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RFI Requirements summary" sheetId="4" r:id="rId1"/>
    <sheet name="Infrastructure" sheetId="1" r:id="rId2"/>
    <sheet name="Services" sheetId="2" r:id="rId3"/>
    <sheet name="TCO" sheetId="3" r:id="rId4"/>
  </sheets>
  <calcPr calcId="125725"/>
</workbook>
</file>

<file path=xl/calcChain.xml><?xml version="1.0" encoding="utf-8"?>
<calcChain xmlns="http://schemas.openxmlformats.org/spreadsheetml/2006/main">
  <c r="K25" i="1"/>
  <c r="K21"/>
  <c r="K24"/>
  <c r="K20"/>
  <c r="K19"/>
  <c r="K18"/>
  <c r="K17"/>
  <c r="K13"/>
  <c r="K12"/>
  <c r="K10"/>
  <c r="K4"/>
  <c r="F17" l="1"/>
  <c r="H17" s="1"/>
  <c r="F12"/>
  <c r="H12" s="1"/>
  <c r="F24" l="1"/>
  <c r="H24" s="1"/>
  <c r="D21"/>
  <c r="F20"/>
  <c r="H20" s="1"/>
  <c r="F19"/>
  <c r="H19" s="1"/>
  <c r="F18"/>
  <c r="H18" s="1"/>
  <c r="F13"/>
  <c r="H13" s="1"/>
  <c r="F10"/>
  <c r="H10" s="1"/>
  <c r="F4"/>
  <c r="H4" s="1"/>
  <c r="H25" l="1"/>
  <c r="H21"/>
</calcChain>
</file>

<file path=xl/sharedStrings.xml><?xml version="1.0" encoding="utf-8"?>
<sst xmlns="http://schemas.openxmlformats.org/spreadsheetml/2006/main" count="72" uniqueCount="68">
  <si>
    <t>Chassis</t>
  </si>
  <si>
    <t>included</t>
  </si>
  <si>
    <t>Optics</t>
  </si>
  <si>
    <t>CHASSIS</t>
  </si>
  <si>
    <t>FANS</t>
  </si>
  <si>
    <t>Line cards</t>
  </si>
  <si>
    <t>Operating system</t>
  </si>
  <si>
    <t>FILTER</t>
  </si>
  <si>
    <t>Fabric</t>
  </si>
  <si>
    <t>PWR modules</t>
  </si>
  <si>
    <t>Routing Engine</t>
  </si>
  <si>
    <t>Licenses</t>
  </si>
  <si>
    <t>Line card 1</t>
  </si>
  <si>
    <t>Line card 2</t>
  </si>
  <si>
    <t>CFP-100G-LR4</t>
  </si>
  <si>
    <t>SFPP-LR</t>
  </si>
  <si>
    <t>SFP-GE-LX</t>
  </si>
  <si>
    <t>SFP-GE-T</t>
  </si>
  <si>
    <t>Support</t>
  </si>
  <si>
    <t>Sup-1Y</t>
  </si>
  <si>
    <t>Basic support for one chassis (HW replacement, TAC)</t>
  </si>
  <si>
    <t>Chassis Type 1</t>
  </si>
  <si>
    <t>Chassis Type 2</t>
  </si>
  <si>
    <t>Chassis Type 3</t>
  </si>
  <si>
    <t>Quantification</t>
  </si>
  <si>
    <t>Year</t>
  </si>
  <si>
    <t>Number of units</t>
  </si>
  <si>
    <t>Router Type 1</t>
  </si>
  <si>
    <t>Router Type 2</t>
  </si>
  <si>
    <t>Router Type 3</t>
  </si>
  <si>
    <t>Support unit price</t>
  </si>
  <si>
    <t>HW unit price</t>
  </si>
  <si>
    <t>Installation</t>
  </si>
  <si>
    <t xml:space="preserve">Integration </t>
  </si>
  <si>
    <t xml:space="preserve">Training </t>
  </si>
  <si>
    <t>HW total price</t>
  </si>
  <si>
    <t>Support total price</t>
  </si>
  <si>
    <t>Summary CAPEX</t>
  </si>
  <si>
    <t>Summary OPEX</t>
  </si>
  <si>
    <t>Other?</t>
  </si>
  <si>
    <t>Training calculation</t>
  </si>
  <si>
    <t>Ports, redundacny, traffic, etc</t>
  </si>
  <si>
    <t>Product ID</t>
  </si>
  <si>
    <t>Description</t>
  </si>
  <si>
    <t>Unit Global Price (USD)</t>
  </si>
  <si>
    <t>Transfer Dscount</t>
  </si>
  <si>
    <t>Unit Integrator Price (USD)</t>
  </si>
  <si>
    <t>Qty</t>
  </si>
  <si>
    <t>Integrator Price (USD)</t>
  </si>
  <si>
    <t>GPM</t>
  </si>
  <si>
    <t>GM</t>
  </si>
  <si>
    <t>ISP price (USD)</t>
  </si>
  <si>
    <t>COGS</t>
  </si>
  <si>
    <t>Revenue</t>
  </si>
  <si>
    <r>
      <t>a.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 xml:space="preserve">Physical installation </t>
    </r>
  </si>
  <si>
    <r>
      <t>b.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>AC/DC power supply within rack</t>
    </r>
  </si>
  <si>
    <t>Project Management costs</t>
  </si>
  <si>
    <t>Logistic cost - On site delivery, etc</t>
  </si>
  <si>
    <t>Integration costs – Detailed Desing Documentation preparation, Configuration of devices, Migration of services from existing to new infrastructure</t>
  </si>
  <si>
    <r>
      <t>c.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>No new racks, installation within existing racks - assumption</t>
    </r>
  </si>
  <si>
    <r>
      <t>d.</t>
    </r>
    <r>
      <rPr>
        <sz val="7"/>
        <color rgb="FF1F497D"/>
        <rFont val="Times New Roman"/>
        <family val="1"/>
      </rPr>
      <t xml:space="preserve">      </t>
    </r>
    <r>
      <rPr>
        <sz val="11"/>
        <color rgb="FF1F497D"/>
        <rFont val="Calibri"/>
        <family val="2"/>
        <scheme val="minor"/>
      </rPr>
      <t>Optical patchcords and cables preparation on customer side</t>
    </r>
  </si>
  <si>
    <r>
      <t>e.</t>
    </r>
    <r>
      <rPr>
        <sz val="7"/>
        <color rgb="FF1F497D"/>
        <rFont val="Times New Roman"/>
        <family val="1"/>
      </rPr>
      <t>     </t>
    </r>
    <r>
      <rPr>
        <sz val="12"/>
        <color rgb="FF1F497D"/>
        <rFont val="Times New Roman"/>
        <family val="1"/>
      </rPr>
      <t xml:space="preserve"> Phy site documentation</t>
    </r>
  </si>
  <si>
    <t>Testing cost estimation</t>
  </si>
  <si>
    <t xml:space="preserve">Devices Installation         </t>
  </si>
  <si>
    <t>Support of the deployed solution</t>
  </si>
  <si>
    <t>Vendor Support (HW repairement or replacement, problem troubleshootingm bug fixing, etc )</t>
  </si>
  <si>
    <t xml:space="preserve">Integrator support - faulty HW replacement, onsite SW problem troubleshooting together with the customer and ticket handling with the vendor, OS upgrades </t>
  </si>
  <si>
    <t xml:space="preserve"> -&gt; All calculations in MWD (Man Working Day) per year</t>
  </si>
</sst>
</file>

<file path=xl/styles.xml><?xml version="1.0" encoding="utf-8"?>
<styleSheet xmlns="http://schemas.openxmlformats.org/spreadsheetml/2006/main">
  <numFmts count="2">
    <numFmt numFmtId="164" formatCode="[$$-409]#,##0.00"/>
    <numFmt numFmtId="165" formatCode="[$$-409]#,##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sz val="12"/>
      <color theme="0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Arial"/>
      <family val="2"/>
    </font>
    <font>
      <sz val="11"/>
      <color rgb="FF1F497D"/>
      <name val="Calibri"/>
      <family val="2"/>
      <scheme val="minor"/>
    </font>
    <font>
      <sz val="7"/>
      <color rgb="FF1F497D"/>
      <name val="Times New Roman"/>
      <family val="1"/>
    </font>
    <font>
      <sz val="12"/>
      <color rgb="FF1F497D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7CF5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64" fontId="4" fillId="0" borderId="1" xfId="1" applyNumberFormat="1" applyFont="1" applyFill="1" applyBorder="1" applyAlignment="1">
      <alignment horizontal="right" vertical="center"/>
    </xf>
    <xf numFmtId="10" fontId="4" fillId="3" borderId="1" xfId="1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164" fontId="1" fillId="0" borderId="0" xfId="0" applyNumberFormat="1" applyFont="1"/>
    <xf numFmtId="10" fontId="4" fillId="3" borderId="0" xfId="1" applyNumberFormat="1" applyFont="1" applyFill="1" applyBorder="1" applyAlignment="1">
      <alignment horizontal="right" vertical="center"/>
    </xf>
    <xf numFmtId="164" fontId="4" fillId="0" borderId="0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165" fontId="4" fillId="0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wrapText="1"/>
    </xf>
    <xf numFmtId="10" fontId="9" fillId="6" borderId="1" xfId="0" applyNumberFormat="1" applyFont="1" applyFill="1" applyBorder="1" applyAlignment="1">
      <alignment horizontal="center" wrapText="1"/>
    </xf>
    <xf numFmtId="165" fontId="4" fillId="0" borderId="1" xfId="1" applyNumberFormat="1" applyFont="1" applyFill="1" applyBorder="1" applyAlignment="1">
      <alignment horizontal="right" vertical="center"/>
    </xf>
    <xf numFmtId="9" fontId="4" fillId="3" borderId="1" xfId="1" applyNumberFormat="1" applyFont="1" applyFill="1" applyBorder="1" applyAlignment="1">
      <alignment horizontal="right" vertical="center"/>
    </xf>
    <xf numFmtId="0" fontId="10" fillId="0" borderId="0" xfId="0" applyFont="1"/>
    <xf numFmtId="0" fontId="10" fillId="0" borderId="0" xfId="0" applyFont="1" applyAlignment="1">
      <alignment horizontal="left" indent="5"/>
    </xf>
    <xf numFmtId="0" fontId="10" fillId="0" borderId="0" xfId="0" applyFont="1" applyAlignment="1">
      <alignment horizontal="left" indent="10"/>
    </xf>
    <xf numFmtId="0" fontId="10" fillId="0" borderId="0" xfId="0" quotePrefix="1" applyFont="1"/>
  </cellXfs>
  <cellStyles count="2">
    <cellStyle name="Normal" xfId="0" builtinId="0"/>
    <cellStyle name="Normal 62" xfId="1"/>
  </cellStyles>
  <dxfs count="0"/>
  <tableStyles count="0" defaultTableStyle="TableStyleMedium9" defaultPivotStyle="PivotStyleLight16"/>
  <colors>
    <mruColors>
      <color rgb="FF67CF5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32</xdr:row>
      <xdr:rowOff>150711</xdr:rowOff>
    </xdr:from>
    <xdr:to>
      <xdr:col>10</xdr:col>
      <xdr:colOff>685800</xdr:colOff>
      <xdr:row>54</xdr:row>
      <xdr:rowOff>43815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19850" y="6608661"/>
          <a:ext cx="5410200" cy="38745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35</xdr:row>
      <xdr:rowOff>76199</xdr:rowOff>
    </xdr:from>
    <xdr:to>
      <xdr:col>2</xdr:col>
      <xdr:colOff>749788</xdr:colOff>
      <xdr:row>38</xdr:row>
      <xdr:rowOff>57149</xdr:rowOff>
    </xdr:to>
    <xdr:pic>
      <xdr:nvPicPr>
        <xdr:cNvPr id="2050" name="Picture 2" descr="Gross Profit Margi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077074"/>
          <a:ext cx="3035788" cy="523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topLeftCell="A43" zoomScale="80" zoomScaleNormal="80" workbookViewId="0">
      <selection activeCell="C48" sqref="C48"/>
    </sheetView>
  </sheetViews>
  <sheetFormatPr defaultRowHeight="14.4"/>
  <cols>
    <col min="2" max="2" width="24.44140625" customWidth="1"/>
    <col min="3" max="3" width="57.77734375" customWidth="1"/>
    <col min="4" max="4" width="12.5546875" customWidth="1"/>
    <col min="5" max="5" width="9.77734375" customWidth="1"/>
    <col min="6" max="6" width="13.77734375" customWidth="1"/>
    <col min="8" max="8" width="13.21875" customWidth="1"/>
    <col min="9" max="9" width="4.44140625" customWidth="1"/>
    <col min="11" max="11" width="11.77734375" customWidth="1"/>
  </cols>
  <sheetData>
    <row r="1" spans="1:11" ht="28.2">
      <c r="B1" s="26" t="s">
        <v>42</v>
      </c>
      <c r="C1" s="26" t="s">
        <v>43</v>
      </c>
      <c r="D1" s="26" t="s">
        <v>44</v>
      </c>
      <c r="E1" s="27" t="s">
        <v>45</v>
      </c>
      <c r="F1" s="26" t="s">
        <v>46</v>
      </c>
      <c r="G1" s="26" t="s">
        <v>47</v>
      </c>
      <c r="H1" s="26" t="s">
        <v>48</v>
      </c>
      <c r="I1" s="14"/>
      <c r="J1" s="27" t="s">
        <v>50</v>
      </c>
      <c r="K1" s="26" t="s">
        <v>51</v>
      </c>
    </row>
    <row r="2" spans="1:11">
      <c r="D2" s="14"/>
      <c r="E2" s="14"/>
      <c r="F2" s="14"/>
      <c r="G2" s="14"/>
      <c r="H2" s="14"/>
      <c r="I2" s="14"/>
      <c r="J2" s="14"/>
      <c r="K2" s="14"/>
    </row>
    <row r="3" spans="1:11" ht="27">
      <c r="A3" s="1" t="s">
        <v>21</v>
      </c>
      <c r="B3" s="1" t="s">
        <v>0</v>
      </c>
    </row>
    <row r="4" spans="1:11">
      <c r="B4" s="2" t="s">
        <v>3</v>
      </c>
      <c r="C4" s="2"/>
      <c r="D4" s="3">
        <v>100000</v>
      </c>
      <c r="E4" s="4">
        <v>0.5</v>
      </c>
      <c r="F4" s="3">
        <f>D4*(1-E4)</f>
        <v>50000</v>
      </c>
      <c r="G4" s="5">
        <v>1</v>
      </c>
      <c r="H4" s="3">
        <f>F4*G4</f>
        <v>50000</v>
      </c>
      <c r="I4" s="9"/>
      <c r="J4" s="4">
        <v>0.06</v>
      </c>
      <c r="K4" s="3">
        <f>H4/(1-J4)</f>
        <v>53191.48936170213</v>
      </c>
    </row>
    <row r="5" spans="1:11">
      <c r="B5" s="2" t="s">
        <v>4</v>
      </c>
      <c r="C5" s="2"/>
      <c r="D5" s="3" t="s">
        <v>1</v>
      </c>
      <c r="E5" s="4"/>
      <c r="F5" s="3"/>
      <c r="G5" s="5">
        <v>1</v>
      </c>
      <c r="H5" s="3"/>
      <c r="I5" s="9"/>
      <c r="J5" s="4"/>
      <c r="K5" s="3"/>
    </row>
    <row r="6" spans="1:11">
      <c r="B6" s="2" t="s">
        <v>7</v>
      </c>
      <c r="C6" s="2"/>
      <c r="D6" s="3" t="s">
        <v>1</v>
      </c>
      <c r="E6" s="4"/>
      <c r="F6" s="3"/>
      <c r="G6" s="5">
        <v>1</v>
      </c>
      <c r="H6" s="3"/>
      <c r="I6" s="9"/>
      <c r="J6" s="4"/>
      <c r="K6" s="3"/>
    </row>
    <row r="7" spans="1:11">
      <c r="B7" s="2" t="s">
        <v>8</v>
      </c>
      <c r="C7" s="2"/>
      <c r="D7" s="3" t="s">
        <v>1</v>
      </c>
      <c r="E7" s="4"/>
      <c r="F7" s="3"/>
      <c r="G7" s="5">
        <v>3</v>
      </c>
      <c r="H7" s="3"/>
      <c r="I7" s="9"/>
      <c r="J7" s="4"/>
      <c r="K7" s="3"/>
    </row>
    <row r="8" spans="1:11">
      <c r="B8" s="2" t="s">
        <v>9</v>
      </c>
      <c r="C8" s="2"/>
      <c r="D8" s="3" t="s">
        <v>1</v>
      </c>
      <c r="E8" s="4"/>
      <c r="F8" s="3"/>
      <c r="G8" s="5">
        <v>4</v>
      </c>
      <c r="H8" s="3"/>
      <c r="I8" s="9"/>
      <c r="J8" s="4"/>
      <c r="K8" s="3"/>
    </row>
    <row r="9" spans="1:11">
      <c r="B9" s="2" t="s">
        <v>10</v>
      </c>
      <c r="C9" s="2"/>
      <c r="D9" s="3" t="s">
        <v>1</v>
      </c>
      <c r="E9" s="4"/>
      <c r="F9" s="3"/>
      <c r="G9" s="5">
        <v>4</v>
      </c>
      <c r="H9" s="3"/>
      <c r="I9" s="9"/>
      <c r="J9" s="4"/>
      <c r="K9" s="3"/>
    </row>
    <row r="10" spans="1:11">
      <c r="B10" s="2" t="s">
        <v>6</v>
      </c>
      <c r="C10" s="2"/>
      <c r="D10" s="3">
        <v>10000</v>
      </c>
      <c r="E10" s="4">
        <v>0.5</v>
      </c>
      <c r="F10" s="3">
        <f t="shared" ref="F10" si="0">D10*(1-E10)</f>
        <v>5000</v>
      </c>
      <c r="G10" s="5">
        <v>1</v>
      </c>
      <c r="H10" s="3">
        <f>F10*G10</f>
        <v>5000</v>
      </c>
      <c r="I10" s="9"/>
      <c r="J10" s="4">
        <v>0.06</v>
      </c>
      <c r="K10" s="3">
        <f t="shared" ref="K5:K24" si="1">H10/(1-J10)</f>
        <v>5319.1489361702133</v>
      </c>
    </row>
    <row r="11" spans="1:11">
      <c r="B11" s="1" t="s">
        <v>5</v>
      </c>
    </row>
    <row r="12" spans="1:11">
      <c r="B12" s="2" t="s">
        <v>12</v>
      </c>
      <c r="C12" s="2"/>
      <c r="D12" s="3">
        <v>250000</v>
      </c>
      <c r="E12" s="4">
        <v>0.5</v>
      </c>
      <c r="F12" s="3">
        <f>D12*(1-E12)</f>
        <v>125000</v>
      </c>
      <c r="G12" s="5">
        <v>2</v>
      </c>
      <c r="H12" s="3">
        <f>F12*G12</f>
        <v>250000</v>
      </c>
      <c r="I12" s="9"/>
      <c r="J12" s="4">
        <v>0.06</v>
      </c>
      <c r="K12" s="3">
        <f t="shared" si="1"/>
        <v>265957.44680851063</v>
      </c>
    </row>
    <row r="13" spans="1:11">
      <c r="B13" s="2" t="s">
        <v>13</v>
      </c>
      <c r="C13" s="2"/>
      <c r="D13" s="3">
        <v>150000</v>
      </c>
      <c r="E13" s="4">
        <v>0.5</v>
      </c>
      <c r="F13" s="3">
        <f>D13*(1-E13)</f>
        <v>75000</v>
      </c>
      <c r="G13" s="5">
        <v>2</v>
      </c>
      <c r="H13" s="3">
        <f>F13*G13</f>
        <v>150000</v>
      </c>
      <c r="I13" s="9"/>
      <c r="J13" s="4">
        <v>0.06</v>
      </c>
      <c r="K13" s="3">
        <f t="shared" si="1"/>
        <v>159574.4680851064</v>
      </c>
    </row>
    <row r="14" spans="1:11">
      <c r="B14" s="1" t="s">
        <v>11</v>
      </c>
      <c r="C14" s="6"/>
      <c r="D14" s="9"/>
      <c r="E14" s="8"/>
      <c r="F14" s="9"/>
      <c r="G14" s="10"/>
      <c r="H14" s="9"/>
      <c r="I14" s="9"/>
    </row>
    <row r="15" spans="1:11">
      <c r="B15" s="2"/>
      <c r="C15" s="2"/>
      <c r="D15" s="3"/>
      <c r="E15" s="4"/>
      <c r="F15" s="3"/>
      <c r="G15" s="5">
        <v>0</v>
      </c>
      <c r="H15" s="3"/>
      <c r="I15" s="9"/>
      <c r="J15" s="4"/>
      <c r="K15" s="3"/>
    </row>
    <row r="16" spans="1:11">
      <c r="B16" s="1" t="s">
        <v>2</v>
      </c>
    </row>
    <row r="17" spans="1:11">
      <c r="B17" s="11" t="s">
        <v>14</v>
      </c>
      <c r="C17" s="12"/>
      <c r="D17" s="13">
        <v>70000</v>
      </c>
      <c r="E17" s="4">
        <v>0.5</v>
      </c>
      <c r="F17" s="3">
        <f t="shared" ref="F17" si="2">D17*(1-E17)</f>
        <v>35000</v>
      </c>
      <c r="G17" s="5">
        <v>4</v>
      </c>
      <c r="H17" s="3">
        <f>F17*G17</f>
        <v>140000</v>
      </c>
      <c r="I17" s="9"/>
      <c r="J17" s="4">
        <v>0.06</v>
      </c>
      <c r="K17" s="3">
        <f t="shared" si="1"/>
        <v>148936.17021276595</v>
      </c>
    </row>
    <row r="18" spans="1:11">
      <c r="B18" s="2" t="s">
        <v>15</v>
      </c>
      <c r="C18" s="2"/>
      <c r="D18" s="3">
        <v>4000</v>
      </c>
      <c r="E18" s="4">
        <v>0.5</v>
      </c>
      <c r="F18" s="3">
        <f t="shared" ref="F18" si="3">D18*(1-E18)</f>
        <v>2000</v>
      </c>
      <c r="G18" s="5">
        <v>16</v>
      </c>
      <c r="H18" s="3">
        <f>F18*G18</f>
        <v>32000</v>
      </c>
      <c r="I18" s="9"/>
      <c r="J18" s="4">
        <v>0.06</v>
      </c>
      <c r="K18" s="3">
        <f t="shared" si="1"/>
        <v>34042.553191489365</v>
      </c>
    </row>
    <row r="19" spans="1:11">
      <c r="B19" s="2" t="s">
        <v>16</v>
      </c>
      <c r="C19" s="2"/>
      <c r="D19" s="3">
        <v>1000</v>
      </c>
      <c r="E19" s="4">
        <v>0.5</v>
      </c>
      <c r="F19" s="3">
        <f>D19*(1-E19)</f>
        <v>500</v>
      </c>
      <c r="G19" s="5">
        <v>40</v>
      </c>
      <c r="H19" s="3">
        <f>F19*G19</f>
        <v>20000</v>
      </c>
      <c r="I19" s="9"/>
      <c r="J19" s="4">
        <v>0.06</v>
      </c>
      <c r="K19" s="3">
        <f t="shared" si="1"/>
        <v>21276.595744680853</v>
      </c>
    </row>
    <row r="20" spans="1:11">
      <c r="B20" s="2" t="s">
        <v>17</v>
      </c>
      <c r="C20" s="2"/>
      <c r="D20" s="3">
        <v>500</v>
      </c>
      <c r="E20" s="4">
        <v>0.5</v>
      </c>
      <c r="F20" s="3">
        <f t="shared" ref="F20" si="4">D20*(1-E20)</f>
        <v>250</v>
      </c>
      <c r="G20" s="5">
        <v>0</v>
      </c>
      <c r="H20" s="3">
        <f>F20*G20</f>
        <v>0</v>
      </c>
      <c r="I20" s="9"/>
      <c r="J20" s="4">
        <v>0.06</v>
      </c>
      <c r="K20" s="3">
        <f t="shared" si="1"/>
        <v>0</v>
      </c>
    </row>
    <row r="21" spans="1:11">
      <c r="B21" s="6"/>
      <c r="C21" s="6"/>
      <c r="D21" s="7">
        <f xml:space="preserve"> SUMPRODUCT(D4:D20,G4:G20)</f>
        <v>1294000</v>
      </c>
      <c r="E21" s="8"/>
      <c r="F21" s="9"/>
      <c r="G21" s="10"/>
      <c r="H21" s="7">
        <f>SUM(H4:H20)</f>
        <v>647000</v>
      </c>
      <c r="I21" s="7"/>
      <c r="K21" s="7">
        <f>SUM(K4:K20)</f>
        <v>688297.87234042562</v>
      </c>
    </row>
    <row r="23" spans="1:11">
      <c r="B23" s="1" t="s">
        <v>18</v>
      </c>
    </row>
    <row r="24" spans="1:11">
      <c r="B24" s="2" t="s">
        <v>19</v>
      </c>
      <c r="C24" s="2" t="s">
        <v>20</v>
      </c>
      <c r="D24" s="3">
        <v>3400</v>
      </c>
      <c r="E24" s="4">
        <v>0.5</v>
      </c>
      <c r="F24" s="3">
        <f t="shared" ref="F24" si="5">D24*(1-E24)</f>
        <v>1700</v>
      </c>
      <c r="G24" s="5">
        <v>2</v>
      </c>
      <c r="H24" s="3">
        <f>F24*G24</f>
        <v>3400</v>
      </c>
      <c r="I24" s="9"/>
      <c r="J24" s="4">
        <v>0.06</v>
      </c>
      <c r="K24" s="3">
        <f t="shared" si="1"/>
        <v>3617.0212765957449</v>
      </c>
    </row>
    <row r="25" spans="1:11">
      <c r="H25" s="7">
        <f>SUM(H24:H24)</f>
        <v>3400</v>
      </c>
      <c r="I25" s="7"/>
      <c r="K25" s="7">
        <f>SUM(K24:K24)</f>
        <v>3617.0212765957449</v>
      </c>
    </row>
    <row r="26" spans="1:11" ht="27">
      <c r="A26" s="1" t="s">
        <v>22</v>
      </c>
    </row>
    <row r="28" spans="1:11" ht="27">
      <c r="A28" s="1" t="s">
        <v>23</v>
      </c>
    </row>
    <row r="40" spans="1:2">
      <c r="A40" t="s">
        <v>52</v>
      </c>
      <c r="B40" s="28">
        <v>100</v>
      </c>
    </row>
    <row r="41" spans="1:2">
      <c r="A41" t="s">
        <v>53</v>
      </c>
      <c r="B41" s="28">
        <v>125</v>
      </c>
    </row>
    <row r="42" spans="1:2">
      <c r="A42" t="s">
        <v>49</v>
      </c>
      <c r="B42" s="29">
        <v>0.2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9"/>
  <sheetViews>
    <sheetView topLeftCell="B1" workbookViewId="0">
      <selection activeCell="B19" sqref="B19"/>
    </sheetView>
  </sheetViews>
  <sheetFormatPr defaultRowHeight="14.4"/>
  <sheetData>
    <row r="1" spans="2:3">
      <c r="B1" s="31"/>
    </row>
    <row r="2" spans="2:3">
      <c r="B2" s="30" t="s">
        <v>63</v>
      </c>
    </row>
    <row r="3" spans="2:3">
      <c r="B3" s="32" t="s">
        <v>54</v>
      </c>
    </row>
    <row r="4" spans="2:3">
      <c r="B4" s="32" t="s">
        <v>55</v>
      </c>
    </row>
    <row r="5" spans="2:3">
      <c r="B5" s="32" t="s">
        <v>59</v>
      </c>
    </row>
    <row r="6" spans="2:3">
      <c r="B6" s="32" t="s">
        <v>60</v>
      </c>
    </row>
    <row r="7" spans="2:3" ht="15.6">
      <c r="B7" s="32" t="s">
        <v>61</v>
      </c>
    </row>
    <row r="8" spans="2:3">
      <c r="B8" s="32"/>
    </row>
    <row r="9" spans="2:3">
      <c r="B9" s="30" t="s">
        <v>56</v>
      </c>
    </row>
    <row r="10" spans="2:3">
      <c r="B10" s="30" t="s">
        <v>57</v>
      </c>
    </row>
    <row r="11" spans="2:3">
      <c r="B11" s="30" t="s">
        <v>58</v>
      </c>
    </row>
    <row r="12" spans="2:3">
      <c r="B12" s="30" t="s">
        <v>62</v>
      </c>
    </row>
    <row r="13" spans="2:3">
      <c r="B13" s="30"/>
    </row>
    <row r="14" spans="2:3">
      <c r="B14" s="30" t="s">
        <v>64</v>
      </c>
    </row>
    <row r="15" spans="2:3">
      <c r="C15" s="30" t="s">
        <v>65</v>
      </c>
    </row>
    <row r="16" spans="2:3">
      <c r="C16" s="30" t="s">
        <v>66</v>
      </c>
    </row>
    <row r="17" spans="2:2">
      <c r="B17" s="30" t="s">
        <v>40</v>
      </c>
    </row>
    <row r="19" spans="2:2">
      <c r="B19" s="3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G20" sqref="G20"/>
    </sheetView>
  </sheetViews>
  <sheetFormatPr defaultRowHeight="14.4"/>
  <cols>
    <col min="2" max="2" width="13.21875" customWidth="1"/>
    <col min="3" max="3" width="2" customWidth="1"/>
    <col min="7" max="7" width="2" customWidth="1"/>
    <col min="11" max="11" width="2" customWidth="1"/>
  </cols>
  <sheetData>
    <row r="1" spans="1:14" ht="15.6" customHeight="1">
      <c r="A1" s="22" t="s">
        <v>24</v>
      </c>
      <c r="B1" s="22"/>
      <c r="C1" s="18"/>
      <c r="D1" s="23" t="s">
        <v>27</v>
      </c>
      <c r="E1" s="24"/>
      <c r="F1" s="25"/>
      <c r="G1" s="18"/>
      <c r="H1" s="23" t="s">
        <v>28</v>
      </c>
      <c r="I1" s="24"/>
      <c r="J1" s="25"/>
      <c r="K1" s="18"/>
      <c r="L1" s="23" t="s">
        <v>29</v>
      </c>
      <c r="M1" s="24"/>
      <c r="N1" s="25"/>
    </row>
    <row r="2" spans="1:14" ht="15.6">
      <c r="A2" s="15" t="s">
        <v>25</v>
      </c>
      <c r="B2" s="16"/>
      <c r="C2" s="18"/>
      <c r="D2" s="17">
        <v>2016</v>
      </c>
      <c r="E2" s="17">
        <v>2017</v>
      </c>
      <c r="F2" s="17">
        <v>2018</v>
      </c>
      <c r="G2" s="18"/>
      <c r="H2" s="17">
        <v>2016</v>
      </c>
      <c r="I2" s="17">
        <v>2017</v>
      </c>
      <c r="J2" s="17">
        <v>2018</v>
      </c>
      <c r="K2" s="18"/>
      <c r="L2" s="17">
        <v>2016</v>
      </c>
      <c r="M2" s="17">
        <v>2017</v>
      </c>
      <c r="N2" s="17">
        <v>2018</v>
      </c>
    </row>
    <row r="3" spans="1:14" ht="15.6">
      <c r="A3" s="15" t="s">
        <v>26</v>
      </c>
      <c r="B3" s="16"/>
      <c r="C3" s="19"/>
      <c r="D3" s="20"/>
      <c r="E3" s="20"/>
      <c r="F3" s="20"/>
      <c r="G3" s="19"/>
      <c r="H3" s="20"/>
      <c r="I3" s="20"/>
      <c r="J3" s="20"/>
      <c r="K3" s="19"/>
      <c r="L3" s="20"/>
      <c r="M3" s="20"/>
      <c r="N3" s="20"/>
    </row>
    <row r="4" spans="1:14" ht="15.6">
      <c r="A4" s="15" t="s">
        <v>31</v>
      </c>
      <c r="B4" s="16"/>
      <c r="C4" s="19"/>
      <c r="D4" s="20"/>
      <c r="E4" s="20"/>
      <c r="F4" s="20"/>
      <c r="G4" s="19"/>
      <c r="H4" s="20"/>
      <c r="I4" s="20"/>
      <c r="J4" s="20"/>
      <c r="K4" s="19"/>
      <c r="L4" s="20"/>
      <c r="M4" s="20"/>
      <c r="N4" s="20"/>
    </row>
    <row r="5" spans="1:14" ht="15.6" customHeight="1">
      <c r="A5" s="15" t="s">
        <v>30</v>
      </c>
      <c r="B5" s="16"/>
      <c r="C5" s="19"/>
      <c r="D5" s="20"/>
      <c r="E5" s="20"/>
      <c r="F5" s="20"/>
      <c r="G5" s="19"/>
      <c r="H5" s="20"/>
      <c r="I5" s="20"/>
      <c r="J5" s="20"/>
      <c r="K5" s="19"/>
      <c r="L5" s="20"/>
      <c r="M5" s="20"/>
      <c r="N5" s="20"/>
    </row>
    <row r="7" spans="1:14" ht="15.6" customHeight="1">
      <c r="A7" s="15" t="s">
        <v>35</v>
      </c>
      <c r="B7" s="16"/>
      <c r="C7" s="19"/>
      <c r="D7" s="20"/>
      <c r="E7" s="20"/>
      <c r="F7" s="20"/>
      <c r="G7" s="19"/>
      <c r="H7" s="20"/>
      <c r="I7" s="20"/>
      <c r="J7" s="20"/>
      <c r="K7" s="19"/>
      <c r="L7" s="20"/>
      <c r="M7" s="20"/>
      <c r="N7" s="20"/>
    </row>
    <row r="8" spans="1:14" ht="15.6" customHeight="1">
      <c r="A8" s="15" t="s">
        <v>36</v>
      </c>
      <c r="B8" s="16"/>
      <c r="C8" s="19"/>
      <c r="D8" s="20"/>
      <c r="E8" s="20"/>
      <c r="F8" s="20"/>
      <c r="G8" s="19"/>
      <c r="H8" s="20"/>
      <c r="I8" s="20"/>
      <c r="J8" s="20"/>
      <c r="K8" s="19"/>
      <c r="L8" s="20"/>
      <c r="M8" s="20"/>
      <c r="N8" s="20"/>
    </row>
    <row r="9" spans="1:14" ht="15.6" customHeight="1">
      <c r="C9" s="19"/>
      <c r="D9" s="20"/>
      <c r="E9" s="20"/>
      <c r="F9" s="20"/>
      <c r="G9" s="19"/>
      <c r="H9" s="20"/>
      <c r="I9" s="20"/>
      <c r="J9" s="20"/>
      <c r="K9" s="19"/>
      <c r="L9" s="20"/>
      <c r="M9" s="20"/>
      <c r="N9" s="20"/>
    </row>
    <row r="10" spans="1:14" ht="15.6">
      <c r="A10" s="15" t="s">
        <v>32</v>
      </c>
      <c r="B10" s="16"/>
      <c r="C10" s="21"/>
      <c r="D10" s="20"/>
      <c r="E10" s="20"/>
      <c r="F10" s="20"/>
      <c r="G10" s="19"/>
      <c r="H10" s="20"/>
      <c r="I10" s="20"/>
      <c r="J10" s="20"/>
      <c r="K10" s="19"/>
      <c r="L10" s="20"/>
      <c r="M10" s="20"/>
      <c r="N10" s="20"/>
    </row>
    <row r="11" spans="1:14" ht="15.6">
      <c r="A11" s="15" t="s">
        <v>33</v>
      </c>
      <c r="B11" s="16"/>
      <c r="C11" s="21"/>
      <c r="D11" s="20"/>
      <c r="E11" s="20"/>
      <c r="F11" s="20"/>
      <c r="G11" s="19"/>
      <c r="H11" s="20"/>
      <c r="I11" s="20"/>
      <c r="J11" s="20"/>
      <c r="K11" s="19"/>
      <c r="L11" s="20"/>
      <c r="M11" s="20"/>
      <c r="N11" s="20"/>
    </row>
    <row r="12" spans="1:14" ht="15.6">
      <c r="A12" s="15" t="s">
        <v>34</v>
      </c>
      <c r="B12" s="16"/>
      <c r="D12" s="20"/>
      <c r="E12" s="20"/>
      <c r="F12" s="20"/>
      <c r="G12" s="19"/>
      <c r="H12" s="20"/>
      <c r="I12" s="20"/>
      <c r="J12" s="20"/>
      <c r="K12" s="19"/>
      <c r="L12" s="20"/>
      <c r="M12" s="20"/>
      <c r="N12" s="20"/>
    </row>
    <row r="13" spans="1:14" ht="15.6">
      <c r="A13" s="15" t="s">
        <v>39</v>
      </c>
      <c r="B13" s="16"/>
      <c r="D13" s="20"/>
      <c r="E13" s="20"/>
      <c r="F13" s="20"/>
      <c r="G13" s="19"/>
      <c r="H13" s="20"/>
      <c r="I13" s="20"/>
      <c r="J13" s="20"/>
      <c r="K13" s="19"/>
      <c r="L13" s="20"/>
      <c r="M13" s="20"/>
      <c r="N13" s="20"/>
    </row>
    <row r="15" spans="1:14" ht="15.6">
      <c r="A15" s="15" t="s">
        <v>37</v>
      </c>
      <c r="B15" s="16"/>
      <c r="D15" s="20"/>
      <c r="E15" s="20"/>
      <c r="F15" s="20"/>
      <c r="G15" s="19"/>
      <c r="H15" s="20"/>
      <c r="I15" s="20"/>
      <c r="J15" s="20"/>
      <c r="K15" s="19"/>
      <c r="L15" s="20"/>
      <c r="M15" s="20"/>
      <c r="N15" s="20"/>
    </row>
    <row r="16" spans="1:14" ht="15.6">
      <c r="A16" s="15" t="s">
        <v>38</v>
      </c>
      <c r="B16" s="16"/>
      <c r="D16" s="20"/>
      <c r="E16" s="20"/>
      <c r="F16" s="20"/>
      <c r="G16" s="19"/>
      <c r="H16" s="20"/>
      <c r="I16" s="20"/>
      <c r="J16" s="20"/>
      <c r="K16" s="19"/>
      <c r="L16" s="20"/>
      <c r="M16" s="20"/>
      <c r="N16" s="20"/>
    </row>
  </sheetData>
  <mergeCells count="16">
    <mergeCell ref="A16:B16"/>
    <mergeCell ref="A11:B11"/>
    <mergeCell ref="A12:B12"/>
    <mergeCell ref="A13:B13"/>
    <mergeCell ref="A7:B7"/>
    <mergeCell ref="A8:B8"/>
    <mergeCell ref="A15:B15"/>
    <mergeCell ref="A3:B3"/>
    <mergeCell ref="A4:B4"/>
    <mergeCell ref="A5:B5"/>
    <mergeCell ref="A10:B10"/>
    <mergeCell ref="L1:N1"/>
    <mergeCell ref="H1:J1"/>
    <mergeCell ref="A1:B1"/>
    <mergeCell ref="D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RFI Requirements summary</vt:lpstr>
      <vt:lpstr>Infrastructure</vt:lpstr>
      <vt:lpstr>Services</vt:lpstr>
      <vt:lpstr>TCO</vt:lpstr>
    </vt:vector>
  </TitlesOfParts>
  <Company>Nokia Siemens Networks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Kaloc</cp:lastModifiedBy>
  <dcterms:created xsi:type="dcterms:W3CDTF">2015-01-05T11:47:44Z</dcterms:created>
  <dcterms:modified xsi:type="dcterms:W3CDTF">2015-10-15T13:19:01Z</dcterms:modified>
</cp:coreProperties>
</file>