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\Desktop\Регулятор\"/>
    </mc:Choice>
  </mc:AlternateContent>
  <bookViews>
    <workbookView xWindow="0" yWindow="0" windowWidth="28800" windowHeight="1101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N1" i="1"/>
  <c r="AM1" i="1"/>
  <c r="AL1" i="1"/>
  <c r="AK1" i="1"/>
  <c r="AJ1" i="1"/>
  <c r="AI1" i="1"/>
  <c r="AH1" i="1"/>
</calcChain>
</file>

<file path=xl/sharedStrings.xml><?xml version="1.0" encoding="utf-8"?>
<sst xmlns="http://schemas.openxmlformats.org/spreadsheetml/2006/main" count="49" uniqueCount="49">
  <si>
    <t>№ п/п</t>
  </si>
  <si>
    <t>№ позиции/
опросного листа</t>
  </si>
  <si>
    <t>Маркировка клапана предохранительного</t>
  </si>
  <si>
    <t>Назначение</t>
  </si>
  <si>
    <t>Номер документа</t>
  </si>
  <si>
    <t>Кол-во, шт.</t>
  </si>
  <si>
    <t>Материал и размер трубопровода</t>
  </si>
  <si>
    <t>Рабочая среда</t>
  </si>
  <si>
    <t>Температура рабочей среды, °С</t>
  </si>
  <si>
    <t>Температура окружающей среды, °С</t>
  </si>
  <si>
    <t>Характеристики клапана</t>
  </si>
  <si>
    <t>Комплект поставки</t>
  </si>
  <si>
    <t>Приемка</t>
  </si>
  <si>
    <t>Испытания</t>
  </si>
  <si>
    <t>Гарантийный срок, мес.</t>
  </si>
  <si>
    <t>Назначенный срок службы, лет</t>
  </si>
  <si>
    <t>Дополнительно</t>
  </si>
  <si>
    <t>Завод-изготовитель</t>
  </si>
  <si>
    <t>Тип клапана</t>
  </si>
  <si>
    <t>Климатическое исполнение</t>
  </si>
  <si>
    <t>Наличие узла подрыва</t>
  </si>
  <si>
    <t>Наличие сильфона</t>
  </si>
  <si>
    <t>DNвх, мм</t>
  </si>
  <si>
    <t>РNвх, кгс/см²</t>
  </si>
  <si>
    <t>DNвых, мм</t>
  </si>
  <si>
    <t>РNвых, кгс/см²</t>
  </si>
  <si>
    <t>Коэффициент расхода, α</t>
  </si>
  <si>
    <t>Расчетная пропускная способность, кг/час</t>
  </si>
  <si>
    <t>Материал корпуса клапана</t>
  </si>
  <si>
    <t>Материал сильфона</t>
  </si>
  <si>
    <t>Материал золотника</t>
  </si>
  <si>
    <t>Материал седла</t>
  </si>
  <si>
    <t>Материал пружины</t>
  </si>
  <si>
    <t>Тип присоединения</t>
  </si>
  <si>
    <t>Уплотнение седла ПК</t>
  </si>
  <si>
    <t>Масса,кг</t>
  </si>
  <si>
    <t>Площадь под покраску, м2</t>
  </si>
  <si>
    <t>Покраска</t>
  </si>
  <si>
    <t>Класс герметичности затвора ГОСТ 9544-2015</t>
  </si>
  <si>
    <t>Диапазон настройки, кгс/см²</t>
  </si>
  <si>
    <t>КОФ</t>
  </si>
  <si>
    <t>ЗИП</t>
  </si>
  <si>
    <t>Переходники</t>
  </si>
  <si>
    <t>Термочехол</t>
  </si>
  <si>
    <t>Документация</t>
  </si>
  <si>
    <t>Разрывная мембрана</t>
  </si>
  <si>
    <t>Поворотные заглушки</t>
  </si>
  <si>
    <t>Упаковка</t>
  </si>
  <si>
    <t>ЗАО "НПО Регулятор"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</si>
</sst>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0" fillId="0" borderId="10" xfId="0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76;&#1073;&#1086;&#1088;%20&#1050;&#1055;%20v1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ерсия отдела продаж"/>
      <sheetName val="Техника отдела продаж"/>
      <sheetName val="Расчеты отдела продаж (старые)"/>
      <sheetName val="Расчеты отдела продаж (новые)"/>
      <sheetName val="Расчеты отдела продаж"/>
      <sheetName val="Эскиз отдела продаж"/>
      <sheetName val="КСД конструкторов"/>
      <sheetName val="КСД конструкторов для ревизии"/>
      <sheetName val="Служебная записка ОГК"/>
      <sheetName val="Акт ПСИ"/>
      <sheetName val="Паспорт ОТК"/>
    </sheetNames>
    <sheetDataSet>
      <sheetData sheetId="0">
        <row r="6">
          <cell r="B6">
            <v>1</v>
          </cell>
        </row>
        <row r="25">
          <cell r="C25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"/>
  <sheetViews>
    <sheetView tabSelected="1" workbookViewId="0">
      <selection activeCell="J12" sqref="J12"/>
    </sheetView>
  </sheetViews>
  <sheetFormatPr defaultRowHeight="27.75" customHeight="1" x14ac:dyDescent="0.25"/>
  <cols>
    <col min="1" max="54" width="13.28515625" style="18" customWidth="1"/>
  </cols>
  <sheetData>
    <row r="1" spans="1:54" ht="27.75" customHeight="1" x14ac:dyDescent="0.3">
      <c r="A1" s="37" t="s">
        <v>0</v>
      </c>
      <c r="B1" s="32" t="s">
        <v>1</v>
      </c>
      <c r="C1" s="31" t="s">
        <v>2</v>
      </c>
      <c r="D1" s="31" t="s">
        <v>3</v>
      </c>
      <c r="E1" s="31" t="s">
        <v>4</v>
      </c>
      <c r="F1" s="36" t="s">
        <v>5</v>
      </c>
      <c r="G1" s="29" t="s">
        <v>6</v>
      </c>
      <c r="H1" s="24" t="s">
        <v>7</v>
      </c>
      <c r="I1" s="31" t="s">
        <v>8</v>
      </c>
      <c r="J1" s="32" t="s">
        <v>9</v>
      </c>
      <c r="K1" s="21" t="s">
        <v>10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28" t="str">
        <f>"Давление настройки без противодавления, "&amp;'[1]Версия отдела продаж'!C25&amp;"(изб.)"</f>
        <v>Давление настройки без противодавления, (изб.)</v>
      </c>
      <c r="AI1" s="28" t="str">
        <f>"Давление начала открытия без противодавления, не более "&amp;'[1]Версия отдела продаж'!C25&amp;"(изб.)"</f>
        <v>Давление начала открытия без противодавления, не более (изб.)</v>
      </c>
      <c r="AJ1" s="28" t="str">
        <f>"Давление полного открытия без противодавления, "&amp;'[1]Версия отдела продаж'!C25&amp;"(изб.)"</f>
        <v>Давление полного открытия без противодавления, (изб.)</v>
      </c>
      <c r="AK1" s="35" t="str">
        <f>"Противодавление статическое или до срабатывания, "&amp;'[1]Версия отдела продаж'!C25&amp;"(изб.)"</f>
        <v>Противодавление статическое или до срабатывания, (изб.)</v>
      </c>
      <c r="AL1" s="28" t="str">
        <f>"Давление настройки, "&amp;'[1]Версия отдела продаж'!C25&amp;" (изб.)"</f>
        <v>Давление настройки,  (изб.)</v>
      </c>
      <c r="AM1" s="28" t="str">
        <f>"Давление начала открытия с противодавлением, не более "&amp;'[1]Версия отдела продаж'!C25&amp;"(изб.)"</f>
        <v>Давление начала открытия с противодавлением, не более (изб.)</v>
      </c>
      <c r="AN1" s="28" t="str">
        <f>"Давление полного открытия с противодавлением, "&amp;'[1]Версия отдела продаж'!C25&amp;"(изб.)"</f>
        <v>Давление полного открытия с противодавлением, (изб.)</v>
      </c>
      <c r="AO1" s="21" t="s">
        <v>11</v>
      </c>
      <c r="AP1" s="22"/>
      <c r="AQ1" s="22"/>
      <c r="AR1" s="22"/>
      <c r="AS1" s="22"/>
      <c r="AT1" s="22"/>
      <c r="AU1" s="22"/>
      <c r="AV1" s="23"/>
      <c r="AW1" s="24" t="s">
        <v>12</v>
      </c>
      <c r="AX1" s="26" t="s">
        <v>13</v>
      </c>
      <c r="AY1" s="27" t="s">
        <v>14</v>
      </c>
      <c r="AZ1" s="27" t="s">
        <v>15</v>
      </c>
      <c r="BA1" s="27" t="s">
        <v>16</v>
      </c>
      <c r="BB1" s="19" t="s">
        <v>17</v>
      </c>
    </row>
    <row r="2" spans="1:54" ht="111" customHeight="1" thickBot="1" x14ac:dyDescent="0.3">
      <c r="A2" s="38"/>
      <c r="B2" s="25"/>
      <c r="C2" s="25"/>
      <c r="D2" s="25"/>
      <c r="E2" s="25"/>
      <c r="F2" s="25"/>
      <c r="G2" s="30"/>
      <c r="H2" s="25"/>
      <c r="I2" s="25"/>
      <c r="J2" s="25"/>
      <c r="K2" s="1" t="s">
        <v>18</v>
      </c>
      <c r="L2" s="2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4" t="s">
        <v>29</v>
      </c>
      <c r="W2" s="3" t="s">
        <v>30</v>
      </c>
      <c r="X2" s="3" t="s">
        <v>31</v>
      </c>
      <c r="Y2" s="4" t="s">
        <v>32</v>
      </c>
      <c r="Z2" s="4" t="s">
        <v>33</v>
      </c>
      <c r="AA2" s="3" t="s">
        <v>34</v>
      </c>
      <c r="AB2" s="3" t="s">
        <v>35</v>
      </c>
      <c r="AC2" s="3" t="s">
        <v>36</v>
      </c>
      <c r="AD2" s="3" t="s">
        <v>37</v>
      </c>
      <c r="AE2" s="5" t="s">
        <v>38</v>
      </c>
      <c r="AF2" s="6" t="str">
        <f>IF('[1]Версия отдела продаж'!B6="Пружинный","Пружина №","Фильтр")</f>
        <v>Фильтр</v>
      </c>
      <c r="AG2" s="5" t="s">
        <v>39</v>
      </c>
      <c r="AH2" s="25"/>
      <c r="AI2" s="25"/>
      <c r="AJ2" s="25"/>
      <c r="AK2" s="25"/>
      <c r="AL2" s="25"/>
      <c r="AM2" s="25"/>
      <c r="AN2" s="25"/>
      <c r="AO2" s="4" t="s">
        <v>40</v>
      </c>
      <c r="AP2" s="4" t="s">
        <v>41</v>
      </c>
      <c r="AQ2" s="4" t="s">
        <v>42</v>
      </c>
      <c r="AR2" s="7" t="s">
        <v>43</v>
      </c>
      <c r="AS2" s="7" t="s">
        <v>44</v>
      </c>
      <c r="AT2" s="3" t="s">
        <v>45</v>
      </c>
      <c r="AU2" s="3" t="s">
        <v>46</v>
      </c>
      <c r="AV2" s="4" t="s">
        <v>47</v>
      </c>
      <c r="AW2" s="25"/>
      <c r="AX2" s="25"/>
      <c r="AY2" s="25"/>
      <c r="AZ2" s="25"/>
      <c r="BA2" s="25"/>
      <c r="BB2" s="20"/>
    </row>
    <row r="3" spans="1:54" ht="27.75" customHeight="1" thickBot="1" x14ac:dyDescent="0.3">
      <c r="A3" s="8">
        <v>1</v>
      </c>
      <c r="B3" s="9"/>
      <c r="C3" s="10"/>
      <c r="D3" s="10"/>
      <c r="E3" s="10"/>
      <c r="F3" s="15"/>
      <c r="G3" s="14"/>
      <c r="H3" s="14"/>
      <c r="I3" s="16"/>
      <c r="J3" s="17"/>
      <c r="K3" s="15"/>
      <c r="L3" s="17"/>
      <c r="M3" s="15"/>
      <c r="N3" s="10"/>
      <c r="O3" s="10"/>
      <c r="P3" s="10"/>
      <c r="Q3" s="10"/>
      <c r="R3" s="10"/>
      <c r="S3" s="10"/>
      <c r="T3" s="10"/>
      <c r="U3" s="10"/>
      <c r="V3" s="11"/>
      <c r="W3" s="11"/>
      <c r="X3" s="10"/>
      <c r="Y3" s="10"/>
      <c r="Z3" s="10"/>
      <c r="AA3" s="10"/>
      <c r="AB3" s="10"/>
      <c r="AC3" s="10"/>
      <c r="AD3" s="11"/>
      <c r="AE3" s="10"/>
      <c r="AF3" s="10"/>
      <c r="AG3" s="12"/>
      <c r="AH3" s="12"/>
      <c r="AI3" s="12"/>
      <c r="AJ3" s="12"/>
      <c r="AK3" s="12"/>
      <c r="AL3" s="12"/>
      <c r="AM3" s="12"/>
      <c r="AN3" s="12"/>
      <c r="AO3" s="10"/>
      <c r="AP3" s="11"/>
      <c r="AQ3" s="15"/>
      <c r="AR3" s="11"/>
      <c r="AS3" s="15"/>
      <c r="AT3" s="10"/>
      <c r="AU3" s="10"/>
      <c r="AV3" s="11"/>
      <c r="AW3" s="11"/>
      <c r="AX3" s="15"/>
      <c r="AY3" s="11"/>
      <c r="AZ3" s="11"/>
      <c r="BA3" s="11"/>
      <c r="BB3" s="13" t="s">
        <v>48</v>
      </c>
    </row>
  </sheetData>
  <mergeCells count="25">
    <mergeCell ref="F1:F2"/>
    <mergeCell ref="A1:A2"/>
    <mergeCell ref="B1:B2"/>
    <mergeCell ref="C1:C2"/>
    <mergeCell ref="D1:D2"/>
    <mergeCell ref="E1:E2"/>
    <mergeCell ref="AN1:AN2"/>
    <mergeCell ref="G1:G2"/>
    <mergeCell ref="H1:H2"/>
    <mergeCell ref="I1:I2"/>
    <mergeCell ref="J1:J2"/>
    <mergeCell ref="K1:AG1"/>
    <mergeCell ref="AH1:AH2"/>
    <mergeCell ref="AI1:AI2"/>
    <mergeCell ref="AJ1:AJ2"/>
    <mergeCell ref="AK1:AK2"/>
    <mergeCell ref="AL1:AL2"/>
    <mergeCell ref="AM1:AM2"/>
    <mergeCell ref="BB1:BB2"/>
    <mergeCell ref="AO1:AV1"/>
    <mergeCell ref="AW1:AW2"/>
    <mergeCell ref="AX1:AX2"/>
    <mergeCell ref="AY1:AY2"/>
    <mergeCell ref="AZ1:AZ2"/>
    <mergeCell ref="BA1:B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2025-02-10T12:26:35Z</dcterms:created>
  <dcterms:modified xsi:type="dcterms:W3CDTF">2025-02-12T08:05:02Z</dcterms:modified>
</cp:coreProperties>
</file>