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ien\OneDrive\Documents\Rutgers Bootcamp\PREWORK_TKC\Module-1\"/>
    </mc:Choice>
  </mc:AlternateContent>
  <xr:revisionPtr revIDLastSave="0" documentId="10_ncr:8100000_{5D84A09D-3FA1-4340-BD1E-DDE30AC23CCD}" xr6:coauthVersionLast="34" xr6:coauthVersionMax="34" xr10:uidLastSave="{00000000-0000-0000-0000-000000000000}"/>
  <bookViews>
    <workbookView xWindow="0" yWindow="0" windowWidth="28800" windowHeight="12225" xr2:uid="{7ECC2434-E7B2-496E-A114-49334597FD43}"/>
  </bookViews>
  <sheets>
    <sheet name="Kickstarter Source Data" sheetId="3" r:id="rId1"/>
    <sheet name="Outcomes by Category" sheetId="4" r:id="rId2"/>
    <sheet name="Outcomes by Sub-Category" sheetId="5" r:id="rId3"/>
    <sheet name="Outcomes by Month Launched" sheetId="6" r:id="rId4"/>
    <sheet name="Bonus" sheetId="7" r:id="rId5"/>
  </sheets>
  <definedNames>
    <definedName name="_xlnm._FilterDatabase" localSheetId="0" hidden="1">'Kickstarter Source Data'!$A$1:$T$4115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" i="7" l="1"/>
  <c r="K13" i="7"/>
  <c r="J13" i="7" s="1"/>
  <c r="I13" i="7"/>
  <c r="D13" i="7"/>
  <c r="H13" i="7" s="1"/>
  <c r="C13" i="7"/>
  <c r="G13" i="7" s="1"/>
  <c r="B13" i="7"/>
  <c r="E13" i="7" s="1"/>
  <c r="L5" i="7"/>
  <c r="L4" i="7"/>
  <c r="K3" i="7"/>
  <c r="C3" i="7"/>
  <c r="B3" i="7"/>
  <c r="K2" i="7"/>
  <c r="J2" i="7" s="1"/>
  <c r="I2" i="7"/>
  <c r="D2" i="7"/>
  <c r="D3" i="7" s="1"/>
  <c r="C2" i="7"/>
  <c r="E2" i="7" s="1"/>
  <c r="B2" i="7"/>
  <c r="B4" i="7" s="1"/>
  <c r="T4115" i="3"/>
  <c r="S4115" i="3"/>
  <c r="R4115" i="3"/>
  <c r="Q4115" i="3"/>
  <c r="P4115" i="3"/>
  <c r="O4115" i="3"/>
  <c r="T4114" i="3"/>
  <c r="S4114" i="3"/>
  <c r="R4114" i="3"/>
  <c r="Q4114" i="3"/>
  <c r="P4114" i="3"/>
  <c r="O4114" i="3"/>
  <c r="T4113" i="3"/>
  <c r="S4113" i="3"/>
  <c r="R4113" i="3"/>
  <c r="Q4113" i="3"/>
  <c r="P4113" i="3"/>
  <c r="O4113" i="3"/>
  <c r="T4112" i="3"/>
  <c r="S4112" i="3"/>
  <c r="R4112" i="3"/>
  <c r="Q4112" i="3"/>
  <c r="P4112" i="3"/>
  <c r="O4112" i="3"/>
  <c r="T4111" i="3"/>
  <c r="S4111" i="3"/>
  <c r="R4111" i="3"/>
  <c r="Q4111" i="3"/>
  <c r="P4111" i="3"/>
  <c r="O4111" i="3"/>
  <c r="T4110" i="3"/>
  <c r="S4110" i="3"/>
  <c r="R4110" i="3"/>
  <c r="Q4110" i="3"/>
  <c r="P4110" i="3"/>
  <c r="O4110" i="3"/>
  <c r="T4109" i="3"/>
  <c r="S4109" i="3"/>
  <c r="R4109" i="3"/>
  <c r="Q4109" i="3"/>
  <c r="P4109" i="3"/>
  <c r="O4109" i="3"/>
  <c r="T4108" i="3"/>
  <c r="S4108" i="3"/>
  <c r="R4108" i="3"/>
  <c r="Q4108" i="3"/>
  <c r="P4108" i="3"/>
  <c r="O4108" i="3"/>
  <c r="T4107" i="3"/>
  <c r="S4107" i="3"/>
  <c r="R4107" i="3"/>
  <c r="Q4107" i="3"/>
  <c r="P4107" i="3"/>
  <c r="O4107" i="3"/>
  <c r="T4106" i="3"/>
  <c r="S4106" i="3"/>
  <c r="R4106" i="3"/>
  <c r="Q4106" i="3"/>
  <c r="P4106" i="3"/>
  <c r="O4106" i="3"/>
  <c r="T4105" i="3"/>
  <c r="S4105" i="3"/>
  <c r="R4105" i="3"/>
  <c r="Q4105" i="3"/>
  <c r="P4105" i="3"/>
  <c r="O4105" i="3"/>
  <c r="T4104" i="3"/>
  <c r="S4104" i="3"/>
  <c r="R4104" i="3"/>
  <c r="Q4104" i="3"/>
  <c r="P4104" i="3"/>
  <c r="O4104" i="3"/>
  <c r="T4103" i="3"/>
  <c r="S4103" i="3"/>
  <c r="R4103" i="3"/>
  <c r="Q4103" i="3"/>
  <c r="P4103" i="3"/>
  <c r="O4103" i="3"/>
  <c r="T4102" i="3"/>
  <c r="S4102" i="3"/>
  <c r="R4102" i="3"/>
  <c r="Q4102" i="3"/>
  <c r="P4102" i="3"/>
  <c r="O4102" i="3"/>
  <c r="T4101" i="3"/>
  <c r="S4101" i="3"/>
  <c r="R4101" i="3"/>
  <c r="Q4101" i="3"/>
  <c r="P4101" i="3"/>
  <c r="O4101" i="3"/>
  <c r="T4100" i="3"/>
  <c r="S4100" i="3"/>
  <c r="R4100" i="3"/>
  <c r="Q4100" i="3"/>
  <c r="P4100" i="3"/>
  <c r="O4100" i="3"/>
  <c r="T4099" i="3"/>
  <c r="S4099" i="3"/>
  <c r="R4099" i="3"/>
  <c r="Q4099" i="3"/>
  <c r="P4099" i="3"/>
  <c r="O4099" i="3"/>
  <c r="T4098" i="3"/>
  <c r="S4098" i="3"/>
  <c r="R4098" i="3"/>
  <c r="Q4098" i="3"/>
  <c r="P4098" i="3"/>
  <c r="O4098" i="3"/>
  <c r="T4097" i="3"/>
  <c r="S4097" i="3"/>
  <c r="R4097" i="3"/>
  <c r="Q4097" i="3"/>
  <c r="P4097" i="3"/>
  <c r="O4097" i="3"/>
  <c r="T4096" i="3"/>
  <c r="S4096" i="3"/>
  <c r="R4096" i="3"/>
  <c r="Q4096" i="3"/>
  <c r="P4096" i="3"/>
  <c r="O4096" i="3"/>
  <c r="T4095" i="3"/>
  <c r="S4095" i="3"/>
  <c r="R4095" i="3"/>
  <c r="Q4095" i="3"/>
  <c r="P4095" i="3"/>
  <c r="O4095" i="3"/>
  <c r="T4094" i="3"/>
  <c r="S4094" i="3"/>
  <c r="R4094" i="3"/>
  <c r="Q4094" i="3"/>
  <c r="P4094" i="3"/>
  <c r="O4094" i="3"/>
  <c r="T4093" i="3"/>
  <c r="S4093" i="3"/>
  <c r="R4093" i="3"/>
  <c r="Q4093" i="3"/>
  <c r="P4093" i="3"/>
  <c r="O4093" i="3"/>
  <c r="T4092" i="3"/>
  <c r="S4092" i="3"/>
  <c r="R4092" i="3"/>
  <c r="Q4092" i="3"/>
  <c r="P4092" i="3"/>
  <c r="O4092" i="3"/>
  <c r="T4091" i="3"/>
  <c r="S4091" i="3"/>
  <c r="R4091" i="3"/>
  <c r="Q4091" i="3"/>
  <c r="P4091" i="3"/>
  <c r="O4091" i="3"/>
  <c r="T4090" i="3"/>
  <c r="S4090" i="3"/>
  <c r="R4090" i="3"/>
  <c r="Q4090" i="3"/>
  <c r="P4090" i="3"/>
  <c r="O4090" i="3"/>
  <c r="T4089" i="3"/>
  <c r="S4089" i="3"/>
  <c r="R4089" i="3"/>
  <c r="Q4089" i="3"/>
  <c r="P4089" i="3"/>
  <c r="O4089" i="3"/>
  <c r="T4088" i="3"/>
  <c r="S4088" i="3"/>
  <c r="R4088" i="3"/>
  <c r="Q4088" i="3"/>
  <c r="P4088" i="3"/>
  <c r="O4088" i="3"/>
  <c r="T4087" i="3"/>
  <c r="S4087" i="3"/>
  <c r="R4087" i="3"/>
  <c r="Q4087" i="3"/>
  <c r="P4087" i="3"/>
  <c r="O4087" i="3"/>
  <c r="T4086" i="3"/>
  <c r="S4086" i="3"/>
  <c r="R4086" i="3"/>
  <c r="Q4086" i="3"/>
  <c r="P4086" i="3"/>
  <c r="O4086" i="3"/>
  <c r="T4085" i="3"/>
  <c r="S4085" i="3"/>
  <c r="R4085" i="3"/>
  <c r="Q4085" i="3"/>
  <c r="P4085" i="3"/>
  <c r="O4085" i="3"/>
  <c r="T4084" i="3"/>
  <c r="S4084" i="3"/>
  <c r="R4084" i="3"/>
  <c r="Q4084" i="3"/>
  <c r="P4084" i="3"/>
  <c r="O4084" i="3"/>
  <c r="T4083" i="3"/>
  <c r="S4083" i="3"/>
  <c r="R4083" i="3"/>
  <c r="Q4083" i="3"/>
  <c r="P4083" i="3"/>
  <c r="O4083" i="3"/>
  <c r="T4082" i="3"/>
  <c r="S4082" i="3"/>
  <c r="R4082" i="3"/>
  <c r="Q4082" i="3"/>
  <c r="P4082" i="3"/>
  <c r="O4082" i="3"/>
  <c r="T4081" i="3"/>
  <c r="S4081" i="3"/>
  <c r="R4081" i="3"/>
  <c r="Q4081" i="3"/>
  <c r="P4081" i="3"/>
  <c r="O4081" i="3"/>
  <c r="T4080" i="3"/>
  <c r="S4080" i="3"/>
  <c r="R4080" i="3"/>
  <c r="Q4080" i="3"/>
  <c r="P4080" i="3"/>
  <c r="O4080" i="3"/>
  <c r="T4079" i="3"/>
  <c r="S4079" i="3"/>
  <c r="R4079" i="3"/>
  <c r="Q4079" i="3"/>
  <c r="P4079" i="3"/>
  <c r="O4079" i="3"/>
  <c r="T4078" i="3"/>
  <c r="S4078" i="3"/>
  <c r="R4078" i="3"/>
  <c r="Q4078" i="3"/>
  <c r="P4078" i="3"/>
  <c r="O4078" i="3"/>
  <c r="T4077" i="3"/>
  <c r="S4077" i="3"/>
  <c r="R4077" i="3"/>
  <c r="Q4077" i="3"/>
  <c r="P4077" i="3"/>
  <c r="O4077" i="3"/>
  <c r="T4076" i="3"/>
  <c r="S4076" i="3"/>
  <c r="R4076" i="3"/>
  <c r="Q4076" i="3"/>
  <c r="P4076" i="3"/>
  <c r="O4076" i="3"/>
  <c r="T4075" i="3"/>
  <c r="S4075" i="3"/>
  <c r="R4075" i="3"/>
  <c r="Q4075" i="3"/>
  <c r="P4075" i="3"/>
  <c r="O4075" i="3"/>
  <c r="T4074" i="3"/>
  <c r="S4074" i="3"/>
  <c r="R4074" i="3"/>
  <c r="Q4074" i="3"/>
  <c r="P4074" i="3"/>
  <c r="O4074" i="3"/>
  <c r="T4073" i="3"/>
  <c r="S4073" i="3"/>
  <c r="R4073" i="3"/>
  <c r="Q4073" i="3"/>
  <c r="P4073" i="3"/>
  <c r="O4073" i="3"/>
  <c r="T4072" i="3"/>
  <c r="S4072" i="3"/>
  <c r="R4072" i="3"/>
  <c r="Q4072" i="3"/>
  <c r="P4072" i="3"/>
  <c r="O4072" i="3"/>
  <c r="T4071" i="3"/>
  <c r="S4071" i="3"/>
  <c r="R4071" i="3"/>
  <c r="Q4071" i="3"/>
  <c r="P4071" i="3"/>
  <c r="O4071" i="3"/>
  <c r="T4070" i="3"/>
  <c r="S4070" i="3"/>
  <c r="R4070" i="3"/>
  <c r="Q4070" i="3"/>
  <c r="P4070" i="3"/>
  <c r="O4070" i="3"/>
  <c r="T4069" i="3"/>
  <c r="S4069" i="3"/>
  <c r="R4069" i="3"/>
  <c r="Q4069" i="3"/>
  <c r="P4069" i="3"/>
  <c r="O4069" i="3"/>
  <c r="T4068" i="3"/>
  <c r="S4068" i="3"/>
  <c r="R4068" i="3"/>
  <c r="Q4068" i="3"/>
  <c r="P4068" i="3"/>
  <c r="O4068" i="3"/>
  <c r="T4067" i="3"/>
  <c r="S4067" i="3"/>
  <c r="R4067" i="3"/>
  <c r="Q4067" i="3"/>
  <c r="P4067" i="3"/>
  <c r="O4067" i="3"/>
  <c r="T4066" i="3"/>
  <c r="S4066" i="3"/>
  <c r="R4066" i="3"/>
  <c r="Q4066" i="3"/>
  <c r="P4066" i="3"/>
  <c r="O4066" i="3"/>
  <c r="T4065" i="3"/>
  <c r="S4065" i="3"/>
  <c r="R4065" i="3"/>
  <c r="Q4065" i="3"/>
  <c r="P4065" i="3"/>
  <c r="O4065" i="3"/>
  <c r="T4064" i="3"/>
  <c r="S4064" i="3"/>
  <c r="R4064" i="3"/>
  <c r="Q4064" i="3"/>
  <c r="P4064" i="3"/>
  <c r="O4064" i="3"/>
  <c r="T4063" i="3"/>
  <c r="S4063" i="3"/>
  <c r="R4063" i="3"/>
  <c r="Q4063" i="3"/>
  <c r="P4063" i="3"/>
  <c r="O4063" i="3"/>
  <c r="T4062" i="3"/>
  <c r="S4062" i="3"/>
  <c r="R4062" i="3"/>
  <c r="Q4062" i="3"/>
  <c r="P4062" i="3"/>
  <c r="O4062" i="3"/>
  <c r="T4061" i="3"/>
  <c r="S4061" i="3"/>
  <c r="R4061" i="3"/>
  <c r="Q4061" i="3"/>
  <c r="P4061" i="3"/>
  <c r="O4061" i="3"/>
  <c r="T4060" i="3"/>
  <c r="S4060" i="3"/>
  <c r="R4060" i="3"/>
  <c r="Q4060" i="3"/>
  <c r="P4060" i="3"/>
  <c r="O4060" i="3"/>
  <c r="T4059" i="3"/>
  <c r="S4059" i="3"/>
  <c r="R4059" i="3"/>
  <c r="Q4059" i="3"/>
  <c r="P4059" i="3"/>
  <c r="O4059" i="3"/>
  <c r="T4058" i="3"/>
  <c r="S4058" i="3"/>
  <c r="R4058" i="3"/>
  <c r="Q4058" i="3"/>
  <c r="P4058" i="3"/>
  <c r="O4058" i="3"/>
  <c r="T4057" i="3"/>
  <c r="S4057" i="3"/>
  <c r="R4057" i="3"/>
  <c r="Q4057" i="3"/>
  <c r="P4057" i="3"/>
  <c r="O4057" i="3"/>
  <c r="T4056" i="3"/>
  <c r="S4056" i="3"/>
  <c r="R4056" i="3"/>
  <c r="Q4056" i="3"/>
  <c r="P4056" i="3"/>
  <c r="O4056" i="3"/>
  <c r="T4055" i="3"/>
  <c r="S4055" i="3"/>
  <c r="R4055" i="3"/>
  <c r="Q4055" i="3"/>
  <c r="P4055" i="3"/>
  <c r="O4055" i="3"/>
  <c r="T4054" i="3"/>
  <c r="S4054" i="3"/>
  <c r="R4054" i="3"/>
  <c r="Q4054" i="3"/>
  <c r="P4054" i="3"/>
  <c r="O4054" i="3"/>
  <c r="T4053" i="3"/>
  <c r="S4053" i="3"/>
  <c r="R4053" i="3"/>
  <c r="Q4053" i="3"/>
  <c r="P4053" i="3"/>
  <c r="O4053" i="3"/>
  <c r="T4052" i="3"/>
  <c r="S4052" i="3"/>
  <c r="R4052" i="3"/>
  <c r="Q4052" i="3"/>
  <c r="P4052" i="3"/>
  <c r="O4052" i="3"/>
  <c r="T4051" i="3"/>
  <c r="S4051" i="3"/>
  <c r="R4051" i="3"/>
  <c r="Q4051" i="3"/>
  <c r="P4051" i="3"/>
  <c r="O4051" i="3"/>
  <c r="T4050" i="3"/>
  <c r="S4050" i="3"/>
  <c r="R4050" i="3"/>
  <c r="Q4050" i="3"/>
  <c r="P4050" i="3"/>
  <c r="O4050" i="3"/>
  <c r="T4049" i="3"/>
  <c r="S4049" i="3"/>
  <c r="R4049" i="3"/>
  <c r="Q4049" i="3"/>
  <c r="P4049" i="3"/>
  <c r="O4049" i="3"/>
  <c r="T4048" i="3"/>
  <c r="S4048" i="3"/>
  <c r="R4048" i="3"/>
  <c r="Q4048" i="3"/>
  <c r="P4048" i="3"/>
  <c r="O4048" i="3"/>
  <c r="T4047" i="3"/>
  <c r="S4047" i="3"/>
  <c r="R4047" i="3"/>
  <c r="Q4047" i="3"/>
  <c r="P4047" i="3"/>
  <c r="O4047" i="3"/>
  <c r="T4046" i="3"/>
  <c r="S4046" i="3"/>
  <c r="R4046" i="3"/>
  <c r="Q4046" i="3"/>
  <c r="P4046" i="3"/>
  <c r="O4046" i="3"/>
  <c r="T4045" i="3"/>
  <c r="S4045" i="3"/>
  <c r="R4045" i="3"/>
  <c r="Q4045" i="3"/>
  <c r="P4045" i="3"/>
  <c r="O4045" i="3"/>
  <c r="T4044" i="3"/>
  <c r="S4044" i="3"/>
  <c r="R4044" i="3"/>
  <c r="Q4044" i="3"/>
  <c r="P4044" i="3"/>
  <c r="O4044" i="3"/>
  <c r="T4043" i="3"/>
  <c r="S4043" i="3"/>
  <c r="R4043" i="3"/>
  <c r="Q4043" i="3"/>
  <c r="P4043" i="3"/>
  <c r="O4043" i="3"/>
  <c r="T4042" i="3"/>
  <c r="S4042" i="3"/>
  <c r="R4042" i="3"/>
  <c r="Q4042" i="3"/>
  <c r="P4042" i="3"/>
  <c r="O4042" i="3"/>
  <c r="T4041" i="3"/>
  <c r="S4041" i="3"/>
  <c r="R4041" i="3"/>
  <c r="Q4041" i="3"/>
  <c r="P4041" i="3"/>
  <c r="O4041" i="3"/>
  <c r="T4040" i="3"/>
  <c r="S4040" i="3"/>
  <c r="R4040" i="3"/>
  <c r="Q4040" i="3"/>
  <c r="P4040" i="3"/>
  <c r="O4040" i="3"/>
  <c r="T4039" i="3"/>
  <c r="S4039" i="3"/>
  <c r="R4039" i="3"/>
  <c r="Q4039" i="3"/>
  <c r="P4039" i="3"/>
  <c r="O4039" i="3"/>
  <c r="T4038" i="3"/>
  <c r="S4038" i="3"/>
  <c r="R4038" i="3"/>
  <c r="Q4038" i="3"/>
  <c r="P4038" i="3"/>
  <c r="O4038" i="3"/>
  <c r="T4037" i="3"/>
  <c r="S4037" i="3"/>
  <c r="R4037" i="3"/>
  <c r="Q4037" i="3"/>
  <c r="P4037" i="3"/>
  <c r="O4037" i="3"/>
  <c r="T4036" i="3"/>
  <c r="S4036" i="3"/>
  <c r="R4036" i="3"/>
  <c r="Q4036" i="3"/>
  <c r="P4036" i="3"/>
  <c r="O4036" i="3"/>
  <c r="T4035" i="3"/>
  <c r="S4035" i="3"/>
  <c r="R4035" i="3"/>
  <c r="Q4035" i="3"/>
  <c r="P4035" i="3"/>
  <c r="O4035" i="3"/>
  <c r="T4034" i="3"/>
  <c r="S4034" i="3"/>
  <c r="R4034" i="3"/>
  <c r="Q4034" i="3"/>
  <c r="P4034" i="3"/>
  <c r="O4034" i="3"/>
  <c r="T4033" i="3"/>
  <c r="S4033" i="3"/>
  <c r="R4033" i="3"/>
  <c r="Q4033" i="3"/>
  <c r="P4033" i="3"/>
  <c r="O4033" i="3"/>
  <c r="T4032" i="3"/>
  <c r="S4032" i="3"/>
  <c r="R4032" i="3"/>
  <c r="Q4032" i="3"/>
  <c r="P4032" i="3"/>
  <c r="O4032" i="3"/>
  <c r="T4031" i="3"/>
  <c r="S4031" i="3"/>
  <c r="R4031" i="3"/>
  <c r="Q4031" i="3"/>
  <c r="P4031" i="3"/>
  <c r="O4031" i="3"/>
  <c r="T4030" i="3"/>
  <c r="S4030" i="3"/>
  <c r="R4030" i="3"/>
  <c r="Q4030" i="3"/>
  <c r="P4030" i="3"/>
  <c r="O4030" i="3"/>
  <c r="T4029" i="3"/>
  <c r="S4029" i="3"/>
  <c r="R4029" i="3"/>
  <c r="Q4029" i="3"/>
  <c r="P4029" i="3"/>
  <c r="O4029" i="3"/>
  <c r="T4028" i="3"/>
  <c r="S4028" i="3"/>
  <c r="R4028" i="3"/>
  <c r="Q4028" i="3"/>
  <c r="P4028" i="3"/>
  <c r="O4028" i="3"/>
  <c r="T4027" i="3"/>
  <c r="S4027" i="3"/>
  <c r="R4027" i="3"/>
  <c r="Q4027" i="3"/>
  <c r="P4027" i="3"/>
  <c r="O4027" i="3"/>
  <c r="T4026" i="3"/>
  <c r="S4026" i="3"/>
  <c r="R4026" i="3"/>
  <c r="Q4026" i="3"/>
  <c r="P4026" i="3"/>
  <c r="O4026" i="3"/>
  <c r="T4025" i="3"/>
  <c r="S4025" i="3"/>
  <c r="R4025" i="3"/>
  <c r="Q4025" i="3"/>
  <c r="P4025" i="3"/>
  <c r="O4025" i="3"/>
  <c r="T4024" i="3"/>
  <c r="S4024" i="3"/>
  <c r="R4024" i="3"/>
  <c r="Q4024" i="3"/>
  <c r="P4024" i="3"/>
  <c r="O4024" i="3"/>
  <c r="T4023" i="3"/>
  <c r="S4023" i="3"/>
  <c r="R4023" i="3"/>
  <c r="Q4023" i="3"/>
  <c r="P4023" i="3"/>
  <c r="O4023" i="3"/>
  <c r="T4022" i="3"/>
  <c r="S4022" i="3"/>
  <c r="R4022" i="3"/>
  <c r="Q4022" i="3"/>
  <c r="P4022" i="3"/>
  <c r="O4022" i="3"/>
  <c r="T4021" i="3"/>
  <c r="S4021" i="3"/>
  <c r="R4021" i="3"/>
  <c r="Q4021" i="3"/>
  <c r="P4021" i="3"/>
  <c r="O4021" i="3"/>
  <c r="T4020" i="3"/>
  <c r="S4020" i="3"/>
  <c r="R4020" i="3"/>
  <c r="Q4020" i="3"/>
  <c r="P4020" i="3"/>
  <c r="O4020" i="3"/>
  <c r="T4019" i="3"/>
  <c r="S4019" i="3"/>
  <c r="R4019" i="3"/>
  <c r="Q4019" i="3"/>
  <c r="P4019" i="3"/>
  <c r="O4019" i="3"/>
  <c r="T4018" i="3"/>
  <c r="S4018" i="3"/>
  <c r="R4018" i="3"/>
  <c r="Q4018" i="3"/>
  <c r="P4018" i="3"/>
  <c r="O4018" i="3"/>
  <c r="T4017" i="3"/>
  <c r="S4017" i="3"/>
  <c r="R4017" i="3"/>
  <c r="Q4017" i="3"/>
  <c r="P4017" i="3"/>
  <c r="O4017" i="3"/>
  <c r="T4016" i="3"/>
  <c r="S4016" i="3"/>
  <c r="R4016" i="3"/>
  <c r="Q4016" i="3"/>
  <c r="P4016" i="3"/>
  <c r="O4016" i="3"/>
  <c r="T4015" i="3"/>
  <c r="S4015" i="3"/>
  <c r="R4015" i="3"/>
  <c r="Q4015" i="3"/>
  <c r="P4015" i="3"/>
  <c r="O4015" i="3"/>
  <c r="T4014" i="3"/>
  <c r="S4014" i="3"/>
  <c r="R4014" i="3"/>
  <c r="Q4014" i="3"/>
  <c r="P4014" i="3"/>
  <c r="O4014" i="3"/>
  <c r="T4013" i="3"/>
  <c r="S4013" i="3"/>
  <c r="R4013" i="3"/>
  <c r="Q4013" i="3"/>
  <c r="P4013" i="3"/>
  <c r="O4013" i="3"/>
  <c r="T4012" i="3"/>
  <c r="S4012" i="3"/>
  <c r="R4012" i="3"/>
  <c r="Q4012" i="3"/>
  <c r="P4012" i="3"/>
  <c r="O4012" i="3"/>
  <c r="T4011" i="3"/>
  <c r="S4011" i="3"/>
  <c r="R4011" i="3"/>
  <c r="Q4011" i="3"/>
  <c r="P4011" i="3"/>
  <c r="O4011" i="3"/>
  <c r="T4010" i="3"/>
  <c r="S4010" i="3"/>
  <c r="R4010" i="3"/>
  <c r="Q4010" i="3"/>
  <c r="P4010" i="3"/>
  <c r="O4010" i="3"/>
  <c r="T4009" i="3"/>
  <c r="S4009" i="3"/>
  <c r="R4009" i="3"/>
  <c r="Q4009" i="3"/>
  <c r="P4009" i="3"/>
  <c r="O4009" i="3"/>
  <c r="T4008" i="3"/>
  <c r="S4008" i="3"/>
  <c r="R4008" i="3"/>
  <c r="Q4008" i="3"/>
  <c r="P4008" i="3"/>
  <c r="O4008" i="3"/>
  <c r="T4007" i="3"/>
  <c r="S4007" i="3"/>
  <c r="R4007" i="3"/>
  <c r="Q4007" i="3"/>
  <c r="P4007" i="3"/>
  <c r="O4007" i="3"/>
  <c r="T4006" i="3"/>
  <c r="S4006" i="3"/>
  <c r="R4006" i="3"/>
  <c r="Q4006" i="3"/>
  <c r="P4006" i="3"/>
  <c r="O4006" i="3"/>
  <c r="T4005" i="3"/>
  <c r="S4005" i="3"/>
  <c r="R4005" i="3"/>
  <c r="Q4005" i="3"/>
  <c r="P4005" i="3"/>
  <c r="O4005" i="3"/>
  <c r="T4004" i="3"/>
  <c r="S4004" i="3"/>
  <c r="R4004" i="3"/>
  <c r="Q4004" i="3"/>
  <c r="P4004" i="3"/>
  <c r="O4004" i="3"/>
  <c r="T4003" i="3"/>
  <c r="S4003" i="3"/>
  <c r="R4003" i="3"/>
  <c r="Q4003" i="3"/>
  <c r="P4003" i="3"/>
  <c r="O4003" i="3"/>
  <c r="T4002" i="3"/>
  <c r="S4002" i="3"/>
  <c r="R4002" i="3"/>
  <c r="Q4002" i="3"/>
  <c r="P4002" i="3"/>
  <c r="O4002" i="3"/>
  <c r="T4001" i="3"/>
  <c r="S4001" i="3"/>
  <c r="R4001" i="3"/>
  <c r="Q4001" i="3"/>
  <c r="P4001" i="3"/>
  <c r="O4001" i="3"/>
  <c r="T4000" i="3"/>
  <c r="S4000" i="3"/>
  <c r="R4000" i="3"/>
  <c r="Q4000" i="3"/>
  <c r="P4000" i="3"/>
  <c r="O4000" i="3"/>
  <c r="T3999" i="3"/>
  <c r="S3999" i="3"/>
  <c r="R3999" i="3"/>
  <c r="Q3999" i="3"/>
  <c r="P3999" i="3"/>
  <c r="O3999" i="3"/>
  <c r="T3998" i="3"/>
  <c r="S3998" i="3"/>
  <c r="R3998" i="3"/>
  <c r="Q3998" i="3"/>
  <c r="P3998" i="3"/>
  <c r="O3998" i="3"/>
  <c r="T3997" i="3"/>
  <c r="S3997" i="3"/>
  <c r="R3997" i="3"/>
  <c r="Q3997" i="3"/>
  <c r="P3997" i="3"/>
  <c r="O3997" i="3"/>
  <c r="T3996" i="3"/>
  <c r="S3996" i="3"/>
  <c r="R3996" i="3"/>
  <c r="Q3996" i="3"/>
  <c r="P3996" i="3"/>
  <c r="O3996" i="3"/>
  <c r="T3995" i="3"/>
  <c r="S3995" i="3"/>
  <c r="R3995" i="3"/>
  <c r="Q3995" i="3"/>
  <c r="P3995" i="3"/>
  <c r="O3995" i="3"/>
  <c r="T3994" i="3"/>
  <c r="S3994" i="3"/>
  <c r="R3994" i="3"/>
  <c r="Q3994" i="3"/>
  <c r="P3994" i="3"/>
  <c r="O3994" i="3"/>
  <c r="T3993" i="3"/>
  <c r="S3993" i="3"/>
  <c r="R3993" i="3"/>
  <c r="Q3993" i="3"/>
  <c r="P3993" i="3"/>
  <c r="O3993" i="3"/>
  <c r="T3992" i="3"/>
  <c r="S3992" i="3"/>
  <c r="R3992" i="3"/>
  <c r="Q3992" i="3"/>
  <c r="P3992" i="3"/>
  <c r="O3992" i="3"/>
  <c r="T3991" i="3"/>
  <c r="S3991" i="3"/>
  <c r="R3991" i="3"/>
  <c r="Q3991" i="3"/>
  <c r="P3991" i="3"/>
  <c r="O3991" i="3"/>
  <c r="T3990" i="3"/>
  <c r="S3990" i="3"/>
  <c r="R3990" i="3"/>
  <c r="Q3990" i="3"/>
  <c r="P3990" i="3"/>
  <c r="O3990" i="3"/>
  <c r="T3989" i="3"/>
  <c r="S3989" i="3"/>
  <c r="R3989" i="3"/>
  <c r="Q3989" i="3"/>
  <c r="P3989" i="3"/>
  <c r="O3989" i="3"/>
  <c r="T3988" i="3"/>
  <c r="S3988" i="3"/>
  <c r="R3988" i="3"/>
  <c r="Q3988" i="3"/>
  <c r="P3988" i="3"/>
  <c r="O3988" i="3"/>
  <c r="T3987" i="3"/>
  <c r="S3987" i="3"/>
  <c r="R3987" i="3"/>
  <c r="Q3987" i="3"/>
  <c r="P3987" i="3"/>
  <c r="O3987" i="3"/>
  <c r="T3986" i="3"/>
  <c r="S3986" i="3"/>
  <c r="R3986" i="3"/>
  <c r="Q3986" i="3"/>
  <c r="P3986" i="3"/>
  <c r="O3986" i="3"/>
  <c r="T3985" i="3"/>
  <c r="S3985" i="3"/>
  <c r="R3985" i="3"/>
  <c r="Q3985" i="3"/>
  <c r="P3985" i="3"/>
  <c r="O3985" i="3"/>
  <c r="T3984" i="3"/>
  <c r="S3984" i="3"/>
  <c r="R3984" i="3"/>
  <c r="Q3984" i="3"/>
  <c r="P3984" i="3"/>
  <c r="O3984" i="3"/>
  <c r="T3983" i="3"/>
  <c r="S3983" i="3"/>
  <c r="R3983" i="3"/>
  <c r="Q3983" i="3"/>
  <c r="P3983" i="3"/>
  <c r="O3983" i="3"/>
  <c r="T3982" i="3"/>
  <c r="S3982" i="3"/>
  <c r="R3982" i="3"/>
  <c r="Q3982" i="3"/>
  <c r="P3982" i="3"/>
  <c r="O3982" i="3"/>
  <c r="T3981" i="3"/>
  <c r="S3981" i="3"/>
  <c r="R3981" i="3"/>
  <c r="Q3981" i="3"/>
  <c r="P3981" i="3"/>
  <c r="O3981" i="3"/>
  <c r="T3980" i="3"/>
  <c r="S3980" i="3"/>
  <c r="R3980" i="3"/>
  <c r="Q3980" i="3"/>
  <c r="P3980" i="3"/>
  <c r="O3980" i="3"/>
  <c r="T3979" i="3"/>
  <c r="S3979" i="3"/>
  <c r="R3979" i="3"/>
  <c r="Q3979" i="3"/>
  <c r="P3979" i="3"/>
  <c r="O3979" i="3"/>
  <c r="T3978" i="3"/>
  <c r="S3978" i="3"/>
  <c r="R3978" i="3"/>
  <c r="Q3978" i="3"/>
  <c r="P3978" i="3"/>
  <c r="O3978" i="3"/>
  <c r="T3977" i="3"/>
  <c r="S3977" i="3"/>
  <c r="R3977" i="3"/>
  <c r="Q3977" i="3"/>
  <c r="P3977" i="3"/>
  <c r="O3977" i="3"/>
  <c r="T3976" i="3"/>
  <c r="S3976" i="3"/>
  <c r="R3976" i="3"/>
  <c r="Q3976" i="3"/>
  <c r="P3976" i="3"/>
  <c r="O3976" i="3"/>
  <c r="T3975" i="3"/>
  <c r="S3975" i="3"/>
  <c r="R3975" i="3"/>
  <c r="Q3975" i="3"/>
  <c r="P3975" i="3"/>
  <c r="O3975" i="3"/>
  <c r="T3974" i="3"/>
  <c r="S3974" i="3"/>
  <c r="R3974" i="3"/>
  <c r="Q3974" i="3"/>
  <c r="P3974" i="3"/>
  <c r="O3974" i="3"/>
  <c r="T3973" i="3"/>
  <c r="S3973" i="3"/>
  <c r="R3973" i="3"/>
  <c r="Q3973" i="3"/>
  <c r="P3973" i="3"/>
  <c r="O3973" i="3"/>
  <c r="T3972" i="3"/>
  <c r="S3972" i="3"/>
  <c r="R3972" i="3"/>
  <c r="Q3972" i="3"/>
  <c r="P3972" i="3"/>
  <c r="O3972" i="3"/>
  <c r="T3971" i="3"/>
  <c r="S3971" i="3"/>
  <c r="R3971" i="3"/>
  <c r="Q3971" i="3"/>
  <c r="P3971" i="3"/>
  <c r="O3971" i="3"/>
  <c r="T3970" i="3"/>
  <c r="S3970" i="3"/>
  <c r="R3970" i="3"/>
  <c r="Q3970" i="3"/>
  <c r="P3970" i="3"/>
  <c r="O3970" i="3"/>
  <c r="T3969" i="3"/>
  <c r="S3969" i="3"/>
  <c r="R3969" i="3"/>
  <c r="Q3969" i="3"/>
  <c r="P3969" i="3"/>
  <c r="O3969" i="3"/>
  <c r="T3968" i="3"/>
  <c r="S3968" i="3"/>
  <c r="R3968" i="3"/>
  <c r="Q3968" i="3"/>
  <c r="P3968" i="3"/>
  <c r="O3968" i="3"/>
  <c r="T3967" i="3"/>
  <c r="S3967" i="3"/>
  <c r="R3967" i="3"/>
  <c r="Q3967" i="3"/>
  <c r="P3967" i="3"/>
  <c r="O3967" i="3"/>
  <c r="T3966" i="3"/>
  <c r="S3966" i="3"/>
  <c r="R3966" i="3"/>
  <c r="Q3966" i="3"/>
  <c r="P3966" i="3"/>
  <c r="O3966" i="3"/>
  <c r="T3965" i="3"/>
  <c r="S3965" i="3"/>
  <c r="R3965" i="3"/>
  <c r="Q3965" i="3"/>
  <c r="P3965" i="3"/>
  <c r="O3965" i="3"/>
  <c r="T3964" i="3"/>
  <c r="S3964" i="3"/>
  <c r="R3964" i="3"/>
  <c r="Q3964" i="3"/>
  <c r="P3964" i="3"/>
  <c r="O3964" i="3"/>
  <c r="T3963" i="3"/>
  <c r="S3963" i="3"/>
  <c r="R3963" i="3"/>
  <c r="Q3963" i="3"/>
  <c r="P3963" i="3"/>
  <c r="O3963" i="3"/>
  <c r="T3962" i="3"/>
  <c r="S3962" i="3"/>
  <c r="R3962" i="3"/>
  <c r="Q3962" i="3"/>
  <c r="P3962" i="3"/>
  <c r="O3962" i="3"/>
  <c r="T3961" i="3"/>
  <c r="S3961" i="3"/>
  <c r="R3961" i="3"/>
  <c r="Q3961" i="3"/>
  <c r="P3961" i="3"/>
  <c r="O3961" i="3"/>
  <c r="T3960" i="3"/>
  <c r="S3960" i="3"/>
  <c r="R3960" i="3"/>
  <c r="Q3960" i="3"/>
  <c r="P3960" i="3"/>
  <c r="O3960" i="3"/>
  <c r="T3959" i="3"/>
  <c r="S3959" i="3"/>
  <c r="R3959" i="3"/>
  <c r="Q3959" i="3"/>
  <c r="P3959" i="3"/>
  <c r="O3959" i="3"/>
  <c r="T3958" i="3"/>
  <c r="S3958" i="3"/>
  <c r="R3958" i="3"/>
  <c r="Q3958" i="3"/>
  <c r="P3958" i="3"/>
  <c r="O3958" i="3"/>
  <c r="T3957" i="3"/>
  <c r="S3957" i="3"/>
  <c r="R3957" i="3"/>
  <c r="Q3957" i="3"/>
  <c r="P3957" i="3"/>
  <c r="O3957" i="3"/>
  <c r="T3956" i="3"/>
  <c r="S3956" i="3"/>
  <c r="R3956" i="3"/>
  <c r="Q3956" i="3"/>
  <c r="P3956" i="3"/>
  <c r="O3956" i="3"/>
  <c r="T3955" i="3"/>
  <c r="S3955" i="3"/>
  <c r="R3955" i="3"/>
  <c r="Q3955" i="3"/>
  <c r="P3955" i="3"/>
  <c r="O3955" i="3"/>
  <c r="T3954" i="3"/>
  <c r="S3954" i="3"/>
  <c r="R3954" i="3"/>
  <c r="Q3954" i="3"/>
  <c r="P3954" i="3"/>
  <c r="O3954" i="3"/>
  <c r="T3953" i="3"/>
  <c r="S3953" i="3"/>
  <c r="R3953" i="3"/>
  <c r="Q3953" i="3"/>
  <c r="P3953" i="3"/>
  <c r="O3953" i="3"/>
  <c r="T3952" i="3"/>
  <c r="S3952" i="3"/>
  <c r="R3952" i="3"/>
  <c r="Q3952" i="3"/>
  <c r="P3952" i="3"/>
  <c r="O3952" i="3"/>
  <c r="T3951" i="3"/>
  <c r="S3951" i="3"/>
  <c r="R3951" i="3"/>
  <c r="Q3951" i="3"/>
  <c r="P3951" i="3"/>
  <c r="O3951" i="3"/>
  <c r="T3950" i="3"/>
  <c r="S3950" i="3"/>
  <c r="R3950" i="3"/>
  <c r="Q3950" i="3"/>
  <c r="P3950" i="3"/>
  <c r="O3950" i="3"/>
  <c r="T3949" i="3"/>
  <c r="S3949" i="3"/>
  <c r="R3949" i="3"/>
  <c r="Q3949" i="3"/>
  <c r="P3949" i="3"/>
  <c r="O3949" i="3"/>
  <c r="T3948" i="3"/>
  <c r="S3948" i="3"/>
  <c r="R3948" i="3"/>
  <c r="Q3948" i="3"/>
  <c r="P3948" i="3"/>
  <c r="O3948" i="3"/>
  <c r="T3947" i="3"/>
  <c r="S3947" i="3"/>
  <c r="R3947" i="3"/>
  <c r="Q3947" i="3"/>
  <c r="P3947" i="3"/>
  <c r="O3947" i="3"/>
  <c r="T3946" i="3"/>
  <c r="S3946" i="3"/>
  <c r="R3946" i="3"/>
  <c r="Q3946" i="3"/>
  <c r="P3946" i="3"/>
  <c r="O3946" i="3"/>
  <c r="T3945" i="3"/>
  <c r="S3945" i="3"/>
  <c r="R3945" i="3"/>
  <c r="Q3945" i="3"/>
  <c r="P3945" i="3"/>
  <c r="O3945" i="3"/>
  <c r="T3944" i="3"/>
  <c r="S3944" i="3"/>
  <c r="R3944" i="3"/>
  <c r="Q3944" i="3"/>
  <c r="P3944" i="3"/>
  <c r="O3944" i="3"/>
  <c r="T3943" i="3"/>
  <c r="S3943" i="3"/>
  <c r="R3943" i="3"/>
  <c r="Q3943" i="3"/>
  <c r="P3943" i="3"/>
  <c r="O3943" i="3"/>
  <c r="T3942" i="3"/>
  <c r="S3942" i="3"/>
  <c r="R3942" i="3"/>
  <c r="Q3942" i="3"/>
  <c r="P3942" i="3"/>
  <c r="O3942" i="3"/>
  <c r="T3941" i="3"/>
  <c r="S3941" i="3"/>
  <c r="R3941" i="3"/>
  <c r="Q3941" i="3"/>
  <c r="P3941" i="3"/>
  <c r="O3941" i="3"/>
  <c r="T3940" i="3"/>
  <c r="S3940" i="3"/>
  <c r="R3940" i="3"/>
  <c r="Q3940" i="3"/>
  <c r="P3940" i="3"/>
  <c r="O3940" i="3"/>
  <c r="T3939" i="3"/>
  <c r="S3939" i="3"/>
  <c r="R3939" i="3"/>
  <c r="Q3939" i="3"/>
  <c r="P3939" i="3"/>
  <c r="O3939" i="3"/>
  <c r="T3938" i="3"/>
  <c r="S3938" i="3"/>
  <c r="R3938" i="3"/>
  <c r="Q3938" i="3"/>
  <c r="P3938" i="3"/>
  <c r="O3938" i="3"/>
  <c r="T3937" i="3"/>
  <c r="S3937" i="3"/>
  <c r="R3937" i="3"/>
  <c r="Q3937" i="3"/>
  <c r="P3937" i="3"/>
  <c r="O3937" i="3"/>
  <c r="T3936" i="3"/>
  <c r="S3936" i="3"/>
  <c r="R3936" i="3"/>
  <c r="Q3936" i="3"/>
  <c r="P3936" i="3"/>
  <c r="O3936" i="3"/>
  <c r="T3935" i="3"/>
  <c r="S3935" i="3"/>
  <c r="R3935" i="3"/>
  <c r="Q3935" i="3"/>
  <c r="P3935" i="3"/>
  <c r="O3935" i="3"/>
  <c r="T3934" i="3"/>
  <c r="S3934" i="3"/>
  <c r="R3934" i="3"/>
  <c r="Q3934" i="3"/>
  <c r="P3934" i="3"/>
  <c r="O3934" i="3"/>
  <c r="T3933" i="3"/>
  <c r="S3933" i="3"/>
  <c r="R3933" i="3"/>
  <c r="Q3933" i="3"/>
  <c r="P3933" i="3"/>
  <c r="O3933" i="3"/>
  <c r="T3932" i="3"/>
  <c r="S3932" i="3"/>
  <c r="R3932" i="3"/>
  <c r="Q3932" i="3"/>
  <c r="P3932" i="3"/>
  <c r="O3932" i="3"/>
  <c r="T3931" i="3"/>
  <c r="S3931" i="3"/>
  <c r="R3931" i="3"/>
  <c r="Q3931" i="3"/>
  <c r="P3931" i="3"/>
  <c r="O3931" i="3"/>
  <c r="T3930" i="3"/>
  <c r="S3930" i="3"/>
  <c r="R3930" i="3"/>
  <c r="Q3930" i="3"/>
  <c r="P3930" i="3"/>
  <c r="O3930" i="3"/>
  <c r="T3929" i="3"/>
  <c r="S3929" i="3"/>
  <c r="R3929" i="3"/>
  <c r="Q3929" i="3"/>
  <c r="P3929" i="3"/>
  <c r="O3929" i="3"/>
  <c r="T3928" i="3"/>
  <c r="S3928" i="3"/>
  <c r="R3928" i="3"/>
  <c r="Q3928" i="3"/>
  <c r="P3928" i="3"/>
  <c r="O3928" i="3"/>
  <c r="T3927" i="3"/>
  <c r="S3927" i="3"/>
  <c r="R3927" i="3"/>
  <c r="Q3927" i="3"/>
  <c r="P3927" i="3"/>
  <c r="O3927" i="3"/>
  <c r="T3926" i="3"/>
  <c r="S3926" i="3"/>
  <c r="R3926" i="3"/>
  <c r="Q3926" i="3"/>
  <c r="P3926" i="3"/>
  <c r="O3926" i="3"/>
  <c r="T3925" i="3"/>
  <c r="S3925" i="3"/>
  <c r="R3925" i="3"/>
  <c r="Q3925" i="3"/>
  <c r="P3925" i="3"/>
  <c r="O3925" i="3"/>
  <c r="T3924" i="3"/>
  <c r="S3924" i="3"/>
  <c r="R3924" i="3"/>
  <c r="Q3924" i="3"/>
  <c r="P3924" i="3"/>
  <c r="O3924" i="3"/>
  <c r="T3923" i="3"/>
  <c r="S3923" i="3"/>
  <c r="R3923" i="3"/>
  <c r="Q3923" i="3"/>
  <c r="P3923" i="3"/>
  <c r="O3923" i="3"/>
  <c r="T3922" i="3"/>
  <c r="S3922" i="3"/>
  <c r="R3922" i="3"/>
  <c r="Q3922" i="3"/>
  <c r="P3922" i="3"/>
  <c r="O3922" i="3"/>
  <c r="T3921" i="3"/>
  <c r="S3921" i="3"/>
  <c r="R3921" i="3"/>
  <c r="Q3921" i="3"/>
  <c r="P3921" i="3"/>
  <c r="O3921" i="3"/>
  <c r="T3920" i="3"/>
  <c r="S3920" i="3"/>
  <c r="R3920" i="3"/>
  <c r="Q3920" i="3"/>
  <c r="P3920" i="3"/>
  <c r="O3920" i="3"/>
  <c r="T3919" i="3"/>
  <c r="S3919" i="3"/>
  <c r="R3919" i="3"/>
  <c r="Q3919" i="3"/>
  <c r="P3919" i="3"/>
  <c r="O3919" i="3"/>
  <c r="T3918" i="3"/>
  <c r="S3918" i="3"/>
  <c r="R3918" i="3"/>
  <c r="Q3918" i="3"/>
  <c r="P3918" i="3"/>
  <c r="O3918" i="3"/>
  <c r="T3917" i="3"/>
  <c r="S3917" i="3"/>
  <c r="R3917" i="3"/>
  <c r="Q3917" i="3"/>
  <c r="P3917" i="3"/>
  <c r="O3917" i="3"/>
  <c r="T3916" i="3"/>
  <c r="S3916" i="3"/>
  <c r="R3916" i="3"/>
  <c r="Q3916" i="3"/>
  <c r="P3916" i="3"/>
  <c r="O3916" i="3"/>
  <c r="T3915" i="3"/>
  <c r="S3915" i="3"/>
  <c r="R3915" i="3"/>
  <c r="Q3915" i="3"/>
  <c r="P3915" i="3"/>
  <c r="O3915" i="3"/>
  <c r="T3914" i="3"/>
  <c r="S3914" i="3"/>
  <c r="R3914" i="3"/>
  <c r="Q3914" i="3"/>
  <c r="P3914" i="3"/>
  <c r="O3914" i="3"/>
  <c r="T3913" i="3"/>
  <c r="S3913" i="3"/>
  <c r="R3913" i="3"/>
  <c r="Q3913" i="3"/>
  <c r="P3913" i="3"/>
  <c r="O3913" i="3"/>
  <c r="T3912" i="3"/>
  <c r="S3912" i="3"/>
  <c r="R3912" i="3"/>
  <c r="Q3912" i="3"/>
  <c r="P3912" i="3"/>
  <c r="O3912" i="3"/>
  <c r="T3911" i="3"/>
  <c r="S3911" i="3"/>
  <c r="R3911" i="3"/>
  <c r="Q3911" i="3"/>
  <c r="P3911" i="3"/>
  <c r="O3911" i="3"/>
  <c r="T3910" i="3"/>
  <c r="S3910" i="3"/>
  <c r="R3910" i="3"/>
  <c r="Q3910" i="3"/>
  <c r="P3910" i="3"/>
  <c r="O3910" i="3"/>
  <c r="T3909" i="3"/>
  <c r="S3909" i="3"/>
  <c r="R3909" i="3"/>
  <c r="Q3909" i="3"/>
  <c r="P3909" i="3"/>
  <c r="O3909" i="3"/>
  <c r="T3908" i="3"/>
  <c r="S3908" i="3"/>
  <c r="R3908" i="3"/>
  <c r="Q3908" i="3"/>
  <c r="P3908" i="3"/>
  <c r="O3908" i="3"/>
  <c r="T3907" i="3"/>
  <c r="S3907" i="3"/>
  <c r="R3907" i="3"/>
  <c r="Q3907" i="3"/>
  <c r="P3907" i="3"/>
  <c r="O3907" i="3"/>
  <c r="T3906" i="3"/>
  <c r="S3906" i="3"/>
  <c r="R3906" i="3"/>
  <c r="Q3906" i="3"/>
  <c r="P3906" i="3"/>
  <c r="O3906" i="3"/>
  <c r="T3905" i="3"/>
  <c r="S3905" i="3"/>
  <c r="R3905" i="3"/>
  <c r="Q3905" i="3"/>
  <c r="P3905" i="3"/>
  <c r="O3905" i="3"/>
  <c r="T3904" i="3"/>
  <c r="S3904" i="3"/>
  <c r="R3904" i="3"/>
  <c r="Q3904" i="3"/>
  <c r="P3904" i="3"/>
  <c r="O3904" i="3"/>
  <c r="T3903" i="3"/>
  <c r="S3903" i="3"/>
  <c r="R3903" i="3"/>
  <c r="Q3903" i="3"/>
  <c r="P3903" i="3"/>
  <c r="O3903" i="3"/>
  <c r="T3902" i="3"/>
  <c r="S3902" i="3"/>
  <c r="R3902" i="3"/>
  <c r="Q3902" i="3"/>
  <c r="P3902" i="3"/>
  <c r="O3902" i="3"/>
  <c r="T3901" i="3"/>
  <c r="S3901" i="3"/>
  <c r="R3901" i="3"/>
  <c r="Q3901" i="3"/>
  <c r="P3901" i="3"/>
  <c r="O3901" i="3"/>
  <c r="T3900" i="3"/>
  <c r="S3900" i="3"/>
  <c r="R3900" i="3"/>
  <c r="Q3900" i="3"/>
  <c r="P3900" i="3"/>
  <c r="O3900" i="3"/>
  <c r="T3899" i="3"/>
  <c r="S3899" i="3"/>
  <c r="R3899" i="3"/>
  <c r="Q3899" i="3"/>
  <c r="P3899" i="3"/>
  <c r="O3899" i="3"/>
  <c r="T3898" i="3"/>
  <c r="S3898" i="3"/>
  <c r="R3898" i="3"/>
  <c r="Q3898" i="3"/>
  <c r="P3898" i="3"/>
  <c r="O3898" i="3"/>
  <c r="T3897" i="3"/>
  <c r="S3897" i="3"/>
  <c r="R3897" i="3"/>
  <c r="Q3897" i="3"/>
  <c r="P3897" i="3"/>
  <c r="O3897" i="3"/>
  <c r="T3896" i="3"/>
  <c r="S3896" i="3"/>
  <c r="R3896" i="3"/>
  <c r="Q3896" i="3"/>
  <c r="P3896" i="3"/>
  <c r="O3896" i="3"/>
  <c r="T3895" i="3"/>
  <c r="S3895" i="3"/>
  <c r="R3895" i="3"/>
  <c r="Q3895" i="3"/>
  <c r="P3895" i="3"/>
  <c r="O3895" i="3"/>
  <c r="T3894" i="3"/>
  <c r="S3894" i="3"/>
  <c r="R3894" i="3"/>
  <c r="Q3894" i="3"/>
  <c r="P3894" i="3"/>
  <c r="O3894" i="3"/>
  <c r="T3893" i="3"/>
  <c r="S3893" i="3"/>
  <c r="R3893" i="3"/>
  <c r="Q3893" i="3"/>
  <c r="P3893" i="3"/>
  <c r="O3893" i="3"/>
  <c r="T3892" i="3"/>
  <c r="S3892" i="3"/>
  <c r="R3892" i="3"/>
  <c r="Q3892" i="3"/>
  <c r="P3892" i="3"/>
  <c r="O3892" i="3"/>
  <c r="T3891" i="3"/>
  <c r="S3891" i="3"/>
  <c r="R3891" i="3"/>
  <c r="Q3891" i="3"/>
  <c r="P3891" i="3"/>
  <c r="O3891" i="3"/>
  <c r="T3890" i="3"/>
  <c r="S3890" i="3"/>
  <c r="R3890" i="3"/>
  <c r="Q3890" i="3"/>
  <c r="P3890" i="3"/>
  <c r="O3890" i="3"/>
  <c r="T3889" i="3"/>
  <c r="S3889" i="3"/>
  <c r="R3889" i="3"/>
  <c r="Q3889" i="3"/>
  <c r="P3889" i="3"/>
  <c r="O3889" i="3"/>
  <c r="T3888" i="3"/>
  <c r="S3888" i="3"/>
  <c r="R3888" i="3"/>
  <c r="Q3888" i="3"/>
  <c r="P3888" i="3"/>
  <c r="O3888" i="3"/>
  <c r="T3887" i="3"/>
  <c r="S3887" i="3"/>
  <c r="R3887" i="3"/>
  <c r="Q3887" i="3"/>
  <c r="P3887" i="3"/>
  <c r="O3887" i="3"/>
  <c r="T3886" i="3"/>
  <c r="S3886" i="3"/>
  <c r="R3886" i="3"/>
  <c r="Q3886" i="3"/>
  <c r="P3886" i="3"/>
  <c r="O3886" i="3"/>
  <c r="T3885" i="3"/>
  <c r="S3885" i="3"/>
  <c r="R3885" i="3"/>
  <c r="Q3885" i="3"/>
  <c r="P3885" i="3"/>
  <c r="O3885" i="3"/>
  <c r="T3884" i="3"/>
  <c r="S3884" i="3"/>
  <c r="R3884" i="3"/>
  <c r="Q3884" i="3"/>
  <c r="P3884" i="3"/>
  <c r="O3884" i="3"/>
  <c r="T3883" i="3"/>
  <c r="S3883" i="3"/>
  <c r="R3883" i="3"/>
  <c r="Q3883" i="3"/>
  <c r="P3883" i="3"/>
  <c r="O3883" i="3"/>
  <c r="T3882" i="3"/>
  <c r="S3882" i="3"/>
  <c r="R3882" i="3"/>
  <c r="Q3882" i="3"/>
  <c r="P3882" i="3"/>
  <c r="O3882" i="3"/>
  <c r="T3881" i="3"/>
  <c r="S3881" i="3"/>
  <c r="R3881" i="3"/>
  <c r="Q3881" i="3"/>
  <c r="P3881" i="3"/>
  <c r="O3881" i="3"/>
  <c r="T3880" i="3"/>
  <c r="S3880" i="3"/>
  <c r="R3880" i="3"/>
  <c r="Q3880" i="3"/>
  <c r="P3880" i="3"/>
  <c r="O3880" i="3"/>
  <c r="T3879" i="3"/>
  <c r="S3879" i="3"/>
  <c r="R3879" i="3"/>
  <c r="Q3879" i="3"/>
  <c r="P3879" i="3"/>
  <c r="O3879" i="3"/>
  <c r="T3878" i="3"/>
  <c r="S3878" i="3"/>
  <c r="R3878" i="3"/>
  <c r="Q3878" i="3"/>
  <c r="P3878" i="3"/>
  <c r="O3878" i="3"/>
  <c r="T3877" i="3"/>
  <c r="S3877" i="3"/>
  <c r="R3877" i="3"/>
  <c r="Q3877" i="3"/>
  <c r="P3877" i="3"/>
  <c r="O3877" i="3"/>
  <c r="T3876" i="3"/>
  <c r="S3876" i="3"/>
  <c r="R3876" i="3"/>
  <c r="Q3876" i="3"/>
  <c r="P3876" i="3"/>
  <c r="O3876" i="3"/>
  <c r="T3875" i="3"/>
  <c r="S3875" i="3"/>
  <c r="R3875" i="3"/>
  <c r="Q3875" i="3"/>
  <c r="P3875" i="3"/>
  <c r="O3875" i="3"/>
  <c r="T3874" i="3"/>
  <c r="S3874" i="3"/>
  <c r="R3874" i="3"/>
  <c r="Q3874" i="3"/>
  <c r="P3874" i="3"/>
  <c r="O3874" i="3"/>
  <c r="T3873" i="3"/>
  <c r="S3873" i="3"/>
  <c r="R3873" i="3"/>
  <c r="Q3873" i="3"/>
  <c r="P3873" i="3"/>
  <c r="O3873" i="3"/>
  <c r="T3872" i="3"/>
  <c r="S3872" i="3"/>
  <c r="R3872" i="3"/>
  <c r="Q3872" i="3"/>
  <c r="P3872" i="3"/>
  <c r="O3872" i="3"/>
  <c r="T3871" i="3"/>
  <c r="S3871" i="3"/>
  <c r="R3871" i="3"/>
  <c r="Q3871" i="3"/>
  <c r="P3871" i="3"/>
  <c r="O3871" i="3"/>
  <c r="T3870" i="3"/>
  <c r="S3870" i="3"/>
  <c r="R3870" i="3"/>
  <c r="Q3870" i="3"/>
  <c r="P3870" i="3"/>
  <c r="O3870" i="3"/>
  <c r="T3869" i="3"/>
  <c r="S3869" i="3"/>
  <c r="R3869" i="3"/>
  <c r="Q3869" i="3"/>
  <c r="P3869" i="3"/>
  <c r="O3869" i="3"/>
  <c r="T3868" i="3"/>
  <c r="S3868" i="3"/>
  <c r="R3868" i="3"/>
  <c r="Q3868" i="3"/>
  <c r="P3868" i="3"/>
  <c r="O3868" i="3"/>
  <c r="T3867" i="3"/>
  <c r="S3867" i="3"/>
  <c r="R3867" i="3"/>
  <c r="Q3867" i="3"/>
  <c r="P3867" i="3"/>
  <c r="O3867" i="3"/>
  <c r="T3866" i="3"/>
  <c r="S3866" i="3"/>
  <c r="R3866" i="3"/>
  <c r="Q3866" i="3"/>
  <c r="P3866" i="3"/>
  <c r="O3866" i="3"/>
  <c r="T3865" i="3"/>
  <c r="S3865" i="3"/>
  <c r="R3865" i="3"/>
  <c r="Q3865" i="3"/>
  <c r="P3865" i="3"/>
  <c r="O3865" i="3"/>
  <c r="T3864" i="3"/>
  <c r="S3864" i="3"/>
  <c r="R3864" i="3"/>
  <c r="Q3864" i="3"/>
  <c r="P3864" i="3"/>
  <c r="O3864" i="3"/>
  <c r="T3863" i="3"/>
  <c r="S3863" i="3"/>
  <c r="R3863" i="3"/>
  <c r="Q3863" i="3"/>
  <c r="P3863" i="3"/>
  <c r="O3863" i="3"/>
  <c r="T3862" i="3"/>
  <c r="S3862" i="3"/>
  <c r="R3862" i="3"/>
  <c r="Q3862" i="3"/>
  <c r="P3862" i="3"/>
  <c r="O3862" i="3"/>
  <c r="T3861" i="3"/>
  <c r="S3861" i="3"/>
  <c r="R3861" i="3"/>
  <c r="Q3861" i="3"/>
  <c r="P3861" i="3"/>
  <c r="O3861" i="3"/>
  <c r="T3860" i="3"/>
  <c r="S3860" i="3"/>
  <c r="R3860" i="3"/>
  <c r="Q3860" i="3"/>
  <c r="P3860" i="3"/>
  <c r="O3860" i="3"/>
  <c r="T3859" i="3"/>
  <c r="S3859" i="3"/>
  <c r="R3859" i="3"/>
  <c r="Q3859" i="3"/>
  <c r="P3859" i="3"/>
  <c r="O3859" i="3"/>
  <c r="T3858" i="3"/>
  <c r="S3858" i="3"/>
  <c r="R3858" i="3"/>
  <c r="Q3858" i="3"/>
  <c r="P3858" i="3"/>
  <c r="O3858" i="3"/>
  <c r="T3857" i="3"/>
  <c r="S3857" i="3"/>
  <c r="R3857" i="3"/>
  <c r="Q3857" i="3"/>
  <c r="P3857" i="3"/>
  <c r="O3857" i="3"/>
  <c r="T3856" i="3"/>
  <c r="S3856" i="3"/>
  <c r="R3856" i="3"/>
  <c r="Q3856" i="3"/>
  <c r="P3856" i="3"/>
  <c r="O3856" i="3"/>
  <c r="T3855" i="3"/>
  <c r="S3855" i="3"/>
  <c r="R3855" i="3"/>
  <c r="Q3855" i="3"/>
  <c r="P3855" i="3"/>
  <c r="O3855" i="3"/>
  <c r="T3854" i="3"/>
  <c r="S3854" i="3"/>
  <c r="R3854" i="3"/>
  <c r="Q3854" i="3"/>
  <c r="P3854" i="3"/>
  <c r="O3854" i="3"/>
  <c r="T3853" i="3"/>
  <c r="S3853" i="3"/>
  <c r="R3853" i="3"/>
  <c r="Q3853" i="3"/>
  <c r="P3853" i="3"/>
  <c r="O3853" i="3"/>
  <c r="T3852" i="3"/>
  <c r="S3852" i="3"/>
  <c r="R3852" i="3"/>
  <c r="Q3852" i="3"/>
  <c r="P3852" i="3"/>
  <c r="O3852" i="3"/>
  <c r="T3851" i="3"/>
  <c r="S3851" i="3"/>
  <c r="R3851" i="3"/>
  <c r="Q3851" i="3"/>
  <c r="P3851" i="3"/>
  <c r="O3851" i="3"/>
  <c r="T3850" i="3"/>
  <c r="S3850" i="3"/>
  <c r="R3850" i="3"/>
  <c r="Q3850" i="3"/>
  <c r="P3850" i="3"/>
  <c r="O3850" i="3"/>
  <c r="T3849" i="3"/>
  <c r="S3849" i="3"/>
  <c r="R3849" i="3"/>
  <c r="Q3849" i="3"/>
  <c r="P3849" i="3"/>
  <c r="O3849" i="3"/>
  <c r="T3848" i="3"/>
  <c r="S3848" i="3"/>
  <c r="R3848" i="3"/>
  <c r="Q3848" i="3"/>
  <c r="P3848" i="3"/>
  <c r="O3848" i="3"/>
  <c r="T3847" i="3"/>
  <c r="S3847" i="3"/>
  <c r="R3847" i="3"/>
  <c r="Q3847" i="3"/>
  <c r="P3847" i="3"/>
  <c r="O3847" i="3"/>
  <c r="T3846" i="3"/>
  <c r="S3846" i="3"/>
  <c r="R3846" i="3"/>
  <c r="Q3846" i="3"/>
  <c r="P3846" i="3"/>
  <c r="O3846" i="3"/>
  <c r="T3845" i="3"/>
  <c r="S3845" i="3"/>
  <c r="R3845" i="3"/>
  <c r="Q3845" i="3"/>
  <c r="P3845" i="3"/>
  <c r="O3845" i="3"/>
  <c r="T3844" i="3"/>
  <c r="S3844" i="3"/>
  <c r="R3844" i="3"/>
  <c r="Q3844" i="3"/>
  <c r="P3844" i="3"/>
  <c r="O3844" i="3"/>
  <c r="T3843" i="3"/>
  <c r="S3843" i="3"/>
  <c r="R3843" i="3"/>
  <c r="Q3843" i="3"/>
  <c r="P3843" i="3"/>
  <c r="O3843" i="3"/>
  <c r="T3842" i="3"/>
  <c r="S3842" i="3"/>
  <c r="R3842" i="3"/>
  <c r="Q3842" i="3"/>
  <c r="P3842" i="3"/>
  <c r="O3842" i="3"/>
  <c r="T3841" i="3"/>
  <c r="S3841" i="3"/>
  <c r="R3841" i="3"/>
  <c r="Q3841" i="3"/>
  <c r="P3841" i="3"/>
  <c r="O3841" i="3"/>
  <c r="T3840" i="3"/>
  <c r="S3840" i="3"/>
  <c r="R3840" i="3"/>
  <c r="Q3840" i="3"/>
  <c r="P3840" i="3"/>
  <c r="O3840" i="3"/>
  <c r="T3839" i="3"/>
  <c r="S3839" i="3"/>
  <c r="R3839" i="3"/>
  <c r="Q3839" i="3"/>
  <c r="P3839" i="3"/>
  <c r="O3839" i="3"/>
  <c r="T3838" i="3"/>
  <c r="S3838" i="3"/>
  <c r="R3838" i="3"/>
  <c r="Q3838" i="3"/>
  <c r="P3838" i="3"/>
  <c r="O3838" i="3"/>
  <c r="T3837" i="3"/>
  <c r="S3837" i="3"/>
  <c r="R3837" i="3"/>
  <c r="Q3837" i="3"/>
  <c r="P3837" i="3"/>
  <c r="O3837" i="3"/>
  <c r="T3836" i="3"/>
  <c r="S3836" i="3"/>
  <c r="R3836" i="3"/>
  <c r="Q3836" i="3"/>
  <c r="P3836" i="3"/>
  <c r="O3836" i="3"/>
  <c r="T3835" i="3"/>
  <c r="S3835" i="3"/>
  <c r="R3835" i="3"/>
  <c r="Q3835" i="3"/>
  <c r="P3835" i="3"/>
  <c r="O3835" i="3"/>
  <c r="T3834" i="3"/>
  <c r="S3834" i="3"/>
  <c r="R3834" i="3"/>
  <c r="Q3834" i="3"/>
  <c r="P3834" i="3"/>
  <c r="O3834" i="3"/>
  <c r="T3833" i="3"/>
  <c r="S3833" i="3"/>
  <c r="R3833" i="3"/>
  <c r="Q3833" i="3"/>
  <c r="P3833" i="3"/>
  <c r="O3833" i="3"/>
  <c r="T3832" i="3"/>
  <c r="S3832" i="3"/>
  <c r="R3832" i="3"/>
  <c r="Q3832" i="3"/>
  <c r="P3832" i="3"/>
  <c r="O3832" i="3"/>
  <c r="T3831" i="3"/>
  <c r="S3831" i="3"/>
  <c r="R3831" i="3"/>
  <c r="Q3831" i="3"/>
  <c r="P3831" i="3"/>
  <c r="O3831" i="3"/>
  <c r="T3830" i="3"/>
  <c r="S3830" i="3"/>
  <c r="R3830" i="3"/>
  <c r="Q3830" i="3"/>
  <c r="P3830" i="3"/>
  <c r="O3830" i="3"/>
  <c r="T3829" i="3"/>
  <c r="S3829" i="3"/>
  <c r="R3829" i="3"/>
  <c r="Q3829" i="3"/>
  <c r="P3829" i="3"/>
  <c r="O3829" i="3"/>
  <c r="T3828" i="3"/>
  <c r="S3828" i="3"/>
  <c r="R3828" i="3"/>
  <c r="Q3828" i="3"/>
  <c r="P3828" i="3"/>
  <c r="O3828" i="3"/>
  <c r="T3827" i="3"/>
  <c r="S3827" i="3"/>
  <c r="R3827" i="3"/>
  <c r="Q3827" i="3"/>
  <c r="P3827" i="3"/>
  <c r="O3827" i="3"/>
  <c r="T3826" i="3"/>
  <c r="S3826" i="3"/>
  <c r="R3826" i="3"/>
  <c r="Q3826" i="3"/>
  <c r="P3826" i="3"/>
  <c r="O3826" i="3"/>
  <c r="T3825" i="3"/>
  <c r="S3825" i="3"/>
  <c r="R3825" i="3"/>
  <c r="Q3825" i="3"/>
  <c r="P3825" i="3"/>
  <c r="O3825" i="3"/>
  <c r="T3824" i="3"/>
  <c r="S3824" i="3"/>
  <c r="R3824" i="3"/>
  <c r="Q3824" i="3"/>
  <c r="P3824" i="3"/>
  <c r="O3824" i="3"/>
  <c r="T3823" i="3"/>
  <c r="S3823" i="3"/>
  <c r="R3823" i="3"/>
  <c r="Q3823" i="3"/>
  <c r="P3823" i="3"/>
  <c r="O3823" i="3"/>
  <c r="T3822" i="3"/>
  <c r="S3822" i="3"/>
  <c r="R3822" i="3"/>
  <c r="Q3822" i="3"/>
  <c r="P3822" i="3"/>
  <c r="O3822" i="3"/>
  <c r="T3821" i="3"/>
  <c r="S3821" i="3"/>
  <c r="R3821" i="3"/>
  <c r="Q3821" i="3"/>
  <c r="P3821" i="3"/>
  <c r="O3821" i="3"/>
  <c r="T3820" i="3"/>
  <c r="S3820" i="3"/>
  <c r="R3820" i="3"/>
  <c r="Q3820" i="3"/>
  <c r="P3820" i="3"/>
  <c r="O3820" i="3"/>
  <c r="T3819" i="3"/>
  <c r="S3819" i="3"/>
  <c r="R3819" i="3"/>
  <c r="Q3819" i="3"/>
  <c r="P3819" i="3"/>
  <c r="O3819" i="3"/>
  <c r="T3818" i="3"/>
  <c r="S3818" i="3"/>
  <c r="R3818" i="3"/>
  <c r="Q3818" i="3"/>
  <c r="P3818" i="3"/>
  <c r="O3818" i="3"/>
  <c r="T3817" i="3"/>
  <c r="S3817" i="3"/>
  <c r="R3817" i="3"/>
  <c r="Q3817" i="3"/>
  <c r="P3817" i="3"/>
  <c r="O3817" i="3"/>
  <c r="T3816" i="3"/>
  <c r="S3816" i="3"/>
  <c r="R3816" i="3"/>
  <c r="Q3816" i="3"/>
  <c r="P3816" i="3"/>
  <c r="O3816" i="3"/>
  <c r="T3815" i="3"/>
  <c r="S3815" i="3"/>
  <c r="R3815" i="3"/>
  <c r="Q3815" i="3"/>
  <c r="P3815" i="3"/>
  <c r="O3815" i="3"/>
  <c r="T3814" i="3"/>
  <c r="S3814" i="3"/>
  <c r="R3814" i="3"/>
  <c r="Q3814" i="3"/>
  <c r="P3814" i="3"/>
  <c r="O3814" i="3"/>
  <c r="T3813" i="3"/>
  <c r="S3813" i="3"/>
  <c r="R3813" i="3"/>
  <c r="Q3813" i="3"/>
  <c r="P3813" i="3"/>
  <c r="O3813" i="3"/>
  <c r="T3812" i="3"/>
  <c r="S3812" i="3"/>
  <c r="R3812" i="3"/>
  <c r="Q3812" i="3"/>
  <c r="P3812" i="3"/>
  <c r="O3812" i="3"/>
  <c r="T3811" i="3"/>
  <c r="S3811" i="3"/>
  <c r="R3811" i="3"/>
  <c r="Q3811" i="3"/>
  <c r="P3811" i="3"/>
  <c r="O3811" i="3"/>
  <c r="T3810" i="3"/>
  <c r="S3810" i="3"/>
  <c r="R3810" i="3"/>
  <c r="Q3810" i="3"/>
  <c r="P3810" i="3"/>
  <c r="O3810" i="3"/>
  <c r="T3809" i="3"/>
  <c r="S3809" i="3"/>
  <c r="R3809" i="3"/>
  <c r="Q3809" i="3"/>
  <c r="P3809" i="3"/>
  <c r="O3809" i="3"/>
  <c r="T3808" i="3"/>
  <c r="S3808" i="3"/>
  <c r="R3808" i="3"/>
  <c r="Q3808" i="3"/>
  <c r="P3808" i="3"/>
  <c r="O3808" i="3"/>
  <c r="T3807" i="3"/>
  <c r="S3807" i="3"/>
  <c r="R3807" i="3"/>
  <c r="Q3807" i="3"/>
  <c r="P3807" i="3"/>
  <c r="O3807" i="3"/>
  <c r="T3806" i="3"/>
  <c r="S3806" i="3"/>
  <c r="R3806" i="3"/>
  <c r="Q3806" i="3"/>
  <c r="P3806" i="3"/>
  <c r="O3806" i="3"/>
  <c r="T3805" i="3"/>
  <c r="S3805" i="3"/>
  <c r="R3805" i="3"/>
  <c r="Q3805" i="3"/>
  <c r="P3805" i="3"/>
  <c r="O3805" i="3"/>
  <c r="T3804" i="3"/>
  <c r="S3804" i="3"/>
  <c r="R3804" i="3"/>
  <c r="Q3804" i="3"/>
  <c r="P3804" i="3"/>
  <c r="O3804" i="3"/>
  <c r="T3803" i="3"/>
  <c r="S3803" i="3"/>
  <c r="R3803" i="3"/>
  <c r="Q3803" i="3"/>
  <c r="P3803" i="3"/>
  <c r="O3803" i="3"/>
  <c r="T3802" i="3"/>
  <c r="S3802" i="3"/>
  <c r="R3802" i="3"/>
  <c r="Q3802" i="3"/>
  <c r="P3802" i="3"/>
  <c r="O3802" i="3"/>
  <c r="T3801" i="3"/>
  <c r="S3801" i="3"/>
  <c r="R3801" i="3"/>
  <c r="Q3801" i="3"/>
  <c r="P3801" i="3"/>
  <c r="O3801" i="3"/>
  <c r="T3800" i="3"/>
  <c r="S3800" i="3"/>
  <c r="R3800" i="3"/>
  <c r="Q3800" i="3"/>
  <c r="P3800" i="3"/>
  <c r="O3800" i="3"/>
  <c r="T3799" i="3"/>
  <c r="S3799" i="3"/>
  <c r="R3799" i="3"/>
  <c r="Q3799" i="3"/>
  <c r="P3799" i="3"/>
  <c r="O3799" i="3"/>
  <c r="T3798" i="3"/>
  <c r="S3798" i="3"/>
  <c r="R3798" i="3"/>
  <c r="Q3798" i="3"/>
  <c r="P3798" i="3"/>
  <c r="O3798" i="3"/>
  <c r="T3797" i="3"/>
  <c r="S3797" i="3"/>
  <c r="R3797" i="3"/>
  <c r="Q3797" i="3"/>
  <c r="P3797" i="3"/>
  <c r="O3797" i="3"/>
  <c r="T3796" i="3"/>
  <c r="S3796" i="3"/>
  <c r="R3796" i="3"/>
  <c r="Q3796" i="3"/>
  <c r="P3796" i="3"/>
  <c r="O3796" i="3"/>
  <c r="T3795" i="3"/>
  <c r="S3795" i="3"/>
  <c r="R3795" i="3"/>
  <c r="Q3795" i="3"/>
  <c r="P3795" i="3"/>
  <c r="O3795" i="3"/>
  <c r="T3794" i="3"/>
  <c r="S3794" i="3"/>
  <c r="R3794" i="3"/>
  <c r="Q3794" i="3"/>
  <c r="P3794" i="3"/>
  <c r="O3794" i="3"/>
  <c r="T3793" i="3"/>
  <c r="S3793" i="3"/>
  <c r="R3793" i="3"/>
  <c r="Q3793" i="3"/>
  <c r="P3793" i="3"/>
  <c r="O3793" i="3"/>
  <c r="T3792" i="3"/>
  <c r="S3792" i="3"/>
  <c r="R3792" i="3"/>
  <c r="Q3792" i="3"/>
  <c r="P3792" i="3"/>
  <c r="O3792" i="3"/>
  <c r="T3791" i="3"/>
  <c r="S3791" i="3"/>
  <c r="R3791" i="3"/>
  <c r="Q3791" i="3"/>
  <c r="P3791" i="3"/>
  <c r="O3791" i="3"/>
  <c r="T3790" i="3"/>
  <c r="S3790" i="3"/>
  <c r="R3790" i="3"/>
  <c r="Q3790" i="3"/>
  <c r="P3790" i="3"/>
  <c r="O3790" i="3"/>
  <c r="T3789" i="3"/>
  <c r="S3789" i="3"/>
  <c r="R3789" i="3"/>
  <c r="Q3789" i="3"/>
  <c r="P3789" i="3"/>
  <c r="O3789" i="3"/>
  <c r="T3788" i="3"/>
  <c r="S3788" i="3"/>
  <c r="R3788" i="3"/>
  <c r="Q3788" i="3"/>
  <c r="P3788" i="3"/>
  <c r="O3788" i="3"/>
  <c r="T3787" i="3"/>
  <c r="S3787" i="3"/>
  <c r="R3787" i="3"/>
  <c r="Q3787" i="3"/>
  <c r="P3787" i="3"/>
  <c r="O3787" i="3"/>
  <c r="T3786" i="3"/>
  <c r="S3786" i="3"/>
  <c r="R3786" i="3"/>
  <c r="Q3786" i="3"/>
  <c r="P3786" i="3"/>
  <c r="O3786" i="3"/>
  <c r="T3785" i="3"/>
  <c r="S3785" i="3"/>
  <c r="R3785" i="3"/>
  <c r="Q3785" i="3"/>
  <c r="P3785" i="3"/>
  <c r="O3785" i="3"/>
  <c r="T3784" i="3"/>
  <c r="S3784" i="3"/>
  <c r="R3784" i="3"/>
  <c r="Q3784" i="3"/>
  <c r="P3784" i="3"/>
  <c r="O3784" i="3"/>
  <c r="T3783" i="3"/>
  <c r="S3783" i="3"/>
  <c r="R3783" i="3"/>
  <c r="Q3783" i="3"/>
  <c r="P3783" i="3"/>
  <c r="O3783" i="3"/>
  <c r="T3782" i="3"/>
  <c r="S3782" i="3"/>
  <c r="R3782" i="3"/>
  <c r="Q3782" i="3"/>
  <c r="P3782" i="3"/>
  <c r="O3782" i="3"/>
  <c r="T3781" i="3"/>
  <c r="S3781" i="3"/>
  <c r="R3781" i="3"/>
  <c r="Q3781" i="3"/>
  <c r="P3781" i="3"/>
  <c r="O3781" i="3"/>
  <c r="T3780" i="3"/>
  <c r="S3780" i="3"/>
  <c r="R3780" i="3"/>
  <c r="Q3780" i="3"/>
  <c r="P3780" i="3"/>
  <c r="O3780" i="3"/>
  <c r="T3779" i="3"/>
  <c r="S3779" i="3"/>
  <c r="R3779" i="3"/>
  <c r="Q3779" i="3"/>
  <c r="P3779" i="3"/>
  <c r="O3779" i="3"/>
  <c r="T3778" i="3"/>
  <c r="S3778" i="3"/>
  <c r="R3778" i="3"/>
  <c r="Q3778" i="3"/>
  <c r="P3778" i="3"/>
  <c r="O3778" i="3"/>
  <c r="T3777" i="3"/>
  <c r="S3777" i="3"/>
  <c r="R3777" i="3"/>
  <c r="Q3777" i="3"/>
  <c r="P3777" i="3"/>
  <c r="O3777" i="3"/>
  <c r="T3776" i="3"/>
  <c r="S3776" i="3"/>
  <c r="R3776" i="3"/>
  <c r="Q3776" i="3"/>
  <c r="P3776" i="3"/>
  <c r="O3776" i="3"/>
  <c r="T3775" i="3"/>
  <c r="S3775" i="3"/>
  <c r="R3775" i="3"/>
  <c r="Q3775" i="3"/>
  <c r="P3775" i="3"/>
  <c r="O3775" i="3"/>
  <c r="T3774" i="3"/>
  <c r="S3774" i="3"/>
  <c r="R3774" i="3"/>
  <c r="Q3774" i="3"/>
  <c r="P3774" i="3"/>
  <c r="O3774" i="3"/>
  <c r="T3773" i="3"/>
  <c r="S3773" i="3"/>
  <c r="R3773" i="3"/>
  <c r="Q3773" i="3"/>
  <c r="P3773" i="3"/>
  <c r="O3773" i="3"/>
  <c r="T3772" i="3"/>
  <c r="S3772" i="3"/>
  <c r="R3772" i="3"/>
  <c r="Q3772" i="3"/>
  <c r="P3772" i="3"/>
  <c r="O3772" i="3"/>
  <c r="T3771" i="3"/>
  <c r="S3771" i="3"/>
  <c r="R3771" i="3"/>
  <c r="Q3771" i="3"/>
  <c r="P3771" i="3"/>
  <c r="O3771" i="3"/>
  <c r="T3770" i="3"/>
  <c r="S3770" i="3"/>
  <c r="R3770" i="3"/>
  <c r="Q3770" i="3"/>
  <c r="P3770" i="3"/>
  <c r="O3770" i="3"/>
  <c r="T3769" i="3"/>
  <c r="S3769" i="3"/>
  <c r="R3769" i="3"/>
  <c r="Q3769" i="3"/>
  <c r="P3769" i="3"/>
  <c r="O3769" i="3"/>
  <c r="T3768" i="3"/>
  <c r="S3768" i="3"/>
  <c r="R3768" i="3"/>
  <c r="Q3768" i="3"/>
  <c r="P3768" i="3"/>
  <c r="O3768" i="3"/>
  <c r="T3767" i="3"/>
  <c r="S3767" i="3"/>
  <c r="R3767" i="3"/>
  <c r="Q3767" i="3"/>
  <c r="P3767" i="3"/>
  <c r="O3767" i="3"/>
  <c r="T3766" i="3"/>
  <c r="S3766" i="3"/>
  <c r="R3766" i="3"/>
  <c r="Q3766" i="3"/>
  <c r="P3766" i="3"/>
  <c r="O3766" i="3"/>
  <c r="T3765" i="3"/>
  <c r="S3765" i="3"/>
  <c r="R3765" i="3"/>
  <c r="Q3765" i="3"/>
  <c r="P3765" i="3"/>
  <c r="O3765" i="3"/>
  <c r="T3764" i="3"/>
  <c r="S3764" i="3"/>
  <c r="R3764" i="3"/>
  <c r="Q3764" i="3"/>
  <c r="P3764" i="3"/>
  <c r="O3764" i="3"/>
  <c r="T3763" i="3"/>
  <c r="S3763" i="3"/>
  <c r="R3763" i="3"/>
  <c r="Q3763" i="3"/>
  <c r="P3763" i="3"/>
  <c r="O3763" i="3"/>
  <c r="T3762" i="3"/>
  <c r="S3762" i="3"/>
  <c r="R3762" i="3"/>
  <c r="Q3762" i="3"/>
  <c r="P3762" i="3"/>
  <c r="O3762" i="3"/>
  <c r="T3761" i="3"/>
  <c r="S3761" i="3"/>
  <c r="R3761" i="3"/>
  <c r="Q3761" i="3"/>
  <c r="P3761" i="3"/>
  <c r="O3761" i="3"/>
  <c r="T3760" i="3"/>
  <c r="S3760" i="3"/>
  <c r="R3760" i="3"/>
  <c r="Q3760" i="3"/>
  <c r="P3760" i="3"/>
  <c r="O3760" i="3"/>
  <c r="T3759" i="3"/>
  <c r="S3759" i="3"/>
  <c r="R3759" i="3"/>
  <c r="Q3759" i="3"/>
  <c r="P3759" i="3"/>
  <c r="O3759" i="3"/>
  <c r="T3758" i="3"/>
  <c r="S3758" i="3"/>
  <c r="R3758" i="3"/>
  <c r="Q3758" i="3"/>
  <c r="P3758" i="3"/>
  <c r="O3758" i="3"/>
  <c r="T3757" i="3"/>
  <c r="S3757" i="3"/>
  <c r="R3757" i="3"/>
  <c r="Q3757" i="3"/>
  <c r="P3757" i="3"/>
  <c r="O3757" i="3"/>
  <c r="T3756" i="3"/>
  <c r="S3756" i="3"/>
  <c r="R3756" i="3"/>
  <c r="Q3756" i="3"/>
  <c r="P3756" i="3"/>
  <c r="O3756" i="3"/>
  <c r="T3755" i="3"/>
  <c r="S3755" i="3"/>
  <c r="R3755" i="3"/>
  <c r="Q3755" i="3"/>
  <c r="P3755" i="3"/>
  <c r="O3755" i="3"/>
  <c r="T3754" i="3"/>
  <c r="S3754" i="3"/>
  <c r="R3754" i="3"/>
  <c r="Q3754" i="3"/>
  <c r="P3754" i="3"/>
  <c r="O3754" i="3"/>
  <c r="T3753" i="3"/>
  <c r="S3753" i="3"/>
  <c r="R3753" i="3"/>
  <c r="Q3753" i="3"/>
  <c r="P3753" i="3"/>
  <c r="O3753" i="3"/>
  <c r="T3752" i="3"/>
  <c r="S3752" i="3"/>
  <c r="R3752" i="3"/>
  <c r="Q3752" i="3"/>
  <c r="P3752" i="3"/>
  <c r="O3752" i="3"/>
  <c r="T3751" i="3"/>
  <c r="S3751" i="3"/>
  <c r="R3751" i="3"/>
  <c r="Q3751" i="3"/>
  <c r="P3751" i="3"/>
  <c r="O3751" i="3"/>
  <c r="T3750" i="3"/>
  <c r="S3750" i="3"/>
  <c r="R3750" i="3"/>
  <c r="Q3750" i="3"/>
  <c r="P3750" i="3"/>
  <c r="O3750" i="3"/>
  <c r="T3749" i="3"/>
  <c r="S3749" i="3"/>
  <c r="R3749" i="3"/>
  <c r="Q3749" i="3"/>
  <c r="P3749" i="3"/>
  <c r="O3749" i="3"/>
  <c r="T3748" i="3"/>
  <c r="S3748" i="3"/>
  <c r="R3748" i="3"/>
  <c r="Q3748" i="3"/>
  <c r="P3748" i="3"/>
  <c r="O3748" i="3"/>
  <c r="T3747" i="3"/>
  <c r="S3747" i="3"/>
  <c r="R3747" i="3"/>
  <c r="Q3747" i="3"/>
  <c r="P3747" i="3"/>
  <c r="O3747" i="3"/>
  <c r="T3746" i="3"/>
  <c r="S3746" i="3"/>
  <c r="R3746" i="3"/>
  <c r="Q3746" i="3"/>
  <c r="P3746" i="3"/>
  <c r="O3746" i="3"/>
  <c r="T3745" i="3"/>
  <c r="S3745" i="3"/>
  <c r="R3745" i="3"/>
  <c r="Q3745" i="3"/>
  <c r="P3745" i="3"/>
  <c r="O3745" i="3"/>
  <c r="T3744" i="3"/>
  <c r="S3744" i="3"/>
  <c r="R3744" i="3"/>
  <c r="Q3744" i="3"/>
  <c r="P3744" i="3"/>
  <c r="O3744" i="3"/>
  <c r="T3743" i="3"/>
  <c r="S3743" i="3"/>
  <c r="R3743" i="3"/>
  <c r="Q3743" i="3"/>
  <c r="P3743" i="3"/>
  <c r="O3743" i="3"/>
  <c r="T3742" i="3"/>
  <c r="S3742" i="3"/>
  <c r="R3742" i="3"/>
  <c r="Q3742" i="3"/>
  <c r="P3742" i="3"/>
  <c r="O3742" i="3"/>
  <c r="T3741" i="3"/>
  <c r="S3741" i="3"/>
  <c r="R3741" i="3"/>
  <c r="Q3741" i="3"/>
  <c r="P3741" i="3"/>
  <c r="O3741" i="3"/>
  <c r="T3740" i="3"/>
  <c r="S3740" i="3"/>
  <c r="R3740" i="3"/>
  <c r="Q3740" i="3"/>
  <c r="P3740" i="3"/>
  <c r="O3740" i="3"/>
  <c r="T3739" i="3"/>
  <c r="S3739" i="3"/>
  <c r="R3739" i="3"/>
  <c r="Q3739" i="3"/>
  <c r="P3739" i="3"/>
  <c r="O3739" i="3"/>
  <c r="T3738" i="3"/>
  <c r="S3738" i="3"/>
  <c r="R3738" i="3"/>
  <c r="Q3738" i="3"/>
  <c r="P3738" i="3"/>
  <c r="O3738" i="3"/>
  <c r="T3737" i="3"/>
  <c r="S3737" i="3"/>
  <c r="R3737" i="3"/>
  <c r="Q3737" i="3"/>
  <c r="P3737" i="3"/>
  <c r="O3737" i="3"/>
  <c r="T3736" i="3"/>
  <c r="S3736" i="3"/>
  <c r="R3736" i="3"/>
  <c r="Q3736" i="3"/>
  <c r="P3736" i="3"/>
  <c r="O3736" i="3"/>
  <c r="T3735" i="3"/>
  <c r="S3735" i="3"/>
  <c r="R3735" i="3"/>
  <c r="Q3735" i="3"/>
  <c r="P3735" i="3"/>
  <c r="O3735" i="3"/>
  <c r="T3734" i="3"/>
  <c r="S3734" i="3"/>
  <c r="R3734" i="3"/>
  <c r="Q3734" i="3"/>
  <c r="P3734" i="3"/>
  <c r="O3734" i="3"/>
  <c r="T3733" i="3"/>
  <c r="S3733" i="3"/>
  <c r="R3733" i="3"/>
  <c r="Q3733" i="3"/>
  <c r="P3733" i="3"/>
  <c r="O3733" i="3"/>
  <c r="T3732" i="3"/>
  <c r="S3732" i="3"/>
  <c r="R3732" i="3"/>
  <c r="Q3732" i="3"/>
  <c r="P3732" i="3"/>
  <c r="O3732" i="3"/>
  <c r="T3731" i="3"/>
  <c r="S3731" i="3"/>
  <c r="R3731" i="3"/>
  <c r="Q3731" i="3"/>
  <c r="P3731" i="3"/>
  <c r="O3731" i="3"/>
  <c r="T3730" i="3"/>
  <c r="S3730" i="3"/>
  <c r="R3730" i="3"/>
  <c r="Q3730" i="3"/>
  <c r="P3730" i="3"/>
  <c r="O3730" i="3"/>
  <c r="T3729" i="3"/>
  <c r="S3729" i="3"/>
  <c r="R3729" i="3"/>
  <c r="Q3729" i="3"/>
  <c r="P3729" i="3"/>
  <c r="O3729" i="3"/>
  <c r="T3728" i="3"/>
  <c r="S3728" i="3"/>
  <c r="R3728" i="3"/>
  <c r="Q3728" i="3"/>
  <c r="P3728" i="3"/>
  <c r="O3728" i="3"/>
  <c r="T3727" i="3"/>
  <c r="S3727" i="3"/>
  <c r="R3727" i="3"/>
  <c r="Q3727" i="3"/>
  <c r="P3727" i="3"/>
  <c r="O3727" i="3"/>
  <c r="T3726" i="3"/>
  <c r="S3726" i="3"/>
  <c r="R3726" i="3"/>
  <c r="Q3726" i="3"/>
  <c r="P3726" i="3"/>
  <c r="O3726" i="3"/>
  <c r="T3725" i="3"/>
  <c r="S3725" i="3"/>
  <c r="R3725" i="3"/>
  <c r="Q3725" i="3"/>
  <c r="P3725" i="3"/>
  <c r="O3725" i="3"/>
  <c r="T3724" i="3"/>
  <c r="S3724" i="3"/>
  <c r="R3724" i="3"/>
  <c r="Q3724" i="3"/>
  <c r="P3724" i="3"/>
  <c r="O3724" i="3"/>
  <c r="T3723" i="3"/>
  <c r="S3723" i="3"/>
  <c r="R3723" i="3"/>
  <c r="Q3723" i="3"/>
  <c r="P3723" i="3"/>
  <c r="O3723" i="3"/>
  <c r="T3722" i="3"/>
  <c r="S3722" i="3"/>
  <c r="R3722" i="3"/>
  <c r="Q3722" i="3"/>
  <c r="P3722" i="3"/>
  <c r="O3722" i="3"/>
  <c r="T3721" i="3"/>
  <c r="S3721" i="3"/>
  <c r="R3721" i="3"/>
  <c r="Q3721" i="3"/>
  <c r="P3721" i="3"/>
  <c r="O3721" i="3"/>
  <c r="T3720" i="3"/>
  <c r="S3720" i="3"/>
  <c r="R3720" i="3"/>
  <c r="Q3720" i="3"/>
  <c r="P3720" i="3"/>
  <c r="O3720" i="3"/>
  <c r="T3719" i="3"/>
  <c r="S3719" i="3"/>
  <c r="R3719" i="3"/>
  <c r="Q3719" i="3"/>
  <c r="P3719" i="3"/>
  <c r="O3719" i="3"/>
  <c r="T3718" i="3"/>
  <c r="S3718" i="3"/>
  <c r="R3718" i="3"/>
  <c r="Q3718" i="3"/>
  <c r="P3718" i="3"/>
  <c r="O3718" i="3"/>
  <c r="T3717" i="3"/>
  <c r="S3717" i="3"/>
  <c r="R3717" i="3"/>
  <c r="Q3717" i="3"/>
  <c r="P3717" i="3"/>
  <c r="O3717" i="3"/>
  <c r="T3716" i="3"/>
  <c r="S3716" i="3"/>
  <c r="R3716" i="3"/>
  <c r="Q3716" i="3"/>
  <c r="P3716" i="3"/>
  <c r="O3716" i="3"/>
  <c r="T3715" i="3"/>
  <c r="S3715" i="3"/>
  <c r="R3715" i="3"/>
  <c r="Q3715" i="3"/>
  <c r="P3715" i="3"/>
  <c r="O3715" i="3"/>
  <c r="T3714" i="3"/>
  <c r="S3714" i="3"/>
  <c r="R3714" i="3"/>
  <c r="Q3714" i="3"/>
  <c r="P3714" i="3"/>
  <c r="O3714" i="3"/>
  <c r="T3713" i="3"/>
  <c r="S3713" i="3"/>
  <c r="R3713" i="3"/>
  <c r="Q3713" i="3"/>
  <c r="P3713" i="3"/>
  <c r="O3713" i="3"/>
  <c r="T3712" i="3"/>
  <c r="S3712" i="3"/>
  <c r="R3712" i="3"/>
  <c r="Q3712" i="3"/>
  <c r="P3712" i="3"/>
  <c r="O3712" i="3"/>
  <c r="T3711" i="3"/>
  <c r="S3711" i="3"/>
  <c r="R3711" i="3"/>
  <c r="Q3711" i="3"/>
  <c r="P3711" i="3"/>
  <c r="O3711" i="3"/>
  <c r="T3710" i="3"/>
  <c r="S3710" i="3"/>
  <c r="R3710" i="3"/>
  <c r="Q3710" i="3"/>
  <c r="P3710" i="3"/>
  <c r="O3710" i="3"/>
  <c r="T3709" i="3"/>
  <c r="S3709" i="3"/>
  <c r="R3709" i="3"/>
  <c r="Q3709" i="3"/>
  <c r="P3709" i="3"/>
  <c r="O3709" i="3"/>
  <c r="T3708" i="3"/>
  <c r="S3708" i="3"/>
  <c r="R3708" i="3"/>
  <c r="Q3708" i="3"/>
  <c r="P3708" i="3"/>
  <c r="O3708" i="3"/>
  <c r="T3707" i="3"/>
  <c r="S3707" i="3"/>
  <c r="R3707" i="3"/>
  <c r="Q3707" i="3"/>
  <c r="P3707" i="3"/>
  <c r="O3707" i="3"/>
  <c r="T3706" i="3"/>
  <c r="S3706" i="3"/>
  <c r="R3706" i="3"/>
  <c r="Q3706" i="3"/>
  <c r="P3706" i="3"/>
  <c r="O3706" i="3"/>
  <c r="T3705" i="3"/>
  <c r="S3705" i="3"/>
  <c r="R3705" i="3"/>
  <c r="Q3705" i="3"/>
  <c r="P3705" i="3"/>
  <c r="O3705" i="3"/>
  <c r="T3704" i="3"/>
  <c r="S3704" i="3"/>
  <c r="R3704" i="3"/>
  <c r="Q3704" i="3"/>
  <c r="P3704" i="3"/>
  <c r="O3704" i="3"/>
  <c r="T3703" i="3"/>
  <c r="S3703" i="3"/>
  <c r="R3703" i="3"/>
  <c r="Q3703" i="3"/>
  <c r="P3703" i="3"/>
  <c r="O3703" i="3"/>
  <c r="T3702" i="3"/>
  <c r="S3702" i="3"/>
  <c r="R3702" i="3"/>
  <c r="Q3702" i="3"/>
  <c r="P3702" i="3"/>
  <c r="O3702" i="3"/>
  <c r="T3701" i="3"/>
  <c r="S3701" i="3"/>
  <c r="R3701" i="3"/>
  <c r="Q3701" i="3"/>
  <c r="P3701" i="3"/>
  <c r="O3701" i="3"/>
  <c r="T3700" i="3"/>
  <c r="S3700" i="3"/>
  <c r="R3700" i="3"/>
  <c r="Q3700" i="3"/>
  <c r="P3700" i="3"/>
  <c r="O3700" i="3"/>
  <c r="T3699" i="3"/>
  <c r="S3699" i="3"/>
  <c r="R3699" i="3"/>
  <c r="Q3699" i="3"/>
  <c r="P3699" i="3"/>
  <c r="O3699" i="3"/>
  <c r="T3698" i="3"/>
  <c r="S3698" i="3"/>
  <c r="R3698" i="3"/>
  <c r="Q3698" i="3"/>
  <c r="P3698" i="3"/>
  <c r="O3698" i="3"/>
  <c r="T3697" i="3"/>
  <c r="S3697" i="3"/>
  <c r="R3697" i="3"/>
  <c r="Q3697" i="3"/>
  <c r="P3697" i="3"/>
  <c r="O3697" i="3"/>
  <c r="T3696" i="3"/>
  <c r="S3696" i="3"/>
  <c r="R3696" i="3"/>
  <c r="Q3696" i="3"/>
  <c r="P3696" i="3"/>
  <c r="O3696" i="3"/>
  <c r="T3695" i="3"/>
  <c r="S3695" i="3"/>
  <c r="R3695" i="3"/>
  <c r="Q3695" i="3"/>
  <c r="P3695" i="3"/>
  <c r="O3695" i="3"/>
  <c r="T3694" i="3"/>
  <c r="S3694" i="3"/>
  <c r="R3694" i="3"/>
  <c r="Q3694" i="3"/>
  <c r="P3694" i="3"/>
  <c r="O3694" i="3"/>
  <c r="T3693" i="3"/>
  <c r="S3693" i="3"/>
  <c r="R3693" i="3"/>
  <c r="Q3693" i="3"/>
  <c r="P3693" i="3"/>
  <c r="O3693" i="3"/>
  <c r="T3692" i="3"/>
  <c r="S3692" i="3"/>
  <c r="R3692" i="3"/>
  <c r="Q3692" i="3"/>
  <c r="P3692" i="3"/>
  <c r="O3692" i="3"/>
  <c r="T3691" i="3"/>
  <c r="S3691" i="3"/>
  <c r="R3691" i="3"/>
  <c r="Q3691" i="3"/>
  <c r="P3691" i="3"/>
  <c r="O3691" i="3"/>
  <c r="T3690" i="3"/>
  <c r="S3690" i="3"/>
  <c r="R3690" i="3"/>
  <c r="Q3690" i="3"/>
  <c r="P3690" i="3"/>
  <c r="O3690" i="3"/>
  <c r="T3689" i="3"/>
  <c r="S3689" i="3"/>
  <c r="R3689" i="3"/>
  <c r="Q3689" i="3"/>
  <c r="P3689" i="3"/>
  <c r="O3689" i="3"/>
  <c r="T3688" i="3"/>
  <c r="S3688" i="3"/>
  <c r="R3688" i="3"/>
  <c r="Q3688" i="3"/>
  <c r="P3688" i="3"/>
  <c r="O3688" i="3"/>
  <c r="T3687" i="3"/>
  <c r="S3687" i="3"/>
  <c r="R3687" i="3"/>
  <c r="Q3687" i="3"/>
  <c r="P3687" i="3"/>
  <c r="O3687" i="3"/>
  <c r="T3686" i="3"/>
  <c r="S3686" i="3"/>
  <c r="R3686" i="3"/>
  <c r="Q3686" i="3"/>
  <c r="P3686" i="3"/>
  <c r="O3686" i="3"/>
  <c r="T3685" i="3"/>
  <c r="S3685" i="3"/>
  <c r="R3685" i="3"/>
  <c r="Q3685" i="3"/>
  <c r="P3685" i="3"/>
  <c r="O3685" i="3"/>
  <c r="T3684" i="3"/>
  <c r="S3684" i="3"/>
  <c r="R3684" i="3"/>
  <c r="Q3684" i="3"/>
  <c r="P3684" i="3"/>
  <c r="O3684" i="3"/>
  <c r="T3683" i="3"/>
  <c r="S3683" i="3"/>
  <c r="R3683" i="3"/>
  <c r="Q3683" i="3"/>
  <c r="P3683" i="3"/>
  <c r="O3683" i="3"/>
  <c r="T3682" i="3"/>
  <c r="S3682" i="3"/>
  <c r="R3682" i="3"/>
  <c r="Q3682" i="3"/>
  <c r="P3682" i="3"/>
  <c r="O3682" i="3"/>
  <c r="T3681" i="3"/>
  <c r="S3681" i="3"/>
  <c r="R3681" i="3"/>
  <c r="Q3681" i="3"/>
  <c r="P3681" i="3"/>
  <c r="O3681" i="3"/>
  <c r="T3680" i="3"/>
  <c r="S3680" i="3"/>
  <c r="R3680" i="3"/>
  <c r="Q3680" i="3"/>
  <c r="P3680" i="3"/>
  <c r="O3680" i="3"/>
  <c r="T3679" i="3"/>
  <c r="S3679" i="3"/>
  <c r="R3679" i="3"/>
  <c r="Q3679" i="3"/>
  <c r="P3679" i="3"/>
  <c r="O3679" i="3"/>
  <c r="T3678" i="3"/>
  <c r="S3678" i="3"/>
  <c r="R3678" i="3"/>
  <c r="Q3678" i="3"/>
  <c r="P3678" i="3"/>
  <c r="O3678" i="3"/>
  <c r="T3677" i="3"/>
  <c r="S3677" i="3"/>
  <c r="R3677" i="3"/>
  <c r="Q3677" i="3"/>
  <c r="P3677" i="3"/>
  <c r="O3677" i="3"/>
  <c r="T3676" i="3"/>
  <c r="S3676" i="3"/>
  <c r="R3676" i="3"/>
  <c r="Q3676" i="3"/>
  <c r="P3676" i="3"/>
  <c r="O3676" i="3"/>
  <c r="T3675" i="3"/>
  <c r="S3675" i="3"/>
  <c r="R3675" i="3"/>
  <c r="Q3675" i="3"/>
  <c r="P3675" i="3"/>
  <c r="O3675" i="3"/>
  <c r="T3674" i="3"/>
  <c r="S3674" i="3"/>
  <c r="R3674" i="3"/>
  <c r="Q3674" i="3"/>
  <c r="P3674" i="3"/>
  <c r="O3674" i="3"/>
  <c r="T3673" i="3"/>
  <c r="S3673" i="3"/>
  <c r="R3673" i="3"/>
  <c r="Q3673" i="3"/>
  <c r="P3673" i="3"/>
  <c r="O3673" i="3"/>
  <c r="T3672" i="3"/>
  <c r="S3672" i="3"/>
  <c r="R3672" i="3"/>
  <c r="Q3672" i="3"/>
  <c r="P3672" i="3"/>
  <c r="O3672" i="3"/>
  <c r="T3671" i="3"/>
  <c r="S3671" i="3"/>
  <c r="R3671" i="3"/>
  <c r="Q3671" i="3"/>
  <c r="P3671" i="3"/>
  <c r="O3671" i="3"/>
  <c r="T3670" i="3"/>
  <c r="S3670" i="3"/>
  <c r="R3670" i="3"/>
  <c r="Q3670" i="3"/>
  <c r="P3670" i="3"/>
  <c r="O3670" i="3"/>
  <c r="T3669" i="3"/>
  <c r="S3669" i="3"/>
  <c r="R3669" i="3"/>
  <c r="Q3669" i="3"/>
  <c r="P3669" i="3"/>
  <c r="O3669" i="3"/>
  <c r="T3668" i="3"/>
  <c r="S3668" i="3"/>
  <c r="R3668" i="3"/>
  <c r="Q3668" i="3"/>
  <c r="P3668" i="3"/>
  <c r="O3668" i="3"/>
  <c r="T3667" i="3"/>
  <c r="S3667" i="3"/>
  <c r="R3667" i="3"/>
  <c r="Q3667" i="3"/>
  <c r="P3667" i="3"/>
  <c r="O3667" i="3"/>
  <c r="T3666" i="3"/>
  <c r="S3666" i="3"/>
  <c r="R3666" i="3"/>
  <c r="Q3666" i="3"/>
  <c r="P3666" i="3"/>
  <c r="O3666" i="3"/>
  <c r="T3665" i="3"/>
  <c r="S3665" i="3"/>
  <c r="R3665" i="3"/>
  <c r="Q3665" i="3"/>
  <c r="P3665" i="3"/>
  <c r="O3665" i="3"/>
  <c r="T3664" i="3"/>
  <c r="S3664" i="3"/>
  <c r="R3664" i="3"/>
  <c r="Q3664" i="3"/>
  <c r="P3664" i="3"/>
  <c r="O3664" i="3"/>
  <c r="T3663" i="3"/>
  <c r="S3663" i="3"/>
  <c r="R3663" i="3"/>
  <c r="Q3663" i="3"/>
  <c r="P3663" i="3"/>
  <c r="O3663" i="3"/>
  <c r="T3662" i="3"/>
  <c r="S3662" i="3"/>
  <c r="R3662" i="3"/>
  <c r="Q3662" i="3"/>
  <c r="P3662" i="3"/>
  <c r="O3662" i="3"/>
  <c r="T3661" i="3"/>
  <c r="S3661" i="3"/>
  <c r="R3661" i="3"/>
  <c r="Q3661" i="3"/>
  <c r="P3661" i="3"/>
  <c r="O3661" i="3"/>
  <c r="T3660" i="3"/>
  <c r="S3660" i="3"/>
  <c r="R3660" i="3"/>
  <c r="Q3660" i="3"/>
  <c r="P3660" i="3"/>
  <c r="O3660" i="3"/>
  <c r="T3659" i="3"/>
  <c r="S3659" i="3"/>
  <c r="R3659" i="3"/>
  <c r="Q3659" i="3"/>
  <c r="P3659" i="3"/>
  <c r="O3659" i="3"/>
  <c r="T3658" i="3"/>
  <c r="S3658" i="3"/>
  <c r="R3658" i="3"/>
  <c r="Q3658" i="3"/>
  <c r="P3658" i="3"/>
  <c r="O3658" i="3"/>
  <c r="T3657" i="3"/>
  <c r="S3657" i="3"/>
  <c r="R3657" i="3"/>
  <c r="Q3657" i="3"/>
  <c r="P3657" i="3"/>
  <c r="O3657" i="3"/>
  <c r="T3656" i="3"/>
  <c r="S3656" i="3"/>
  <c r="R3656" i="3"/>
  <c r="Q3656" i="3"/>
  <c r="P3656" i="3"/>
  <c r="O3656" i="3"/>
  <c r="T3655" i="3"/>
  <c r="S3655" i="3"/>
  <c r="R3655" i="3"/>
  <c r="Q3655" i="3"/>
  <c r="P3655" i="3"/>
  <c r="O3655" i="3"/>
  <c r="T3654" i="3"/>
  <c r="S3654" i="3"/>
  <c r="R3654" i="3"/>
  <c r="Q3654" i="3"/>
  <c r="P3654" i="3"/>
  <c r="O3654" i="3"/>
  <c r="T3653" i="3"/>
  <c r="S3653" i="3"/>
  <c r="R3653" i="3"/>
  <c r="Q3653" i="3"/>
  <c r="P3653" i="3"/>
  <c r="O3653" i="3"/>
  <c r="T3652" i="3"/>
  <c r="S3652" i="3"/>
  <c r="R3652" i="3"/>
  <c r="Q3652" i="3"/>
  <c r="P3652" i="3"/>
  <c r="O3652" i="3"/>
  <c r="T3651" i="3"/>
  <c r="S3651" i="3"/>
  <c r="R3651" i="3"/>
  <c r="Q3651" i="3"/>
  <c r="P3651" i="3"/>
  <c r="O3651" i="3"/>
  <c r="T3650" i="3"/>
  <c r="S3650" i="3"/>
  <c r="R3650" i="3"/>
  <c r="Q3650" i="3"/>
  <c r="P3650" i="3"/>
  <c r="O3650" i="3"/>
  <c r="T3649" i="3"/>
  <c r="S3649" i="3"/>
  <c r="R3649" i="3"/>
  <c r="Q3649" i="3"/>
  <c r="P3649" i="3"/>
  <c r="O3649" i="3"/>
  <c r="T3648" i="3"/>
  <c r="S3648" i="3"/>
  <c r="R3648" i="3"/>
  <c r="Q3648" i="3"/>
  <c r="P3648" i="3"/>
  <c r="O3648" i="3"/>
  <c r="T3647" i="3"/>
  <c r="S3647" i="3"/>
  <c r="R3647" i="3"/>
  <c r="Q3647" i="3"/>
  <c r="P3647" i="3"/>
  <c r="O3647" i="3"/>
  <c r="T3646" i="3"/>
  <c r="S3646" i="3"/>
  <c r="R3646" i="3"/>
  <c r="Q3646" i="3"/>
  <c r="P3646" i="3"/>
  <c r="O3646" i="3"/>
  <c r="T3645" i="3"/>
  <c r="S3645" i="3"/>
  <c r="R3645" i="3"/>
  <c r="Q3645" i="3"/>
  <c r="P3645" i="3"/>
  <c r="O3645" i="3"/>
  <c r="T3644" i="3"/>
  <c r="S3644" i="3"/>
  <c r="R3644" i="3"/>
  <c r="Q3644" i="3"/>
  <c r="P3644" i="3"/>
  <c r="O3644" i="3"/>
  <c r="T3643" i="3"/>
  <c r="S3643" i="3"/>
  <c r="R3643" i="3"/>
  <c r="Q3643" i="3"/>
  <c r="P3643" i="3"/>
  <c r="O3643" i="3"/>
  <c r="T3642" i="3"/>
  <c r="S3642" i="3"/>
  <c r="R3642" i="3"/>
  <c r="Q3642" i="3"/>
  <c r="P3642" i="3"/>
  <c r="O3642" i="3"/>
  <c r="T3641" i="3"/>
  <c r="S3641" i="3"/>
  <c r="R3641" i="3"/>
  <c r="Q3641" i="3"/>
  <c r="P3641" i="3"/>
  <c r="O3641" i="3"/>
  <c r="T3640" i="3"/>
  <c r="S3640" i="3"/>
  <c r="R3640" i="3"/>
  <c r="Q3640" i="3"/>
  <c r="P3640" i="3"/>
  <c r="O3640" i="3"/>
  <c r="T3639" i="3"/>
  <c r="S3639" i="3"/>
  <c r="R3639" i="3"/>
  <c r="Q3639" i="3"/>
  <c r="P3639" i="3"/>
  <c r="O3639" i="3"/>
  <c r="T3638" i="3"/>
  <c r="S3638" i="3"/>
  <c r="R3638" i="3"/>
  <c r="Q3638" i="3"/>
  <c r="P3638" i="3"/>
  <c r="O3638" i="3"/>
  <c r="T3637" i="3"/>
  <c r="S3637" i="3"/>
  <c r="R3637" i="3"/>
  <c r="Q3637" i="3"/>
  <c r="P3637" i="3"/>
  <c r="O3637" i="3"/>
  <c r="T3636" i="3"/>
  <c r="S3636" i="3"/>
  <c r="R3636" i="3"/>
  <c r="Q3636" i="3"/>
  <c r="P3636" i="3"/>
  <c r="O3636" i="3"/>
  <c r="T3635" i="3"/>
  <c r="S3635" i="3"/>
  <c r="R3635" i="3"/>
  <c r="Q3635" i="3"/>
  <c r="P3635" i="3"/>
  <c r="O3635" i="3"/>
  <c r="T3634" i="3"/>
  <c r="S3634" i="3"/>
  <c r="R3634" i="3"/>
  <c r="Q3634" i="3"/>
  <c r="P3634" i="3"/>
  <c r="O3634" i="3"/>
  <c r="T3633" i="3"/>
  <c r="S3633" i="3"/>
  <c r="R3633" i="3"/>
  <c r="Q3633" i="3"/>
  <c r="P3633" i="3"/>
  <c r="O3633" i="3"/>
  <c r="T3632" i="3"/>
  <c r="S3632" i="3"/>
  <c r="R3632" i="3"/>
  <c r="Q3632" i="3"/>
  <c r="P3632" i="3"/>
  <c r="O3632" i="3"/>
  <c r="T3631" i="3"/>
  <c r="S3631" i="3"/>
  <c r="R3631" i="3"/>
  <c r="Q3631" i="3"/>
  <c r="P3631" i="3"/>
  <c r="O3631" i="3"/>
  <c r="T3630" i="3"/>
  <c r="S3630" i="3"/>
  <c r="R3630" i="3"/>
  <c r="Q3630" i="3"/>
  <c r="P3630" i="3"/>
  <c r="O3630" i="3"/>
  <c r="T3629" i="3"/>
  <c r="S3629" i="3"/>
  <c r="R3629" i="3"/>
  <c r="Q3629" i="3"/>
  <c r="P3629" i="3"/>
  <c r="O3629" i="3"/>
  <c r="T3628" i="3"/>
  <c r="S3628" i="3"/>
  <c r="R3628" i="3"/>
  <c r="Q3628" i="3"/>
  <c r="P3628" i="3"/>
  <c r="O3628" i="3"/>
  <c r="T3627" i="3"/>
  <c r="S3627" i="3"/>
  <c r="R3627" i="3"/>
  <c r="Q3627" i="3"/>
  <c r="P3627" i="3"/>
  <c r="O3627" i="3"/>
  <c r="T3626" i="3"/>
  <c r="S3626" i="3"/>
  <c r="R3626" i="3"/>
  <c r="Q3626" i="3"/>
  <c r="P3626" i="3"/>
  <c r="O3626" i="3"/>
  <c r="T3625" i="3"/>
  <c r="S3625" i="3"/>
  <c r="R3625" i="3"/>
  <c r="Q3625" i="3"/>
  <c r="P3625" i="3"/>
  <c r="O3625" i="3"/>
  <c r="T3624" i="3"/>
  <c r="S3624" i="3"/>
  <c r="R3624" i="3"/>
  <c r="Q3624" i="3"/>
  <c r="P3624" i="3"/>
  <c r="O3624" i="3"/>
  <c r="T3623" i="3"/>
  <c r="S3623" i="3"/>
  <c r="R3623" i="3"/>
  <c r="Q3623" i="3"/>
  <c r="P3623" i="3"/>
  <c r="O3623" i="3"/>
  <c r="T3622" i="3"/>
  <c r="S3622" i="3"/>
  <c r="R3622" i="3"/>
  <c r="Q3622" i="3"/>
  <c r="P3622" i="3"/>
  <c r="O3622" i="3"/>
  <c r="T3621" i="3"/>
  <c r="S3621" i="3"/>
  <c r="R3621" i="3"/>
  <c r="Q3621" i="3"/>
  <c r="P3621" i="3"/>
  <c r="O3621" i="3"/>
  <c r="T3620" i="3"/>
  <c r="S3620" i="3"/>
  <c r="R3620" i="3"/>
  <c r="Q3620" i="3"/>
  <c r="P3620" i="3"/>
  <c r="O3620" i="3"/>
  <c r="T3619" i="3"/>
  <c r="S3619" i="3"/>
  <c r="R3619" i="3"/>
  <c r="Q3619" i="3"/>
  <c r="P3619" i="3"/>
  <c r="O3619" i="3"/>
  <c r="T3618" i="3"/>
  <c r="S3618" i="3"/>
  <c r="R3618" i="3"/>
  <c r="Q3618" i="3"/>
  <c r="P3618" i="3"/>
  <c r="O3618" i="3"/>
  <c r="T3617" i="3"/>
  <c r="S3617" i="3"/>
  <c r="R3617" i="3"/>
  <c r="Q3617" i="3"/>
  <c r="P3617" i="3"/>
  <c r="O3617" i="3"/>
  <c r="T3616" i="3"/>
  <c r="S3616" i="3"/>
  <c r="R3616" i="3"/>
  <c r="Q3616" i="3"/>
  <c r="P3616" i="3"/>
  <c r="O3616" i="3"/>
  <c r="T3615" i="3"/>
  <c r="S3615" i="3"/>
  <c r="R3615" i="3"/>
  <c r="Q3615" i="3"/>
  <c r="P3615" i="3"/>
  <c r="O3615" i="3"/>
  <c r="T3614" i="3"/>
  <c r="S3614" i="3"/>
  <c r="R3614" i="3"/>
  <c r="Q3614" i="3"/>
  <c r="P3614" i="3"/>
  <c r="O3614" i="3"/>
  <c r="T3613" i="3"/>
  <c r="S3613" i="3"/>
  <c r="R3613" i="3"/>
  <c r="Q3613" i="3"/>
  <c r="P3613" i="3"/>
  <c r="O3613" i="3"/>
  <c r="T3612" i="3"/>
  <c r="S3612" i="3"/>
  <c r="R3612" i="3"/>
  <c r="Q3612" i="3"/>
  <c r="P3612" i="3"/>
  <c r="O3612" i="3"/>
  <c r="T3611" i="3"/>
  <c r="S3611" i="3"/>
  <c r="R3611" i="3"/>
  <c r="Q3611" i="3"/>
  <c r="P3611" i="3"/>
  <c r="O3611" i="3"/>
  <c r="T3610" i="3"/>
  <c r="S3610" i="3"/>
  <c r="R3610" i="3"/>
  <c r="Q3610" i="3"/>
  <c r="P3610" i="3"/>
  <c r="O3610" i="3"/>
  <c r="T3609" i="3"/>
  <c r="S3609" i="3"/>
  <c r="R3609" i="3"/>
  <c r="Q3609" i="3"/>
  <c r="P3609" i="3"/>
  <c r="O3609" i="3"/>
  <c r="T3608" i="3"/>
  <c r="S3608" i="3"/>
  <c r="R3608" i="3"/>
  <c r="Q3608" i="3"/>
  <c r="P3608" i="3"/>
  <c r="O3608" i="3"/>
  <c r="T3607" i="3"/>
  <c r="S3607" i="3"/>
  <c r="R3607" i="3"/>
  <c r="Q3607" i="3"/>
  <c r="P3607" i="3"/>
  <c r="O3607" i="3"/>
  <c r="T3606" i="3"/>
  <c r="S3606" i="3"/>
  <c r="R3606" i="3"/>
  <c r="Q3606" i="3"/>
  <c r="P3606" i="3"/>
  <c r="O3606" i="3"/>
  <c r="T3605" i="3"/>
  <c r="S3605" i="3"/>
  <c r="R3605" i="3"/>
  <c r="Q3605" i="3"/>
  <c r="P3605" i="3"/>
  <c r="O3605" i="3"/>
  <c r="T3604" i="3"/>
  <c r="S3604" i="3"/>
  <c r="R3604" i="3"/>
  <c r="Q3604" i="3"/>
  <c r="P3604" i="3"/>
  <c r="O3604" i="3"/>
  <c r="T3603" i="3"/>
  <c r="S3603" i="3"/>
  <c r="R3603" i="3"/>
  <c r="Q3603" i="3"/>
  <c r="P3603" i="3"/>
  <c r="O3603" i="3"/>
  <c r="T3602" i="3"/>
  <c r="S3602" i="3"/>
  <c r="R3602" i="3"/>
  <c r="Q3602" i="3"/>
  <c r="P3602" i="3"/>
  <c r="O3602" i="3"/>
  <c r="T3601" i="3"/>
  <c r="S3601" i="3"/>
  <c r="R3601" i="3"/>
  <c r="Q3601" i="3"/>
  <c r="P3601" i="3"/>
  <c r="O3601" i="3"/>
  <c r="T3600" i="3"/>
  <c r="S3600" i="3"/>
  <c r="R3600" i="3"/>
  <c r="Q3600" i="3"/>
  <c r="P3600" i="3"/>
  <c r="O3600" i="3"/>
  <c r="T3599" i="3"/>
  <c r="S3599" i="3"/>
  <c r="R3599" i="3"/>
  <c r="Q3599" i="3"/>
  <c r="P3599" i="3"/>
  <c r="O3599" i="3"/>
  <c r="T3598" i="3"/>
  <c r="S3598" i="3"/>
  <c r="R3598" i="3"/>
  <c r="Q3598" i="3"/>
  <c r="P3598" i="3"/>
  <c r="O3598" i="3"/>
  <c r="T3597" i="3"/>
  <c r="S3597" i="3"/>
  <c r="R3597" i="3"/>
  <c r="Q3597" i="3"/>
  <c r="P3597" i="3"/>
  <c r="O3597" i="3"/>
  <c r="T3596" i="3"/>
  <c r="S3596" i="3"/>
  <c r="R3596" i="3"/>
  <c r="Q3596" i="3"/>
  <c r="P3596" i="3"/>
  <c r="O3596" i="3"/>
  <c r="T3595" i="3"/>
  <c r="S3595" i="3"/>
  <c r="R3595" i="3"/>
  <c r="Q3595" i="3"/>
  <c r="P3595" i="3"/>
  <c r="O3595" i="3"/>
  <c r="T3594" i="3"/>
  <c r="S3594" i="3"/>
  <c r="R3594" i="3"/>
  <c r="Q3594" i="3"/>
  <c r="P3594" i="3"/>
  <c r="O3594" i="3"/>
  <c r="T3593" i="3"/>
  <c r="S3593" i="3"/>
  <c r="R3593" i="3"/>
  <c r="Q3593" i="3"/>
  <c r="P3593" i="3"/>
  <c r="O3593" i="3"/>
  <c r="T3592" i="3"/>
  <c r="S3592" i="3"/>
  <c r="R3592" i="3"/>
  <c r="Q3592" i="3"/>
  <c r="P3592" i="3"/>
  <c r="O3592" i="3"/>
  <c r="T3591" i="3"/>
  <c r="S3591" i="3"/>
  <c r="R3591" i="3"/>
  <c r="Q3591" i="3"/>
  <c r="P3591" i="3"/>
  <c r="O3591" i="3"/>
  <c r="T3590" i="3"/>
  <c r="S3590" i="3"/>
  <c r="R3590" i="3"/>
  <c r="Q3590" i="3"/>
  <c r="P3590" i="3"/>
  <c r="O3590" i="3"/>
  <c r="T3589" i="3"/>
  <c r="S3589" i="3"/>
  <c r="R3589" i="3"/>
  <c r="Q3589" i="3"/>
  <c r="P3589" i="3"/>
  <c r="O3589" i="3"/>
  <c r="T3588" i="3"/>
  <c r="S3588" i="3"/>
  <c r="R3588" i="3"/>
  <c r="Q3588" i="3"/>
  <c r="P3588" i="3"/>
  <c r="O3588" i="3"/>
  <c r="T3587" i="3"/>
  <c r="S3587" i="3"/>
  <c r="R3587" i="3"/>
  <c r="Q3587" i="3"/>
  <c r="P3587" i="3"/>
  <c r="O3587" i="3"/>
  <c r="T3586" i="3"/>
  <c r="S3586" i="3"/>
  <c r="R3586" i="3"/>
  <c r="Q3586" i="3"/>
  <c r="P3586" i="3"/>
  <c r="O3586" i="3"/>
  <c r="T3585" i="3"/>
  <c r="S3585" i="3"/>
  <c r="R3585" i="3"/>
  <c r="Q3585" i="3"/>
  <c r="P3585" i="3"/>
  <c r="O3585" i="3"/>
  <c r="T3584" i="3"/>
  <c r="S3584" i="3"/>
  <c r="R3584" i="3"/>
  <c r="Q3584" i="3"/>
  <c r="P3584" i="3"/>
  <c r="O3584" i="3"/>
  <c r="T3583" i="3"/>
  <c r="S3583" i="3"/>
  <c r="R3583" i="3"/>
  <c r="Q3583" i="3"/>
  <c r="P3583" i="3"/>
  <c r="O3583" i="3"/>
  <c r="T3582" i="3"/>
  <c r="S3582" i="3"/>
  <c r="R3582" i="3"/>
  <c r="Q3582" i="3"/>
  <c r="P3582" i="3"/>
  <c r="O3582" i="3"/>
  <c r="T3581" i="3"/>
  <c r="S3581" i="3"/>
  <c r="R3581" i="3"/>
  <c r="Q3581" i="3"/>
  <c r="P3581" i="3"/>
  <c r="O3581" i="3"/>
  <c r="T3580" i="3"/>
  <c r="S3580" i="3"/>
  <c r="R3580" i="3"/>
  <c r="Q3580" i="3"/>
  <c r="P3580" i="3"/>
  <c r="O3580" i="3"/>
  <c r="T3579" i="3"/>
  <c r="S3579" i="3"/>
  <c r="R3579" i="3"/>
  <c r="Q3579" i="3"/>
  <c r="P3579" i="3"/>
  <c r="O3579" i="3"/>
  <c r="T3578" i="3"/>
  <c r="S3578" i="3"/>
  <c r="R3578" i="3"/>
  <c r="Q3578" i="3"/>
  <c r="P3578" i="3"/>
  <c r="O3578" i="3"/>
  <c r="T3577" i="3"/>
  <c r="S3577" i="3"/>
  <c r="R3577" i="3"/>
  <c r="Q3577" i="3"/>
  <c r="P3577" i="3"/>
  <c r="O3577" i="3"/>
  <c r="T3576" i="3"/>
  <c r="S3576" i="3"/>
  <c r="R3576" i="3"/>
  <c r="Q3576" i="3"/>
  <c r="P3576" i="3"/>
  <c r="O3576" i="3"/>
  <c r="T3575" i="3"/>
  <c r="S3575" i="3"/>
  <c r="R3575" i="3"/>
  <c r="Q3575" i="3"/>
  <c r="P3575" i="3"/>
  <c r="O3575" i="3"/>
  <c r="T3574" i="3"/>
  <c r="S3574" i="3"/>
  <c r="R3574" i="3"/>
  <c r="Q3574" i="3"/>
  <c r="P3574" i="3"/>
  <c r="O3574" i="3"/>
  <c r="T3573" i="3"/>
  <c r="S3573" i="3"/>
  <c r="R3573" i="3"/>
  <c r="Q3573" i="3"/>
  <c r="P3573" i="3"/>
  <c r="O3573" i="3"/>
  <c r="T3572" i="3"/>
  <c r="S3572" i="3"/>
  <c r="R3572" i="3"/>
  <c r="Q3572" i="3"/>
  <c r="P3572" i="3"/>
  <c r="O3572" i="3"/>
  <c r="T3571" i="3"/>
  <c r="S3571" i="3"/>
  <c r="R3571" i="3"/>
  <c r="Q3571" i="3"/>
  <c r="P3571" i="3"/>
  <c r="O3571" i="3"/>
  <c r="T3570" i="3"/>
  <c r="S3570" i="3"/>
  <c r="R3570" i="3"/>
  <c r="Q3570" i="3"/>
  <c r="P3570" i="3"/>
  <c r="O3570" i="3"/>
  <c r="T3569" i="3"/>
  <c r="S3569" i="3"/>
  <c r="R3569" i="3"/>
  <c r="Q3569" i="3"/>
  <c r="P3569" i="3"/>
  <c r="O3569" i="3"/>
  <c r="T3568" i="3"/>
  <c r="S3568" i="3"/>
  <c r="R3568" i="3"/>
  <c r="Q3568" i="3"/>
  <c r="P3568" i="3"/>
  <c r="O3568" i="3"/>
  <c r="T3567" i="3"/>
  <c r="S3567" i="3"/>
  <c r="R3567" i="3"/>
  <c r="Q3567" i="3"/>
  <c r="P3567" i="3"/>
  <c r="O3567" i="3"/>
  <c r="T3566" i="3"/>
  <c r="S3566" i="3"/>
  <c r="R3566" i="3"/>
  <c r="Q3566" i="3"/>
  <c r="P3566" i="3"/>
  <c r="O3566" i="3"/>
  <c r="T3565" i="3"/>
  <c r="S3565" i="3"/>
  <c r="R3565" i="3"/>
  <c r="Q3565" i="3"/>
  <c r="P3565" i="3"/>
  <c r="O3565" i="3"/>
  <c r="T3564" i="3"/>
  <c r="S3564" i="3"/>
  <c r="R3564" i="3"/>
  <c r="Q3564" i="3"/>
  <c r="P3564" i="3"/>
  <c r="O3564" i="3"/>
  <c r="T3563" i="3"/>
  <c r="S3563" i="3"/>
  <c r="R3563" i="3"/>
  <c r="Q3563" i="3"/>
  <c r="P3563" i="3"/>
  <c r="O3563" i="3"/>
  <c r="T3562" i="3"/>
  <c r="S3562" i="3"/>
  <c r="R3562" i="3"/>
  <c r="Q3562" i="3"/>
  <c r="P3562" i="3"/>
  <c r="O3562" i="3"/>
  <c r="T3561" i="3"/>
  <c r="S3561" i="3"/>
  <c r="R3561" i="3"/>
  <c r="Q3561" i="3"/>
  <c r="P3561" i="3"/>
  <c r="O3561" i="3"/>
  <c r="T3560" i="3"/>
  <c r="S3560" i="3"/>
  <c r="R3560" i="3"/>
  <c r="Q3560" i="3"/>
  <c r="P3560" i="3"/>
  <c r="O3560" i="3"/>
  <c r="T3559" i="3"/>
  <c r="S3559" i="3"/>
  <c r="R3559" i="3"/>
  <c r="Q3559" i="3"/>
  <c r="P3559" i="3"/>
  <c r="O3559" i="3"/>
  <c r="T3558" i="3"/>
  <c r="S3558" i="3"/>
  <c r="R3558" i="3"/>
  <c r="Q3558" i="3"/>
  <c r="P3558" i="3"/>
  <c r="O3558" i="3"/>
  <c r="T3557" i="3"/>
  <c r="S3557" i="3"/>
  <c r="R3557" i="3"/>
  <c r="Q3557" i="3"/>
  <c r="P3557" i="3"/>
  <c r="O3557" i="3"/>
  <c r="T3556" i="3"/>
  <c r="S3556" i="3"/>
  <c r="R3556" i="3"/>
  <c r="Q3556" i="3"/>
  <c r="P3556" i="3"/>
  <c r="O3556" i="3"/>
  <c r="T3555" i="3"/>
  <c r="S3555" i="3"/>
  <c r="R3555" i="3"/>
  <c r="Q3555" i="3"/>
  <c r="P3555" i="3"/>
  <c r="O3555" i="3"/>
  <c r="T3554" i="3"/>
  <c r="S3554" i="3"/>
  <c r="R3554" i="3"/>
  <c r="Q3554" i="3"/>
  <c r="P3554" i="3"/>
  <c r="O3554" i="3"/>
  <c r="T3553" i="3"/>
  <c r="S3553" i="3"/>
  <c r="R3553" i="3"/>
  <c r="Q3553" i="3"/>
  <c r="P3553" i="3"/>
  <c r="O3553" i="3"/>
  <c r="T3552" i="3"/>
  <c r="S3552" i="3"/>
  <c r="R3552" i="3"/>
  <c r="Q3552" i="3"/>
  <c r="P3552" i="3"/>
  <c r="O3552" i="3"/>
  <c r="T3551" i="3"/>
  <c r="S3551" i="3"/>
  <c r="R3551" i="3"/>
  <c r="Q3551" i="3"/>
  <c r="P3551" i="3"/>
  <c r="O3551" i="3"/>
  <c r="T3550" i="3"/>
  <c r="S3550" i="3"/>
  <c r="R3550" i="3"/>
  <c r="Q3550" i="3"/>
  <c r="P3550" i="3"/>
  <c r="O3550" i="3"/>
  <c r="T3549" i="3"/>
  <c r="S3549" i="3"/>
  <c r="R3549" i="3"/>
  <c r="Q3549" i="3"/>
  <c r="P3549" i="3"/>
  <c r="O3549" i="3"/>
  <c r="T3548" i="3"/>
  <c r="S3548" i="3"/>
  <c r="R3548" i="3"/>
  <c r="Q3548" i="3"/>
  <c r="P3548" i="3"/>
  <c r="O3548" i="3"/>
  <c r="T3547" i="3"/>
  <c r="S3547" i="3"/>
  <c r="R3547" i="3"/>
  <c r="Q3547" i="3"/>
  <c r="P3547" i="3"/>
  <c r="O3547" i="3"/>
  <c r="T3546" i="3"/>
  <c r="S3546" i="3"/>
  <c r="R3546" i="3"/>
  <c r="Q3546" i="3"/>
  <c r="P3546" i="3"/>
  <c r="O3546" i="3"/>
  <c r="T3545" i="3"/>
  <c r="S3545" i="3"/>
  <c r="R3545" i="3"/>
  <c r="Q3545" i="3"/>
  <c r="P3545" i="3"/>
  <c r="O3545" i="3"/>
  <c r="T3544" i="3"/>
  <c r="S3544" i="3"/>
  <c r="R3544" i="3"/>
  <c r="Q3544" i="3"/>
  <c r="P3544" i="3"/>
  <c r="O3544" i="3"/>
  <c r="T3543" i="3"/>
  <c r="S3543" i="3"/>
  <c r="R3543" i="3"/>
  <c r="Q3543" i="3"/>
  <c r="P3543" i="3"/>
  <c r="O3543" i="3"/>
  <c r="T3542" i="3"/>
  <c r="S3542" i="3"/>
  <c r="R3542" i="3"/>
  <c r="Q3542" i="3"/>
  <c r="P3542" i="3"/>
  <c r="O3542" i="3"/>
  <c r="T3541" i="3"/>
  <c r="S3541" i="3"/>
  <c r="R3541" i="3"/>
  <c r="Q3541" i="3"/>
  <c r="P3541" i="3"/>
  <c r="O3541" i="3"/>
  <c r="T3540" i="3"/>
  <c r="S3540" i="3"/>
  <c r="R3540" i="3"/>
  <c r="Q3540" i="3"/>
  <c r="P3540" i="3"/>
  <c r="O3540" i="3"/>
  <c r="T3539" i="3"/>
  <c r="S3539" i="3"/>
  <c r="R3539" i="3"/>
  <c r="Q3539" i="3"/>
  <c r="P3539" i="3"/>
  <c r="O3539" i="3"/>
  <c r="T3538" i="3"/>
  <c r="S3538" i="3"/>
  <c r="R3538" i="3"/>
  <c r="Q3538" i="3"/>
  <c r="P3538" i="3"/>
  <c r="O3538" i="3"/>
  <c r="T3537" i="3"/>
  <c r="S3537" i="3"/>
  <c r="R3537" i="3"/>
  <c r="Q3537" i="3"/>
  <c r="P3537" i="3"/>
  <c r="O3537" i="3"/>
  <c r="T3536" i="3"/>
  <c r="S3536" i="3"/>
  <c r="R3536" i="3"/>
  <c r="Q3536" i="3"/>
  <c r="P3536" i="3"/>
  <c r="O3536" i="3"/>
  <c r="T3535" i="3"/>
  <c r="S3535" i="3"/>
  <c r="R3535" i="3"/>
  <c r="Q3535" i="3"/>
  <c r="P3535" i="3"/>
  <c r="O3535" i="3"/>
  <c r="T3534" i="3"/>
  <c r="S3534" i="3"/>
  <c r="R3534" i="3"/>
  <c r="Q3534" i="3"/>
  <c r="P3534" i="3"/>
  <c r="O3534" i="3"/>
  <c r="T3533" i="3"/>
  <c r="S3533" i="3"/>
  <c r="R3533" i="3"/>
  <c r="Q3533" i="3"/>
  <c r="P3533" i="3"/>
  <c r="O3533" i="3"/>
  <c r="T3532" i="3"/>
  <c r="S3532" i="3"/>
  <c r="R3532" i="3"/>
  <c r="Q3532" i="3"/>
  <c r="P3532" i="3"/>
  <c r="O3532" i="3"/>
  <c r="T3531" i="3"/>
  <c r="S3531" i="3"/>
  <c r="R3531" i="3"/>
  <c r="Q3531" i="3"/>
  <c r="P3531" i="3"/>
  <c r="O3531" i="3"/>
  <c r="T3530" i="3"/>
  <c r="S3530" i="3"/>
  <c r="R3530" i="3"/>
  <c r="Q3530" i="3"/>
  <c r="P3530" i="3"/>
  <c r="O3530" i="3"/>
  <c r="T3529" i="3"/>
  <c r="S3529" i="3"/>
  <c r="R3529" i="3"/>
  <c r="Q3529" i="3"/>
  <c r="P3529" i="3"/>
  <c r="O3529" i="3"/>
  <c r="T3528" i="3"/>
  <c r="S3528" i="3"/>
  <c r="R3528" i="3"/>
  <c r="Q3528" i="3"/>
  <c r="P3528" i="3"/>
  <c r="O3528" i="3"/>
  <c r="T3527" i="3"/>
  <c r="S3527" i="3"/>
  <c r="R3527" i="3"/>
  <c r="Q3527" i="3"/>
  <c r="P3527" i="3"/>
  <c r="O3527" i="3"/>
  <c r="T3526" i="3"/>
  <c r="S3526" i="3"/>
  <c r="R3526" i="3"/>
  <c r="Q3526" i="3"/>
  <c r="P3526" i="3"/>
  <c r="O3526" i="3"/>
  <c r="T3525" i="3"/>
  <c r="S3525" i="3"/>
  <c r="R3525" i="3"/>
  <c r="Q3525" i="3"/>
  <c r="P3525" i="3"/>
  <c r="O3525" i="3"/>
  <c r="T3524" i="3"/>
  <c r="S3524" i="3"/>
  <c r="R3524" i="3"/>
  <c r="Q3524" i="3"/>
  <c r="P3524" i="3"/>
  <c r="O3524" i="3"/>
  <c r="T3523" i="3"/>
  <c r="S3523" i="3"/>
  <c r="R3523" i="3"/>
  <c r="Q3523" i="3"/>
  <c r="P3523" i="3"/>
  <c r="O3523" i="3"/>
  <c r="T3522" i="3"/>
  <c r="S3522" i="3"/>
  <c r="R3522" i="3"/>
  <c r="Q3522" i="3"/>
  <c r="P3522" i="3"/>
  <c r="O3522" i="3"/>
  <c r="T3521" i="3"/>
  <c r="S3521" i="3"/>
  <c r="R3521" i="3"/>
  <c r="Q3521" i="3"/>
  <c r="P3521" i="3"/>
  <c r="O3521" i="3"/>
  <c r="T3520" i="3"/>
  <c r="S3520" i="3"/>
  <c r="R3520" i="3"/>
  <c r="Q3520" i="3"/>
  <c r="P3520" i="3"/>
  <c r="O3520" i="3"/>
  <c r="T3519" i="3"/>
  <c r="S3519" i="3"/>
  <c r="R3519" i="3"/>
  <c r="Q3519" i="3"/>
  <c r="P3519" i="3"/>
  <c r="O3519" i="3"/>
  <c r="T3518" i="3"/>
  <c r="S3518" i="3"/>
  <c r="R3518" i="3"/>
  <c r="Q3518" i="3"/>
  <c r="P3518" i="3"/>
  <c r="O3518" i="3"/>
  <c r="T3517" i="3"/>
  <c r="S3517" i="3"/>
  <c r="R3517" i="3"/>
  <c r="Q3517" i="3"/>
  <c r="P3517" i="3"/>
  <c r="O3517" i="3"/>
  <c r="T3516" i="3"/>
  <c r="S3516" i="3"/>
  <c r="R3516" i="3"/>
  <c r="Q3516" i="3"/>
  <c r="P3516" i="3"/>
  <c r="O3516" i="3"/>
  <c r="T3515" i="3"/>
  <c r="S3515" i="3"/>
  <c r="R3515" i="3"/>
  <c r="Q3515" i="3"/>
  <c r="P3515" i="3"/>
  <c r="O3515" i="3"/>
  <c r="T3514" i="3"/>
  <c r="S3514" i="3"/>
  <c r="R3514" i="3"/>
  <c r="Q3514" i="3"/>
  <c r="P3514" i="3"/>
  <c r="O3514" i="3"/>
  <c r="T3513" i="3"/>
  <c r="S3513" i="3"/>
  <c r="R3513" i="3"/>
  <c r="Q3513" i="3"/>
  <c r="P3513" i="3"/>
  <c r="O3513" i="3"/>
  <c r="T3512" i="3"/>
  <c r="S3512" i="3"/>
  <c r="R3512" i="3"/>
  <c r="Q3512" i="3"/>
  <c r="P3512" i="3"/>
  <c r="O3512" i="3"/>
  <c r="T3511" i="3"/>
  <c r="S3511" i="3"/>
  <c r="R3511" i="3"/>
  <c r="Q3511" i="3"/>
  <c r="P3511" i="3"/>
  <c r="O3511" i="3"/>
  <c r="T3510" i="3"/>
  <c r="S3510" i="3"/>
  <c r="R3510" i="3"/>
  <c r="Q3510" i="3"/>
  <c r="P3510" i="3"/>
  <c r="O3510" i="3"/>
  <c r="T3509" i="3"/>
  <c r="S3509" i="3"/>
  <c r="R3509" i="3"/>
  <c r="Q3509" i="3"/>
  <c r="P3509" i="3"/>
  <c r="O3509" i="3"/>
  <c r="T3508" i="3"/>
  <c r="S3508" i="3"/>
  <c r="R3508" i="3"/>
  <c r="Q3508" i="3"/>
  <c r="P3508" i="3"/>
  <c r="O3508" i="3"/>
  <c r="T3507" i="3"/>
  <c r="S3507" i="3"/>
  <c r="R3507" i="3"/>
  <c r="Q3507" i="3"/>
  <c r="P3507" i="3"/>
  <c r="O3507" i="3"/>
  <c r="T3506" i="3"/>
  <c r="S3506" i="3"/>
  <c r="R3506" i="3"/>
  <c r="Q3506" i="3"/>
  <c r="P3506" i="3"/>
  <c r="O3506" i="3"/>
  <c r="T3505" i="3"/>
  <c r="S3505" i="3"/>
  <c r="R3505" i="3"/>
  <c r="Q3505" i="3"/>
  <c r="P3505" i="3"/>
  <c r="O3505" i="3"/>
  <c r="T3504" i="3"/>
  <c r="S3504" i="3"/>
  <c r="R3504" i="3"/>
  <c r="Q3504" i="3"/>
  <c r="P3504" i="3"/>
  <c r="O3504" i="3"/>
  <c r="T3503" i="3"/>
  <c r="S3503" i="3"/>
  <c r="R3503" i="3"/>
  <c r="Q3503" i="3"/>
  <c r="P3503" i="3"/>
  <c r="O3503" i="3"/>
  <c r="T3502" i="3"/>
  <c r="S3502" i="3"/>
  <c r="R3502" i="3"/>
  <c r="Q3502" i="3"/>
  <c r="P3502" i="3"/>
  <c r="O3502" i="3"/>
  <c r="T3501" i="3"/>
  <c r="S3501" i="3"/>
  <c r="R3501" i="3"/>
  <c r="Q3501" i="3"/>
  <c r="P3501" i="3"/>
  <c r="O3501" i="3"/>
  <c r="T3500" i="3"/>
  <c r="S3500" i="3"/>
  <c r="R3500" i="3"/>
  <c r="Q3500" i="3"/>
  <c r="P3500" i="3"/>
  <c r="O3500" i="3"/>
  <c r="T3499" i="3"/>
  <c r="S3499" i="3"/>
  <c r="R3499" i="3"/>
  <c r="Q3499" i="3"/>
  <c r="P3499" i="3"/>
  <c r="O3499" i="3"/>
  <c r="T3498" i="3"/>
  <c r="S3498" i="3"/>
  <c r="R3498" i="3"/>
  <c r="Q3498" i="3"/>
  <c r="P3498" i="3"/>
  <c r="O3498" i="3"/>
  <c r="T3497" i="3"/>
  <c r="S3497" i="3"/>
  <c r="R3497" i="3"/>
  <c r="Q3497" i="3"/>
  <c r="P3497" i="3"/>
  <c r="O3497" i="3"/>
  <c r="T3496" i="3"/>
  <c r="S3496" i="3"/>
  <c r="R3496" i="3"/>
  <c r="Q3496" i="3"/>
  <c r="P3496" i="3"/>
  <c r="O3496" i="3"/>
  <c r="T3495" i="3"/>
  <c r="S3495" i="3"/>
  <c r="R3495" i="3"/>
  <c r="Q3495" i="3"/>
  <c r="P3495" i="3"/>
  <c r="O3495" i="3"/>
  <c r="T3494" i="3"/>
  <c r="S3494" i="3"/>
  <c r="R3494" i="3"/>
  <c r="Q3494" i="3"/>
  <c r="P3494" i="3"/>
  <c r="O3494" i="3"/>
  <c r="T3493" i="3"/>
  <c r="S3493" i="3"/>
  <c r="R3493" i="3"/>
  <c r="Q3493" i="3"/>
  <c r="P3493" i="3"/>
  <c r="O3493" i="3"/>
  <c r="T3492" i="3"/>
  <c r="S3492" i="3"/>
  <c r="R3492" i="3"/>
  <c r="Q3492" i="3"/>
  <c r="P3492" i="3"/>
  <c r="O3492" i="3"/>
  <c r="T3491" i="3"/>
  <c r="S3491" i="3"/>
  <c r="R3491" i="3"/>
  <c r="Q3491" i="3"/>
  <c r="P3491" i="3"/>
  <c r="O3491" i="3"/>
  <c r="T3490" i="3"/>
  <c r="S3490" i="3"/>
  <c r="R3490" i="3"/>
  <c r="Q3490" i="3"/>
  <c r="P3490" i="3"/>
  <c r="O3490" i="3"/>
  <c r="T3489" i="3"/>
  <c r="S3489" i="3"/>
  <c r="R3489" i="3"/>
  <c r="Q3489" i="3"/>
  <c r="P3489" i="3"/>
  <c r="O3489" i="3"/>
  <c r="T3488" i="3"/>
  <c r="S3488" i="3"/>
  <c r="R3488" i="3"/>
  <c r="Q3488" i="3"/>
  <c r="P3488" i="3"/>
  <c r="O3488" i="3"/>
  <c r="T3487" i="3"/>
  <c r="S3487" i="3"/>
  <c r="R3487" i="3"/>
  <c r="Q3487" i="3"/>
  <c r="P3487" i="3"/>
  <c r="O3487" i="3"/>
  <c r="T3486" i="3"/>
  <c r="S3486" i="3"/>
  <c r="R3486" i="3"/>
  <c r="Q3486" i="3"/>
  <c r="P3486" i="3"/>
  <c r="O3486" i="3"/>
  <c r="T3485" i="3"/>
  <c r="S3485" i="3"/>
  <c r="R3485" i="3"/>
  <c r="Q3485" i="3"/>
  <c r="P3485" i="3"/>
  <c r="O3485" i="3"/>
  <c r="T3484" i="3"/>
  <c r="S3484" i="3"/>
  <c r="R3484" i="3"/>
  <c r="Q3484" i="3"/>
  <c r="P3484" i="3"/>
  <c r="O3484" i="3"/>
  <c r="T3483" i="3"/>
  <c r="S3483" i="3"/>
  <c r="R3483" i="3"/>
  <c r="Q3483" i="3"/>
  <c r="P3483" i="3"/>
  <c r="O3483" i="3"/>
  <c r="T3482" i="3"/>
  <c r="S3482" i="3"/>
  <c r="R3482" i="3"/>
  <c r="Q3482" i="3"/>
  <c r="P3482" i="3"/>
  <c r="O3482" i="3"/>
  <c r="T3481" i="3"/>
  <c r="S3481" i="3"/>
  <c r="R3481" i="3"/>
  <c r="Q3481" i="3"/>
  <c r="P3481" i="3"/>
  <c r="O3481" i="3"/>
  <c r="T3480" i="3"/>
  <c r="S3480" i="3"/>
  <c r="R3480" i="3"/>
  <c r="Q3480" i="3"/>
  <c r="P3480" i="3"/>
  <c r="O3480" i="3"/>
  <c r="T3479" i="3"/>
  <c r="S3479" i="3"/>
  <c r="R3479" i="3"/>
  <c r="Q3479" i="3"/>
  <c r="P3479" i="3"/>
  <c r="O3479" i="3"/>
  <c r="T3478" i="3"/>
  <c r="S3478" i="3"/>
  <c r="R3478" i="3"/>
  <c r="Q3478" i="3"/>
  <c r="P3478" i="3"/>
  <c r="O3478" i="3"/>
  <c r="T3477" i="3"/>
  <c r="S3477" i="3"/>
  <c r="R3477" i="3"/>
  <c r="Q3477" i="3"/>
  <c r="P3477" i="3"/>
  <c r="O3477" i="3"/>
  <c r="T3476" i="3"/>
  <c r="S3476" i="3"/>
  <c r="R3476" i="3"/>
  <c r="Q3476" i="3"/>
  <c r="P3476" i="3"/>
  <c r="O3476" i="3"/>
  <c r="T3475" i="3"/>
  <c r="S3475" i="3"/>
  <c r="R3475" i="3"/>
  <c r="Q3475" i="3"/>
  <c r="P3475" i="3"/>
  <c r="O3475" i="3"/>
  <c r="T3474" i="3"/>
  <c r="S3474" i="3"/>
  <c r="R3474" i="3"/>
  <c r="Q3474" i="3"/>
  <c r="P3474" i="3"/>
  <c r="O3474" i="3"/>
  <c r="T3473" i="3"/>
  <c r="S3473" i="3"/>
  <c r="R3473" i="3"/>
  <c r="Q3473" i="3"/>
  <c r="P3473" i="3"/>
  <c r="O3473" i="3"/>
  <c r="T3472" i="3"/>
  <c r="S3472" i="3"/>
  <c r="R3472" i="3"/>
  <c r="Q3472" i="3"/>
  <c r="P3472" i="3"/>
  <c r="O3472" i="3"/>
  <c r="T3471" i="3"/>
  <c r="S3471" i="3"/>
  <c r="R3471" i="3"/>
  <c r="Q3471" i="3"/>
  <c r="P3471" i="3"/>
  <c r="O3471" i="3"/>
  <c r="T3470" i="3"/>
  <c r="S3470" i="3"/>
  <c r="R3470" i="3"/>
  <c r="Q3470" i="3"/>
  <c r="P3470" i="3"/>
  <c r="O3470" i="3"/>
  <c r="T3469" i="3"/>
  <c r="S3469" i="3"/>
  <c r="R3469" i="3"/>
  <c r="Q3469" i="3"/>
  <c r="P3469" i="3"/>
  <c r="O3469" i="3"/>
  <c r="T3468" i="3"/>
  <c r="S3468" i="3"/>
  <c r="R3468" i="3"/>
  <c r="Q3468" i="3"/>
  <c r="P3468" i="3"/>
  <c r="O3468" i="3"/>
  <c r="T3467" i="3"/>
  <c r="S3467" i="3"/>
  <c r="R3467" i="3"/>
  <c r="Q3467" i="3"/>
  <c r="P3467" i="3"/>
  <c r="O3467" i="3"/>
  <c r="T3466" i="3"/>
  <c r="S3466" i="3"/>
  <c r="R3466" i="3"/>
  <c r="Q3466" i="3"/>
  <c r="P3466" i="3"/>
  <c r="O3466" i="3"/>
  <c r="T3465" i="3"/>
  <c r="S3465" i="3"/>
  <c r="R3465" i="3"/>
  <c r="Q3465" i="3"/>
  <c r="P3465" i="3"/>
  <c r="O3465" i="3"/>
  <c r="T3464" i="3"/>
  <c r="S3464" i="3"/>
  <c r="R3464" i="3"/>
  <c r="Q3464" i="3"/>
  <c r="P3464" i="3"/>
  <c r="O3464" i="3"/>
  <c r="T3463" i="3"/>
  <c r="S3463" i="3"/>
  <c r="R3463" i="3"/>
  <c r="Q3463" i="3"/>
  <c r="P3463" i="3"/>
  <c r="O3463" i="3"/>
  <c r="T3462" i="3"/>
  <c r="S3462" i="3"/>
  <c r="R3462" i="3"/>
  <c r="Q3462" i="3"/>
  <c r="P3462" i="3"/>
  <c r="O3462" i="3"/>
  <c r="T3461" i="3"/>
  <c r="S3461" i="3"/>
  <c r="R3461" i="3"/>
  <c r="Q3461" i="3"/>
  <c r="P3461" i="3"/>
  <c r="O3461" i="3"/>
  <c r="T3460" i="3"/>
  <c r="S3460" i="3"/>
  <c r="R3460" i="3"/>
  <c r="Q3460" i="3"/>
  <c r="P3460" i="3"/>
  <c r="O3460" i="3"/>
  <c r="T3459" i="3"/>
  <c r="S3459" i="3"/>
  <c r="R3459" i="3"/>
  <c r="Q3459" i="3"/>
  <c r="P3459" i="3"/>
  <c r="O3459" i="3"/>
  <c r="T3458" i="3"/>
  <c r="S3458" i="3"/>
  <c r="R3458" i="3"/>
  <c r="Q3458" i="3"/>
  <c r="P3458" i="3"/>
  <c r="O3458" i="3"/>
  <c r="T3457" i="3"/>
  <c r="S3457" i="3"/>
  <c r="R3457" i="3"/>
  <c r="Q3457" i="3"/>
  <c r="P3457" i="3"/>
  <c r="O3457" i="3"/>
  <c r="T3456" i="3"/>
  <c r="S3456" i="3"/>
  <c r="R3456" i="3"/>
  <c r="Q3456" i="3"/>
  <c r="P3456" i="3"/>
  <c r="O3456" i="3"/>
  <c r="T3455" i="3"/>
  <c r="S3455" i="3"/>
  <c r="R3455" i="3"/>
  <c r="Q3455" i="3"/>
  <c r="P3455" i="3"/>
  <c r="O3455" i="3"/>
  <c r="T3454" i="3"/>
  <c r="S3454" i="3"/>
  <c r="R3454" i="3"/>
  <c r="Q3454" i="3"/>
  <c r="P3454" i="3"/>
  <c r="O3454" i="3"/>
  <c r="T3453" i="3"/>
  <c r="S3453" i="3"/>
  <c r="R3453" i="3"/>
  <c r="Q3453" i="3"/>
  <c r="P3453" i="3"/>
  <c r="O3453" i="3"/>
  <c r="T3452" i="3"/>
  <c r="S3452" i="3"/>
  <c r="R3452" i="3"/>
  <c r="Q3452" i="3"/>
  <c r="P3452" i="3"/>
  <c r="O3452" i="3"/>
  <c r="T3451" i="3"/>
  <c r="S3451" i="3"/>
  <c r="R3451" i="3"/>
  <c r="Q3451" i="3"/>
  <c r="P3451" i="3"/>
  <c r="O3451" i="3"/>
  <c r="T3450" i="3"/>
  <c r="S3450" i="3"/>
  <c r="R3450" i="3"/>
  <c r="Q3450" i="3"/>
  <c r="P3450" i="3"/>
  <c r="O3450" i="3"/>
  <c r="T3449" i="3"/>
  <c r="S3449" i="3"/>
  <c r="R3449" i="3"/>
  <c r="Q3449" i="3"/>
  <c r="P3449" i="3"/>
  <c r="O3449" i="3"/>
  <c r="T3448" i="3"/>
  <c r="S3448" i="3"/>
  <c r="R3448" i="3"/>
  <c r="Q3448" i="3"/>
  <c r="P3448" i="3"/>
  <c r="O3448" i="3"/>
  <c r="T3447" i="3"/>
  <c r="S3447" i="3"/>
  <c r="R3447" i="3"/>
  <c r="Q3447" i="3"/>
  <c r="P3447" i="3"/>
  <c r="O3447" i="3"/>
  <c r="T3446" i="3"/>
  <c r="S3446" i="3"/>
  <c r="R3446" i="3"/>
  <c r="Q3446" i="3"/>
  <c r="P3446" i="3"/>
  <c r="O3446" i="3"/>
  <c r="T3445" i="3"/>
  <c r="S3445" i="3"/>
  <c r="R3445" i="3"/>
  <c r="Q3445" i="3"/>
  <c r="P3445" i="3"/>
  <c r="O3445" i="3"/>
  <c r="T3444" i="3"/>
  <c r="S3444" i="3"/>
  <c r="R3444" i="3"/>
  <c r="Q3444" i="3"/>
  <c r="P3444" i="3"/>
  <c r="O3444" i="3"/>
  <c r="T3443" i="3"/>
  <c r="S3443" i="3"/>
  <c r="R3443" i="3"/>
  <c r="Q3443" i="3"/>
  <c r="P3443" i="3"/>
  <c r="O3443" i="3"/>
  <c r="T3442" i="3"/>
  <c r="S3442" i="3"/>
  <c r="R3442" i="3"/>
  <c r="Q3442" i="3"/>
  <c r="P3442" i="3"/>
  <c r="O3442" i="3"/>
  <c r="T3441" i="3"/>
  <c r="S3441" i="3"/>
  <c r="R3441" i="3"/>
  <c r="Q3441" i="3"/>
  <c r="P3441" i="3"/>
  <c r="O3441" i="3"/>
  <c r="T3440" i="3"/>
  <c r="S3440" i="3"/>
  <c r="R3440" i="3"/>
  <c r="Q3440" i="3"/>
  <c r="P3440" i="3"/>
  <c r="O3440" i="3"/>
  <c r="T3439" i="3"/>
  <c r="S3439" i="3"/>
  <c r="R3439" i="3"/>
  <c r="Q3439" i="3"/>
  <c r="P3439" i="3"/>
  <c r="O3439" i="3"/>
  <c r="T3438" i="3"/>
  <c r="S3438" i="3"/>
  <c r="R3438" i="3"/>
  <c r="Q3438" i="3"/>
  <c r="P3438" i="3"/>
  <c r="O3438" i="3"/>
  <c r="T3437" i="3"/>
  <c r="S3437" i="3"/>
  <c r="R3437" i="3"/>
  <c r="Q3437" i="3"/>
  <c r="P3437" i="3"/>
  <c r="O3437" i="3"/>
  <c r="T3436" i="3"/>
  <c r="S3436" i="3"/>
  <c r="R3436" i="3"/>
  <c r="Q3436" i="3"/>
  <c r="P3436" i="3"/>
  <c r="O3436" i="3"/>
  <c r="T3435" i="3"/>
  <c r="S3435" i="3"/>
  <c r="R3435" i="3"/>
  <c r="Q3435" i="3"/>
  <c r="P3435" i="3"/>
  <c r="O3435" i="3"/>
  <c r="T3434" i="3"/>
  <c r="S3434" i="3"/>
  <c r="R3434" i="3"/>
  <c r="Q3434" i="3"/>
  <c r="P3434" i="3"/>
  <c r="O3434" i="3"/>
  <c r="T3433" i="3"/>
  <c r="S3433" i="3"/>
  <c r="R3433" i="3"/>
  <c r="Q3433" i="3"/>
  <c r="P3433" i="3"/>
  <c r="O3433" i="3"/>
  <c r="T3432" i="3"/>
  <c r="S3432" i="3"/>
  <c r="R3432" i="3"/>
  <c r="Q3432" i="3"/>
  <c r="P3432" i="3"/>
  <c r="O3432" i="3"/>
  <c r="T3431" i="3"/>
  <c r="S3431" i="3"/>
  <c r="R3431" i="3"/>
  <c r="Q3431" i="3"/>
  <c r="P3431" i="3"/>
  <c r="O3431" i="3"/>
  <c r="T3430" i="3"/>
  <c r="S3430" i="3"/>
  <c r="R3430" i="3"/>
  <c r="Q3430" i="3"/>
  <c r="P3430" i="3"/>
  <c r="O3430" i="3"/>
  <c r="T3429" i="3"/>
  <c r="S3429" i="3"/>
  <c r="R3429" i="3"/>
  <c r="Q3429" i="3"/>
  <c r="P3429" i="3"/>
  <c r="O3429" i="3"/>
  <c r="T3428" i="3"/>
  <c r="S3428" i="3"/>
  <c r="R3428" i="3"/>
  <c r="Q3428" i="3"/>
  <c r="P3428" i="3"/>
  <c r="O3428" i="3"/>
  <c r="T3427" i="3"/>
  <c r="S3427" i="3"/>
  <c r="R3427" i="3"/>
  <c r="Q3427" i="3"/>
  <c r="P3427" i="3"/>
  <c r="O3427" i="3"/>
  <c r="T3426" i="3"/>
  <c r="S3426" i="3"/>
  <c r="R3426" i="3"/>
  <c r="Q3426" i="3"/>
  <c r="P3426" i="3"/>
  <c r="O3426" i="3"/>
  <c r="T3425" i="3"/>
  <c r="S3425" i="3"/>
  <c r="R3425" i="3"/>
  <c r="Q3425" i="3"/>
  <c r="P3425" i="3"/>
  <c r="O3425" i="3"/>
  <c r="T3424" i="3"/>
  <c r="S3424" i="3"/>
  <c r="R3424" i="3"/>
  <c r="Q3424" i="3"/>
  <c r="P3424" i="3"/>
  <c r="O3424" i="3"/>
  <c r="T3423" i="3"/>
  <c r="S3423" i="3"/>
  <c r="R3423" i="3"/>
  <c r="Q3423" i="3"/>
  <c r="P3423" i="3"/>
  <c r="O3423" i="3"/>
  <c r="T3422" i="3"/>
  <c r="S3422" i="3"/>
  <c r="R3422" i="3"/>
  <c r="Q3422" i="3"/>
  <c r="P3422" i="3"/>
  <c r="O3422" i="3"/>
  <c r="T3421" i="3"/>
  <c r="S3421" i="3"/>
  <c r="R3421" i="3"/>
  <c r="Q3421" i="3"/>
  <c r="P3421" i="3"/>
  <c r="O3421" i="3"/>
  <c r="T3420" i="3"/>
  <c r="S3420" i="3"/>
  <c r="R3420" i="3"/>
  <c r="Q3420" i="3"/>
  <c r="P3420" i="3"/>
  <c r="O3420" i="3"/>
  <c r="T3419" i="3"/>
  <c r="S3419" i="3"/>
  <c r="R3419" i="3"/>
  <c r="Q3419" i="3"/>
  <c r="P3419" i="3"/>
  <c r="O3419" i="3"/>
  <c r="T3418" i="3"/>
  <c r="S3418" i="3"/>
  <c r="R3418" i="3"/>
  <c r="Q3418" i="3"/>
  <c r="P3418" i="3"/>
  <c r="O3418" i="3"/>
  <c r="T3417" i="3"/>
  <c r="S3417" i="3"/>
  <c r="R3417" i="3"/>
  <c r="Q3417" i="3"/>
  <c r="P3417" i="3"/>
  <c r="O3417" i="3"/>
  <c r="T3416" i="3"/>
  <c r="S3416" i="3"/>
  <c r="R3416" i="3"/>
  <c r="Q3416" i="3"/>
  <c r="P3416" i="3"/>
  <c r="O3416" i="3"/>
  <c r="T3415" i="3"/>
  <c r="S3415" i="3"/>
  <c r="R3415" i="3"/>
  <c r="Q3415" i="3"/>
  <c r="P3415" i="3"/>
  <c r="O3415" i="3"/>
  <c r="T3414" i="3"/>
  <c r="S3414" i="3"/>
  <c r="R3414" i="3"/>
  <c r="Q3414" i="3"/>
  <c r="P3414" i="3"/>
  <c r="O3414" i="3"/>
  <c r="T3413" i="3"/>
  <c r="S3413" i="3"/>
  <c r="R3413" i="3"/>
  <c r="Q3413" i="3"/>
  <c r="P3413" i="3"/>
  <c r="O3413" i="3"/>
  <c r="T3412" i="3"/>
  <c r="S3412" i="3"/>
  <c r="R3412" i="3"/>
  <c r="Q3412" i="3"/>
  <c r="P3412" i="3"/>
  <c r="O3412" i="3"/>
  <c r="T3411" i="3"/>
  <c r="S3411" i="3"/>
  <c r="R3411" i="3"/>
  <c r="Q3411" i="3"/>
  <c r="P3411" i="3"/>
  <c r="O3411" i="3"/>
  <c r="T3410" i="3"/>
  <c r="S3410" i="3"/>
  <c r="R3410" i="3"/>
  <c r="Q3410" i="3"/>
  <c r="P3410" i="3"/>
  <c r="O3410" i="3"/>
  <c r="T3409" i="3"/>
  <c r="S3409" i="3"/>
  <c r="R3409" i="3"/>
  <c r="Q3409" i="3"/>
  <c r="P3409" i="3"/>
  <c r="O3409" i="3"/>
  <c r="T3408" i="3"/>
  <c r="S3408" i="3"/>
  <c r="R3408" i="3"/>
  <c r="Q3408" i="3"/>
  <c r="P3408" i="3"/>
  <c r="O3408" i="3"/>
  <c r="T3407" i="3"/>
  <c r="S3407" i="3"/>
  <c r="R3407" i="3"/>
  <c r="Q3407" i="3"/>
  <c r="P3407" i="3"/>
  <c r="O3407" i="3"/>
  <c r="T3406" i="3"/>
  <c r="S3406" i="3"/>
  <c r="R3406" i="3"/>
  <c r="Q3406" i="3"/>
  <c r="P3406" i="3"/>
  <c r="O3406" i="3"/>
  <c r="T3405" i="3"/>
  <c r="S3405" i="3"/>
  <c r="R3405" i="3"/>
  <c r="Q3405" i="3"/>
  <c r="P3405" i="3"/>
  <c r="O3405" i="3"/>
  <c r="T3404" i="3"/>
  <c r="S3404" i="3"/>
  <c r="R3404" i="3"/>
  <c r="Q3404" i="3"/>
  <c r="P3404" i="3"/>
  <c r="O3404" i="3"/>
  <c r="T3403" i="3"/>
  <c r="S3403" i="3"/>
  <c r="R3403" i="3"/>
  <c r="Q3403" i="3"/>
  <c r="P3403" i="3"/>
  <c r="O3403" i="3"/>
  <c r="T3402" i="3"/>
  <c r="S3402" i="3"/>
  <c r="R3402" i="3"/>
  <c r="Q3402" i="3"/>
  <c r="P3402" i="3"/>
  <c r="O3402" i="3"/>
  <c r="T3401" i="3"/>
  <c r="S3401" i="3"/>
  <c r="R3401" i="3"/>
  <c r="Q3401" i="3"/>
  <c r="P3401" i="3"/>
  <c r="O3401" i="3"/>
  <c r="T3400" i="3"/>
  <c r="S3400" i="3"/>
  <c r="R3400" i="3"/>
  <c r="Q3400" i="3"/>
  <c r="P3400" i="3"/>
  <c r="O3400" i="3"/>
  <c r="T3399" i="3"/>
  <c r="S3399" i="3"/>
  <c r="R3399" i="3"/>
  <c r="Q3399" i="3"/>
  <c r="P3399" i="3"/>
  <c r="O3399" i="3"/>
  <c r="T3398" i="3"/>
  <c r="S3398" i="3"/>
  <c r="R3398" i="3"/>
  <c r="Q3398" i="3"/>
  <c r="P3398" i="3"/>
  <c r="O3398" i="3"/>
  <c r="T3397" i="3"/>
  <c r="S3397" i="3"/>
  <c r="R3397" i="3"/>
  <c r="Q3397" i="3"/>
  <c r="P3397" i="3"/>
  <c r="O3397" i="3"/>
  <c r="T3396" i="3"/>
  <c r="S3396" i="3"/>
  <c r="R3396" i="3"/>
  <c r="Q3396" i="3"/>
  <c r="P3396" i="3"/>
  <c r="O3396" i="3"/>
  <c r="T3395" i="3"/>
  <c r="S3395" i="3"/>
  <c r="R3395" i="3"/>
  <c r="Q3395" i="3"/>
  <c r="P3395" i="3"/>
  <c r="O3395" i="3"/>
  <c r="T3394" i="3"/>
  <c r="S3394" i="3"/>
  <c r="R3394" i="3"/>
  <c r="Q3394" i="3"/>
  <c r="P3394" i="3"/>
  <c r="O3394" i="3"/>
  <c r="T3393" i="3"/>
  <c r="S3393" i="3"/>
  <c r="R3393" i="3"/>
  <c r="Q3393" i="3"/>
  <c r="P3393" i="3"/>
  <c r="O3393" i="3"/>
  <c r="T3392" i="3"/>
  <c r="S3392" i="3"/>
  <c r="R3392" i="3"/>
  <c r="Q3392" i="3"/>
  <c r="P3392" i="3"/>
  <c r="O3392" i="3"/>
  <c r="T3391" i="3"/>
  <c r="S3391" i="3"/>
  <c r="R3391" i="3"/>
  <c r="Q3391" i="3"/>
  <c r="P3391" i="3"/>
  <c r="O3391" i="3"/>
  <c r="T3390" i="3"/>
  <c r="S3390" i="3"/>
  <c r="R3390" i="3"/>
  <c r="Q3390" i="3"/>
  <c r="P3390" i="3"/>
  <c r="O3390" i="3"/>
  <c r="T3389" i="3"/>
  <c r="S3389" i="3"/>
  <c r="R3389" i="3"/>
  <c r="Q3389" i="3"/>
  <c r="P3389" i="3"/>
  <c r="O3389" i="3"/>
  <c r="T3388" i="3"/>
  <c r="S3388" i="3"/>
  <c r="R3388" i="3"/>
  <c r="Q3388" i="3"/>
  <c r="P3388" i="3"/>
  <c r="O3388" i="3"/>
  <c r="T3387" i="3"/>
  <c r="S3387" i="3"/>
  <c r="R3387" i="3"/>
  <c r="Q3387" i="3"/>
  <c r="P3387" i="3"/>
  <c r="O3387" i="3"/>
  <c r="T3386" i="3"/>
  <c r="S3386" i="3"/>
  <c r="R3386" i="3"/>
  <c r="Q3386" i="3"/>
  <c r="P3386" i="3"/>
  <c r="O3386" i="3"/>
  <c r="T3385" i="3"/>
  <c r="S3385" i="3"/>
  <c r="R3385" i="3"/>
  <c r="Q3385" i="3"/>
  <c r="P3385" i="3"/>
  <c r="O3385" i="3"/>
  <c r="T3384" i="3"/>
  <c r="S3384" i="3"/>
  <c r="R3384" i="3"/>
  <c r="Q3384" i="3"/>
  <c r="P3384" i="3"/>
  <c r="O3384" i="3"/>
  <c r="T3383" i="3"/>
  <c r="S3383" i="3"/>
  <c r="R3383" i="3"/>
  <c r="Q3383" i="3"/>
  <c r="P3383" i="3"/>
  <c r="O3383" i="3"/>
  <c r="T3382" i="3"/>
  <c r="S3382" i="3"/>
  <c r="R3382" i="3"/>
  <c r="Q3382" i="3"/>
  <c r="P3382" i="3"/>
  <c r="O3382" i="3"/>
  <c r="T3381" i="3"/>
  <c r="S3381" i="3"/>
  <c r="R3381" i="3"/>
  <c r="Q3381" i="3"/>
  <c r="P3381" i="3"/>
  <c r="O3381" i="3"/>
  <c r="T3380" i="3"/>
  <c r="S3380" i="3"/>
  <c r="R3380" i="3"/>
  <c r="Q3380" i="3"/>
  <c r="P3380" i="3"/>
  <c r="O3380" i="3"/>
  <c r="T3379" i="3"/>
  <c r="S3379" i="3"/>
  <c r="R3379" i="3"/>
  <c r="Q3379" i="3"/>
  <c r="P3379" i="3"/>
  <c r="O3379" i="3"/>
  <c r="T3378" i="3"/>
  <c r="S3378" i="3"/>
  <c r="R3378" i="3"/>
  <c r="Q3378" i="3"/>
  <c r="P3378" i="3"/>
  <c r="O3378" i="3"/>
  <c r="T3377" i="3"/>
  <c r="S3377" i="3"/>
  <c r="R3377" i="3"/>
  <c r="Q3377" i="3"/>
  <c r="P3377" i="3"/>
  <c r="O3377" i="3"/>
  <c r="T3376" i="3"/>
  <c r="S3376" i="3"/>
  <c r="R3376" i="3"/>
  <c r="Q3376" i="3"/>
  <c r="P3376" i="3"/>
  <c r="O3376" i="3"/>
  <c r="T3375" i="3"/>
  <c r="S3375" i="3"/>
  <c r="R3375" i="3"/>
  <c r="Q3375" i="3"/>
  <c r="P3375" i="3"/>
  <c r="O3375" i="3"/>
  <c r="T3374" i="3"/>
  <c r="S3374" i="3"/>
  <c r="R3374" i="3"/>
  <c r="Q3374" i="3"/>
  <c r="P3374" i="3"/>
  <c r="O3374" i="3"/>
  <c r="T3373" i="3"/>
  <c r="S3373" i="3"/>
  <c r="R3373" i="3"/>
  <c r="Q3373" i="3"/>
  <c r="P3373" i="3"/>
  <c r="O3373" i="3"/>
  <c r="T3372" i="3"/>
  <c r="S3372" i="3"/>
  <c r="R3372" i="3"/>
  <c r="Q3372" i="3"/>
  <c r="P3372" i="3"/>
  <c r="O3372" i="3"/>
  <c r="T3371" i="3"/>
  <c r="S3371" i="3"/>
  <c r="R3371" i="3"/>
  <c r="Q3371" i="3"/>
  <c r="P3371" i="3"/>
  <c r="O3371" i="3"/>
  <c r="T3370" i="3"/>
  <c r="S3370" i="3"/>
  <c r="R3370" i="3"/>
  <c r="Q3370" i="3"/>
  <c r="P3370" i="3"/>
  <c r="O3370" i="3"/>
  <c r="T3369" i="3"/>
  <c r="S3369" i="3"/>
  <c r="R3369" i="3"/>
  <c r="Q3369" i="3"/>
  <c r="P3369" i="3"/>
  <c r="O3369" i="3"/>
  <c r="T3368" i="3"/>
  <c r="S3368" i="3"/>
  <c r="R3368" i="3"/>
  <c r="Q3368" i="3"/>
  <c r="P3368" i="3"/>
  <c r="O3368" i="3"/>
  <c r="T3367" i="3"/>
  <c r="S3367" i="3"/>
  <c r="R3367" i="3"/>
  <c r="Q3367" i="3"/>
  <c r="P3367" i="3"/>
  <c r="O3367" i="3"/>
  <c r="T3366" i="3"/>
  <c r="S3366" i="3"/>
  <c r="R3366" i="3"/>
  <c r="Q3366" i="3"/>
  <c r="P3366" i="3"/>
  <c r="O3366" i="3"/>
  <c r="T3365" i="3"/>
  <c r="S3365" i="3"/>
  <c r="R3365" i="3"/>
  <c r="Q3365" i="3"/>
  <c r="P3365" i="3"/>
  <c r="O3365" i="3"/>
  <c r="T3364" i="3"/>
  <c r="S3364" i="3"/>
  <c r="R3364" i="3"/>
  <c r="Q3364" i="3"/>
  <c r="P3364" i="3"/>
  <c r="O3364" i="3"/>
  <c r="T3363" i="3"/>
  <c r="S3363" i="3"/>
  <c r="R3363" i="3"/>
  <c r="Q3363" i="3"/>
  <c r="P3363" i="3"/>
  <c r="O3363" i="3"/>
  <c r="T3362" i="3"/>
  <c r="S3362" i="3"/>
  <c r="R3362" i="3"/>
  <c r="Q3362" i="3"/>
  <c r="P3362" i="3"/>
  <c r="O3362" i="3"/>
  <c r="T3361" i="3"/>
  <c r="S3361" i="3"/>
  <c r="R3361" i="3"/>
  <c r="Q3361" i="3"/>
  <c r="P3361" i="3"/>
  <c r="O3361" i="3"/>
  <c r="T3360" i="3"/>
  <c r="S3360" i="3"/>
  <c r="R3360" i="3"/>
  <c r="Q3360" i="3"/>
  <c r="P3360" i="3"/>
  <c r="O3360" i="3"/>
  <c r="T3359" i="3"/>
  <c r="S3359" i="3"/>
  <c r="R3359" i="3"/>
  <c r="Q3359" i="3"/>
  <c r="P3359" i="3"/>
  <c r="O3359" i="3"/>
  <c r="T3358" i="3"/>
  <c r="S3358" i="3"/>
  <c r="R3358" i="3"/>
  <c r="Q3358" i="3"/>
  <c r="P3358" i="3"/>
  <c r="O3358" i="3"/>
  <c r="T3357" i="3"/>
  <c r="S3357" i="3"/>
  <c r="R3357" i="3"/>
  <c r="Q3357" i="3"/>
  <c r="P3357" i="3"/>
  <c r="O3357" i="3"/>
  <c r="T3356" i="3"/>
  <c r="S3356" i="3"/>
  <c r="R3356" i="3"/>
  <c r="Q3356" i="3"/>
  <c r="P3356" i="3"/>
  <c r="O3356" i="3"/>
  <c r="T3355" i="3"/>
  <c r="S3355" i="3"/>
  <c r="R3355" i="3"/>
  <c r="Q3355" i="3"/>
  <c r="P3355" i="3"/>
  <c r="O3355" i="3"/>
  <c r="T3354" i="3"/>
  <c r="S3354" i="3"/>
  <c r="R3354" i="3"/>
  <c r="Q3354" i="3"/>
  <c r="P3354" i="3"/>
  <c r="O3354" i="3"/>
  <c r="T3353" i="3"/>
  <c r="S3353" i="3"/>
  <c r="R3353" i="3"/>
  <c r="Q3353" i="3"/>
  <c r="P3353" i="3"/>
  <c r="O3353" i="3"/>
  <c r="T3352" i="3"/>
  <c r="S3352" i="3"/>
  <c r="R3352" i="3"/>
  <c r="Q3352" i="3"/>
  <c r="P3352" i="3"/>
  <c r="O3352" i="3"/>
  <c r="T3351" i="3"/>
  <c r="S3351" i="3"/>
  <c r="R3351" i="3"/>
  <c r="Q3351" i="3"/>
  <c r="P3351" i="3"/>
  <c r="O3351" i="3"/>
  <c r="T3350" i="3"/>
  <c r="S3350" i="3"/>
  <c r="R3350" i="3"/>
  <c r="Q3350" i="3"/>
  <c r="P3350" i="3"/>
  <c r="O3350" i="3"/>
  <c r="T3349" i="3"/>
  <c r="S3349" i="3"/>
  <c r="R3349" i="3"/>
  <c r="Q3349" i="3"/>
  <c r="P3349" i="3"/>
  <c r="O3349" i="3"/>
  <c r="T3348" i="3"/>
  <c r="S3348" i="3"/>
  <c r="R3348" i="3"/>
  <c r="Q3348" i="3"/>
  <c r="P3348" i="3"/>
  <c r="O3348" i="3"/>
  <c r="T3347" i="3"/>
  <c r="S3347" i="3"/>
  <c r="R3347" i="3"/>
  <c r="Q3347" i="3"/>
  <c r="P3347" i="3"/>
  <c r="O3347" i="3"/>
  <c r="T3346" i="3"/>
  <c r="S3346" i="3"/>
  <c r="R3346" i="3"/>
  <c r="Q3346" i="3"/>
  <c r="P3346" i="3"/>
  <c r="O3346" i="3"/>
  <c r="T3345" i="3"/>
  <c r="S3345" i="3"/>
  <c r="R3345" i="3"/>
  <c r="Q3345" i="3"/>
  <c r="P3345" i="3"/>
  <c r="O3345" i="3"/>
  <c r="T3344" i="3"/>
  <c r="S3344" i="3"/>
  <c r="R3344" i="3"/>
  <c r="Q3344" i="3"/>
  <c r="P3344" i="3"/>
  <c r="O3344" i="3"/>
  <c r="T3343" i="3"/>
  <c r="S3343" i="3"/>
  <c r="R3343" i="3"/>
  <c r="Q3343" i="3"/>
  <c r="P3343" i="3"/>
  <c r="O3343" i="3"/>
  <c r="T3342" i="3"/>
  <c r="S3342" i="3"/>
  <c r="R3342" i="3"/>
  <c r="Q3342" i="3"/>
  <c r="P3342" i="3"/>
  <c r="O3342" i="3"/>
  <c r="T3341" i="3"/>
  <c r="S3341" i="3"/>
  <c r="R3341" i="3"/>
  <c r="Q3341" i="3"/>
  <c r="P3341" i="3"/>
  <c r="O3341" i="3"/>
  <c r="T3340" i="3"/>
  <c r="S3340" i="3"/>
  <c r="R3340" i="3"/>
  <c r="Q3340" i="3"/>
  <c r="P3340" i="3"/>
  <c r="O3340" i="3"/>
  <c r="T3339" i="3"/>
  <c r="S3339" i="3"/>
  <c r="R3339" i="3"/>
  <c r="Q3339" i="3"/>
  <c r="P3339" i="3"/>
  <c r="O3339" i="3"/>
  <c r="T3338" i="3"/>
  <c r="S3338" i="3"/>
  <c r="R3338" i="3"/>
  <c r="Q3338" i="3"/>
  <c r="P3338" i="3"/>
  <c r="O3338" i="3"/>
  <c r="T3337" i="3"/>
  <c r="S3337" i="3"/>
  <c r="R3337" i="3"/>
  <c r="Q3337" i="3"/>
  <c r="P3337" i="3"/>
  <c r="O3337" i="3"/>
  <c r="T3336" i="3"/>
  <c r="S3336" i="3"/>
  <c r="R3336" i="3"/>
  <c r="Q3336" i="3"/>
  <c r="P3336" i="3"/>
  <c r="O3336" i="3"/>
  <c r="T3335" i="3"/>
  <c r="S3335" i="3"/>
  <c r="R3335" i="3"/>
  <c r="Q3335" i="3"/>
  <c r="P3335" i="3"/>
  <c r="O3335" i="3"/>
  <c r="T3334" i="3"/>
  <c r="S3334" i="3"/>
  <c r="R3334" i="3"/>
  <c r="Q3334" i="3"/>
  <c r="P3334" i="3"/>
  <c r="O3334" i="3"/>
  <c r="T3333" i="3"/>
  <c r="S3333" i="3"/>
  <c r="R3333" i="3"/>
  <c r="Q3333" i="3"/>
  <c r="P3333" i="3"/>
  <c r="O3333" i="3"/>
  <c r="T3332" i="3"/>
  <c r="S3332" i="3"/>
  <c r="R3332" i="3"/>
  <c r="Q3332" i="3"/>
  <c r="P3332" i="3"/>
  <c r="O3332" i="3"/>
  <c r="T3331" i="3"/>
  <c r="S3331" i="3"/>
  <c r="R3331" i="3"/>
  <c r="Q3331" i="3"/>
  <c r="P3331" i="3"/>
  <c r="O3331" i="3"/>
  <c r="T3330" i="3"/>
  <c r="S3330" i="3"/>
  <c r="R3330" i="3"/>
  <c r="Q3330" i="3"/>
  <c r="P3330" i="3"/>
  <c r="O3330" i="3"/>
  <c r="T3329" i="3"/>
  <c r="S3329" i="3"/>
  <c r="R3329" i="3"/>
  <c r="Q3329" i="3"/>
  <c r="P3329" i="3"/>
  <c r="O3329" i="3"/>
  <c r="T3328" i="3"/>
  <c r="S3328" i="3"/>
  <c r="R3328" i="3"/>
  <c r="Q3328" i="3"/>
  <c r="P3328" i="3"/>
  <c r="O3328" i="3"/>
  <c r="T3327" i="3"/>
  <c r="S3327" i="3"/>
  <c r="R3327" i="3"/>
  <c r="Q3327" i="3"/>
  <c r="P3327" i="3"/>
  <c r="O3327" i="3"/>
  <c r="T3326" i="3"/>
  <c r="S3326" i="3"/>
  <c r="R3326" i="3"/>
  <c r="Q3326" i="3"/>
  <c r="P3326" i="3"/>
  <c r="O3326" i="3"/>
  <c r="T3325" i="3"/>
  <c r="S3325" i="3"/>
  <c r="R3325" i="3"/>
  <c r="Q3325" i="3"/>
  <c r="P3325" i="3"/>
  <c r="O3325" i="3"/>
  <c r="T3324" i="3"/>
  <c r="S3324" i="3"/>
  <c r="R3324" i="3"/>
  <c r="Q3324" i="3"/>
  <c r="P3324" i="3"/>
  <c r="O3324" i="3"/>
  <c r="T3323" i="3"/>
  <c r="S3323" i="3"/>
  <c r="R3323" i="3"/>
  <c r="Q3323" i="3"/>
  <c r="P3323" i="3"/>
  <c r="O3323" i="3"/>
  <c r="T3322" i="3"/>
  <c r="S3322" i="3"/>
  <c r="R3322" i="3"/>
  <c r="Q3322" i="3"/>
  <c r="P3322" i="3"/>
  <c r="O3322" i="3"/>
  <c r="T3321" i="3"/>
  <c r="S3321" i="3"/>
  <c r="R3321" i="3"/>
  <c r="Q3321" i="3"/>
  <c r="P3321" i="3"/>
  <c r="O3321" i="3"/>
  <c r="T3320" i="3"/>
  <c r="S3320" i="3"/>
  <c r="R3320" i="3"/>
  <c r="Q3320" i="3"/>
  <c r="P3320" i="3"/>
  <c r="O3320" i="3"/>
  <c r="T3319" i="3"/>
  <c r="S3319" i="3"/>
  <c r="R3319" i="3"/>
  <c r="Q3319" i="3"/>
  <c r="P3319" i="3"/>
  <c r="O3319" i="3"/>
  <c r="T3318" i="3"/>
  <c r="S3318" i="3"/>
  <c r="R3318" i="3"/>
  <c r="Q3318" i="3"/>
  <c r="P3318" i="3"/>
  <c r="O3318" i="3"/>
  <c r="T3317" i="3"/>
  <c r="S3317" i="3"/>
  <c r="R3317" i="3"/>
  <c r="Q3317" i="3"/>
  <c r="P3317" i="3"/>
  <c r="O3317" i="3"/>
  <c r="T3316" i="3"/>
  <c r="S3316" i="3"/>
  <c r="R3316" i="3"/>
  <c r="Q3316" i="3"/>
  <c r="P3316" i="3"/>
  <c r="O3316" i="3"/>
  <c r="T3315" i="3"/>
  <c r="S3315" i="3"/>
  <c r="R3315" i="3"/>
  <c r="Q3315" i="3"/>
  <c r="P3315" i="3"/>
  <c r="O3315" i="3"/>
  <c r="T3314" i="3"/>
  <c r="S3314" i="3"/>
  <c r="R3314" i="3"/>
  <c r="Q3314" i="3"/>
  <c r="P3314" i="3"/>
  <c r="O3314" i="3"/>
  <c r="T3313" i="3"/>
  <c r="S3313" i="3"/>
  <c r="R3313" i="3"/>
  <c r="Q3313" i="3"/>
  <c r="P3313" i="3"/>
  <c r="O3313" i="3"/>
  <c r="T3312" i="3"/>
  <c r="S3312" i="3"/>
  <c r="R3312" i="3"/>
  <c r="Q3312" i="3"/>
  <c r="P3312" i="3"/>
  <c r="O3312" i="3"/>
  <c r="T3311" i="3"/>
  <c r="S3311" i="3"/>
  <c r="R3311" i="3"/>
  <c r="Q3311" i="3"/>
  <c r="P3311" i="3"/>
  <c r="O3311" i="3"/>
  <c r="T3310" i="3"/>
  <c r="S3310" i="3"/>
  <c r="R3310" i="3"/>
  <c r="Q3310" i="3"/>
  <c r="P3310" i="3"/>
  <c r="O3310" i="3"/>
  <c r="T3309" i="3"/>
  <c r="S3309" i="3"/>
  <c r="R3309" i="3"/>
  <c r="Q3309" i="3"/>
  <c r="P3309" i="3"/>
  <c r="O3309" i="3"/>
  <c r="T3308" i="3"/>
  <c r="S3308" i="3"/>
  <c r="R3308" i="3"/>
  <c r="Q3308" i="3"/>
  <c r="P3308" i="3"/>
  <c r="O3308" i="3"/>
  <c r="T3307" i="3"/>
  <c r="S3307" i="3"/>
  <c r="R3307" i="3"/>
  <c r="Q3307" i="3"/>
  <c r="P3307" i="3"/>
  <c r="O3307" i="3"/>
  <c r="T3306" i="3"/>
  <c r="S3306" i="3"/>
  <c r="R3306" i="3"/>
  <c r="Q3306" i="3"/>
  <c r="P3306" i="3"/>
  <c r="O3306" i="3"/>
  <c r="T3305" i="3"/>
  <c r="S3305" i="3"/>
  <c r="R3305" i="3"/>
  <c r="Q3305" i="3"/>
  <c r="P3305" i="3"/>
  <c r="O3305" i="3"/>
  <c r="T3304" i="3"/>
  <c r="S3304" i="3"/>
  <c r="R3304" i="3"/>
  <c r="Q3304" i="3"/>
  <c r="P3304" i="3"/>
  <c r="O3304" i="3"/>
  <c r="T3303" i="3"/>
  <c r="S3303" i="3"/>
  <c r="R3303" i="3"/>
  <c r="Q3303" i="3"/>
  <c r="P3303" i="3"/>
  <c r="O3303" i="3"/>
  <c r="T3302" i="3"/>
  <c r="S3302" i="3"/>
  <c r="R3302" i="3"/>
  <c r="Q3302" i="3"/>
  <c r="P3302" i="3"/>
  <c r="O3302" i="3"/>
  <c r="T3301" i="3"/>
  <c r="S3301" i="3"/>
  <c r="R3301" i="3"/>
  <c r="Q3301" i="3"/>
  <c r="P3301" i="3"/>
  <c r="O3301" i="3"/>
  <c r="T3300" i="3"/>
  <c r="S3300" i="3"/>
  <c r="R3300" i="3"/>
  <c r="Q3300" i="3"/>
  <c r="P3300" i="3"/>
  <c r="O3300" i="3"/>
  <c r="T3299" i="3"/>
  <c r="S3299" i="3"/>
  <c r="R3299" i="3"/>
  <c r="Q3299" i="3"/>
  <c r="P3299" i="3"/>
  <c r="O3299" i="3"/>
  <c r="T3298" i="3"/>
  <c r="S3298" i="3"/>
  <c r="R3298" i="3"/>
  <c r="Q3298" i="3"/>
  <c r="P3298" i="3"/>
  <c r="O3298" i="3"/>
  <c r="T3297" i="3"/>
  <c r="S3297" i="3"/>
  <c r="R3297" i="3"/>
  <c r="Q3297" i="3"/>
  <c r="P3297" i="3"/>
  <c r="O3297" i="3"/>
  <c r="T3296" i="3"/>
  <c r="S3296" i="3"/>
  <c r="R3296" i="3"/>
  <c r="Q3296" i="3"/>
  <c r="P3296" i="3"/>
  <c r="O3296" i="3"/>
  <c r="T3295" i="3"/>
  <c r="S3295" i="3"/>
  <c r="R3295" i="3"/>
  <c r="Q3295" i="3"/>
  <c r="P3295" i="3"/>
  <c r="O3295" i="3"/>
  <c r="T3294" i="3"/>
  <c r="S3294" i="3"/>
  <c r="R3294" i="3"/>
  <c r="Q3294" i="3"/>
  <c r="P3294" i="3"/>
  <c r="O3294" i="3"/>
  <c r="T3293" i="3"/>
  <c r="S3293" i="3"/>
  <c r="R3293" i="3"/>
  <c r="Q3293" i="3"/>
  <c r="P3293" i="3"/>
  <c r="O3293" i="3"/>
  <c r="T3292" i="3"/>
  <c r="S3292" i="3"/>
  <c r="R3292" i="3"/>
  <c r="Q3292" i="3"/>
  <c r="P3292" i="3"/>
  <c r="O3292" i="3"/>
  <c r="T3291" i="3"/>
  <c r="S3291" i="3"/>
  <c r="R3291" i="3"/>
  <c r="Q3291" i="3"/>
  <c r="P3291" i="3"/>
  <c r="O3291" i="3"/>
  <c r="T3290" i="3"/>
  <c r="S3290" i="3"/>
  <c r="R3290" i="3"/>
  <c r="Q3290" i="3"/>
  <c r="P3290" i="3"/>
  <c r="O3290" i="3"/>
  <c r="T3289" i="3"/>
  <c r="S3289" i="3"/>
  <c r="R3289" i="3"/>
  <c r="Q3289" i="3"/>
  <c r="P3289" i="3"/>
  <c r="O3289" i="3"/>
  <c r="T3288" i="3"/>
  <c r="S3288" i="3"/>
  <c r="R3288" i="3"/>
  <c r="Q3288" i="3"/>
  <c r="P3288" i="3"/>
  <c r="O3288" i="3"/>
  <c r="T3287" i="3"/>
  <c r="S3287" i="3"/>
  <c r="R3287" i="3"/>
  <c r="Q3287" i="3"/>
  <c r="P3287" i="3"/>
  <c r="O3287" i="3"/>
  <c r="T3286" i="3"/>
  <c r="S3286" i="3"/>
  <c r="R3286" i="3"/>
  <c r="Q3286" i="3"/>
  <c r="P3286" i="3"/>
  <c r="O3286" i="3"/>
  <c r="T3285" i="3"/>
  <c r="S3285" i="3"/>
  <c r="R3285" i="3"/>
  <c r="Q3285" i="3"/>
  <c r="P3285" i="3"/>
  <c r="O3285" i="3"/>
  <c r="T3284" i="3"/>
  <c r="S3284" i="3"/>
  <c r="R3284" i="3"/>
  <c r="Q3284" i="3"/>
  <c r="P3284" i="3"/>
  <c r="O3284" i="3"/>
  <c r="T3283" i="3"/>
  <c r="S3283" i="3"/>
  <c r="R3283" i="3"/>
  <c r="Q3283" i="3"/>
  <c r="P3283" i="3"/>
  <c r="O3283" i="3"/>
  <c r="T3282" i="3"/>
  <c r="S3282" i="3"/>
  <c r="R3282" i="3"/>
  <c r="Q3282" i="3"/>
  <c r="P3282" i="3"/>
  <c r="O3282" i="3"/>
  <c r="T3281" i="3"/>
  <c r="S3281" i="3"/>
  <c r="R3281" i="3"/>
  <c r="Q3281" i="3"/>
  <c r="P3281" i="3"/>
  <c r="O3281" i="3"/>
  <c r="T3280" i="3"/>
  <c r="S3280" i="3"/>
  <c r="R3280" i="3"/>
  <c r="Q3280" i="3"/>
  <c r="P3280" i="3"/>
  <c r="O3280" i="3"/>
  <c r="T3279" i="3"/>
  <c r="S3279" i="3"/>
  <c r="R3279" i="3"/>
  <c r="Q3279" i="3"/>
  <c r="P3279" i="3"/>
  <c r="O3279" i="3"/>
  <c r="T3278" i="3"/>
  <c r="S3278" i="3"/>
  <c r="R3278" i="3"/>
  <c r="Q3278" i="3"/>
  <c r="P3278" i="3"/>
  <c r="O3278" i="3"/>
  <c r="T3277" i="3"/>
  <c r="S3277" i="3"/>
  <c r="R3277" i="3"/>
  <c r="Q3277" i="3"/>
  <c r="P3277" i="3"/>
  <c r="O3277" i="3"/>
  <c r="T3276" i="3"/>
  <c r="S3276" i="3"/>
  <c r="R3276" i="3"/>
  <c r="Q3276" i="3"/>
  <c r="P3276" i="3"/>
  <c r="O3276" i="3"/>
  <c r="T3275" i="3"/>
  <c r="S3275" i="3"/>
  <c r="R3275" i="3"/>
  <c r="Q3275" i="3"/>
  <c r="P3275" i="3"/>
  <c r="O3275" i="3"/>
  <c r="T3274" i="3"/>
  <c r="S3274" i="3"/>
  <c r="R3274" i="3"/>
  <c r="Q3274" i="3"/>
  <c r="P3274" i="3"/>
  <c r="O3274" i="3"/>
  <c r="T3273" i="3"/>
  <c r="S3273" i="3"/>
  <c r="R3273" i="3"/>
  <c r="Q3273" i="3"/>
  <c r="P3273" i="3"/>
  <c r="O3273" i="3"/>
  <c r="T3272" i="3"/>
  <c r="S3272" i="3"/>
  <c r="R3272" i="3"/>
  <c r="Q3272" i="3"/>
  <c r="P3272" i="3"/>
  <c r="O3272" i="3"/>
  <c r="T3271" i="3"/>
  <c r="S3271" i="3"/>
  <c r="R3271" i="3"/>
  <c r="Q3271" i="3"/>
  <c r="P3271" i="3"/>
  <c r="O3271" i="3"/>
  <c r="T3270" i="3"/>
  <c r="S3270" i="3"/>
  <c r="R3270" i="3"/>
  <c r="Q3270" i="3"/>
  <c r="P3270" i="3"/>
  <c r="O3270" i="3"/>
  <c r="T3269" i="3"/>
  <c r="S3269" i="3"/>
  <c r="R3269" i="3"/>
  <c r="Q3269" i="3"/>
  <c r="P3269" i="3"/>
  <c r="O3269" i="3"/>
  <c r="T3268" i="3"/>
  <c r="S3268" i="3"/>
  <c r="R3268" i="3"/>
  <c r="Q3268" i="3"/>
  <c r="P3268" i="3"/>
  <c r="O3268" i="3"/>
  <c r="T3267" i="3"/>
  <c r="S3267" i="3"/>
  <c r="R3267" i="3"/>
  <c r="Q3267" i="3"/>
  <c r="P3267" i="3"/>
  <c r="O3267" i="3"/>
  <c r="T3266" i="3"/>
  <c r="S3266" i="3"/>
  <c r="R3266" i="3"/>
  <c r="Q3266" i="3"/>
  <c r="P3266" i="3"/>
  <c r="O3266" i="3"/>
  <c r="T3265" i="3"/>
  <c r="S3265" i="3"/>
  <c r="R3265" i="3"/>
  <c r="Q3265" i="3"/>
  <c r="P3265" i="3"/>
  <c r="O3265" i="3"/>
  <c r="T3264" i="3"/>
  <c r="S3264" i="3"/>
  <c r="R3264" i="3"/>
  <c r="Q3264" i="3"/>
  <c r="P3264" i="3"/>
  <c r="O3264" i="3"/>
  <c r="T3263" i="3"/>
  <c r="S3263" i="3"/>
  <c r="R3263" i="3"/>
  <c r="Q3263" i="3"/>
  <c r="P3263" i="3"/>
  <c r="O3263" i="3"/>
  <c r="T3262" i="3"/>
  <c r="S3262" i="3"/>
  <c r="R3262" i="3"/>
  <c r="Q3262" i="3"/>
  <c r="P3262" i="3"/>
  <c r="O3262" i="3"/>
  <c r="T3261" i="3"/>
  <c r="S3261" i="3"/>
  <c r="R3261" i="3"/>
  <c r="Q3261" i="3"/>
  <c r="P3261" i="3"/>
  <c r="O3261" i="3"/>
  <c r="T3260" i="3"/>
  <c r="S3260" i="3"/>
  <c r="R3260" i="3"/>
  <c r="Q3260" i="3"/>
  <c r="P3260" i="3"/>
  <c r="O3260" i="3"/>
  <c r="T3259" i="3"/>
  <c r="S3259" i="3"/>
  <c r="R3259" i="3"/>
  <c r="Q3259" i="3"/>
  <c r="P3259" i="3"/>
  <c r="O3259" i="3"/>
  <c r="T3258" i="3"/>
  <c r="S3258" i="3"/>
  <c r="R3258" i="3"/>
  <c r="Q3258" i="3"/>
  <c r="P3258" i="3"/>
  <c r="O3258" i="3"/>
  <c r="T3257" i="3"/>
  <c r="S3257" i="3"/>
  <c r="R3257" i="3"/>
  <c r="Q3257" i="3"/>
  <c r="P3257" i="3"/>
  <c r="O3257" i="3"/>
  <c r="T3256" i="3"/>
  <c r="S3256" i="3"/>
  <c r="R3256" i="3"/>
  <c r="Q3256" i="3"/>
  <c r="P3256" i="3"/>
  <c r="O3256" i="3"/>
  <c r="T3255" i="3"/>
  <c r="S3255" i="3"/>
  <c r="R3255" i="3"/>
  <c r="Q3255" i="3"/>
  <c r="P3255" i="3"/>
  <c r="O3255" i="3"/>
  <c r="T3254" i="3"/>
  <c r="S3254" i="3"/>
  <c r="R3254" i="3"/>
  <c r="Q3254" i="3"/>
  <c r="P3254" i="3"/>
  <c r="O3254" i="3"/>
  <c r="T3253" i="3"/>
  <c r="S3253" i="3"/>
  <c r="R3253" i="3"/>
  <c r="Q3253" i="3"/>
  <c r="P3253" i="3"/>
  <c r="O3253" i="3"/>
  <c r="T3252" i="3"/>
  <c r="S3252" i="3"/>
  <c r="R3252" i="3"/>
  <c r="Q3252" i="3"/>
  <c r="P3252" i="3"/>
  <c r="O3252" i="3"/>
  <c r="T3251" i="3"/>
  <c r="S3251" i="3"/>
  <c r="R3251" i="3"/>
  <c r="Q3251" i="3"/>
  <c r="P3251" i="3"/>
  <c r="O3251" i="3"/>
  <c r="T3250" i="3"/>
  <c r="S3250" i="3"/>
  <c r="R3250" i="3"/>
  <c r="Q3250" i="3"/>
  <c r="P3250" i="3"/>
  <c r="O3250" i="3"/>
  <c r="T3249" i="3"/>
  <c r="S3249" i="3"/>
  <c r="R3249" i="3"/>
  <c r="Q3249" i="3"/>
  <c r="P3249" i="3"/>
  <c r="O3249" i="3"/>
  <c r="T3248" i="3"/>
  <c r="S3248" i="3"/>
  <c r="R3248" i="3"/>
  <c r="Q3248" i="3"/>
  <c r="P3248" i="3"/>
  <c r="O3248" i="3"/>
  <c r="T3247" i="3"/>
  <c r="S3247" i="3"/>
  <c r="R3247" i="3"/>
  <c r="Q3247" i="3"/>
  <c r="P3247" i="3"/>
  <c r="O3247" i="3"/>
  <c r="T3246" i="3"/>
  <c r="S3246" i="3"/>
  <c r="R3246" i="3"/>
  <c r="Q3246" i="3"/>
  <c r="P3246" i="3"/>
  <c r="O3246" i="3"/>
  <c r="T3245" i="3"/>
  <c r="S3245" i="3"/>
  <c r="R3245" i="3"/>
  <c r="Q3245" i="3"/>
  <c r="P3245" i="3"/>
  <c r="O3245" i="3"/>
  <c r="T3244" i="3"/>
  <c r="S3244" i="3"/>
  <c r="R3244" i="3"/>
  <c r="Q3244" i="3"/>
  <c r="P3244" i="3"/>
  <c r="O3244" i="3"/>
  <c r="T3243" i="3"/>
  <c r="S3243" i="3"/>
  <c r="R3243" i="3"/>
  <c r="Q3243" i="3"/>
  <c r="P3243" i="3"/>
  <c r="O3243" i="3"/>
  <c r="T3242" i="3"/>
  <c r="S3242" i="3"/>
  <c r="R3242" i="3"/>
  <c r="Q3242" i="3"/>
  <c r="P3242" i="3"/>
  <c r="O3242" i="3"/>
  <c r="T3241" i="3"/>
  <c r="S3241" i="3"/>
  <c r="R3241" i="3"/>
  <c r="Q3241" i="3"/>
  <c r="P3241" i="3"/>
  <c r="O3241" i="3"/>
  <c r="T3240" i="3"/>
  <c r="S3240" i="3"/>
  <c r="R3240" i="3"/>
  <c r="Q3240" i="3"/>
  <c r="P3240" i="3"/>
  <c r="O3240" i="3"/>
  <c r="T3239" i="3"/>
  <c r="S3239" i="3"/>
  <c r="R3239" i="3"/>
  <c r="Q3239" i="3"/>
  <c r="P3239" i="3"/>
  <c r="O3239" i="3"/>
  <c r="T3238" i="3"/>
  <c r="S3238" i="3"/>
  <c r="R3238" i="3"/>
  <c r="Q3238" i="3"/>
  <c r="P3238" i="3"/>
  <c r="O3238" i="3"/>
  <c r="T3237" i="3"/>
  <c r="S3237" i="3"/>
  <c r="R3237" i="3"/>
  <c r="Q3237" i="3"/>
  <c r="P3237" i="3"/>
  <c r="O3237" i="3"/>
  <c r="T3236" i="3"/>
  <c r="S3236" i="3"/>
  <c r="R3236" i="3"/>
  <c r="Q3236" i="3"/>
  <c r="P3236" i="3"/>
  <c r="O3236" i="3"/>
  <c r="T3235" i="3"/>
  <c r="S3235" i="3"/>
  <c r="R3235" i="3"/>
  <c r="Q3235" i="3"/>
  <c r="P3235" i="3"/>
  <c r="O3235" i="3"/>
  <c r="T3234" i="3"/>
  <c r="S3234" i="3"/>
  <c r="R3234" i="3"/>
  <c r="Q3234" i="3"/>
  <c r="P3234" i="3"/>
  <c r="O3234" i="3"/>
  <c r="T3233" i="3"/>
  <c r="S3233" i="3"/>
  <c r="R3233" i="3"/>
  <c r="Q3233" i="3"/>
  <c r="P3233" i="3"/>
  <c r="O3233" i="3"/>
  <c r="T3232" i="3"/>
  <c r="S3232" i="3"/>
  <c r="R3232" i="3"/>
  <c r="Q3232" i="3"/>
  <c r="P3232" i="3"/>
  <c r="O3232" i="3"/>
  <c r="T3231" i="3"/>
  <c r="S3231" i="3"/>
  <c r="R3231" i="3"/>
  <c r="Q3231" i="3"/>
  <c r="P3231" i="3"/>
  <c r="O3231" i="3"/>
  <c r="T3230" i="3"/>
  <c r="S3230" i="3"/>
  <c r="R3230" i="3"/>
  <c r="Q3230" i="3"/>
  <c r="P3230" i="3"/>
  <c r="O3230" i="3"/>
  <c r="T3229" i="3"/>
  <c r="S3229" i="3"/>
  <c r="R3229" i="3"/>
  <c r="Q3229" i="3"/>
  <c r="P3229" i="3"/>
  <c r="O3229" i="3"/>
  <c r="T3228" i="3"/>
  <c r="S3228" i="3"/>
  <c r="R3228" i="3"/>
  <c r="Q3228" i="3"/>
  <c r="P3228" i="3"/>
  <c r="O3228" i="3"/>
  <c r="T3227" i="3"/>
  <c r="S3227" i="3"/>
  <c r="R3227" i="3"/>
  <c r="Q3227" i="3"/>
  <c r="P3227" i="3"/>
  <c r="O3227" i="3"/>
  <c r="T3226" i="3"/>
  <c r="S3226" i="3"/>
  <c r="R3226" i="3"/>
  <c r="Q3226" i="3"/>
  <c r="P3226" i="3"/>
  <c r="O3226" i="3"/>
  <c r="T3225" i="3"/>
  <c r="S3225" i="3"/>
  <c r="R3225" i="3"/>
  <c r="Q3225" i="3"/>
  <c r="P3225" i="3"/>
  <c r="O3225" i="3"/>
  <c r="T3224" i="3"/>
  <c r="S3224" i="3"/>
  <c r="R3224" i="3"/>
  <c r="Q3224" i="3"/>
  <c r="P3224" i="3"/>
  <c r="O3224" i="3"/>
  <c r="T3223" i="3"/>
  <c r="S3223" i="3"/>
  <c r="R3223" i="3"/>
  <c r="Q3223" i="3"/>
  <c r="P3223" i="3"/>
  <c r="O3223" i="3"/>
  <c r="T3222" i="3"/>
  <c r="S3222" i="3"/>
  <c r="R3222" i="3"/>
  <c r="Q3222" i="3"/>
  <c r="P3222" i="3"/>
  <c r="O3222" i="3"/>
  <c r="T3221" i="3"/>
  <c r="S3221" i="3"/>
  <c r="R3221" i="3"/>
  <c r="Q3221" i="3"/>
  <c r="P3221" i="3"/>
  <c r="O3221" i="3"/>
  <c r="T3220" i="3"/>
  <c r="S3220" i="3"/>
  <c r="R3220" i="3"/>
  <c r="Q3220" i="3"/>
  <c r="P3220" i="3"/>
  <c r="O3220" i="3"/>
  <c r="T3219" i="3"/>
  <c r="S3219" i="3"/>
  <c r="R3219" i="3"/>
  <c r="Q3219" i="3"/>
  <c r="P3219" i="3"/>
  <c r="O3219" i="3"/>
  <c r="T3218" i="3"/>
  <c r="S3218" i="3"/>
  <c r="R3218" i="3"/>
  <c r="Q3218" i="3"/>
  <c r="P3218" i="3"/>
  <c r="O3218" i="3"/>
  <c r="T3217" i="3"/>
  <c r="S3217" i="3"/>
  <c r="R3217" i="3"/>
  <c r="Q3217" i="3"/>
  <c r="P3217" i="3"/>
  <c r="O3217" i="3"/>
  <c r="T3216" i="3"/>
  <c r="S3216" i="3"/>
  <c r="R3216" i="3"/>
  <c r="Q3216" i="3"/>
  <c r="P3216" i="3"/>
  <c r="O3216" i="3"/>
  <c r="T3215" i="3"/>
  <c r="S3215" i="3"/>
  <c r="R3215" i="3"/>
  <c r="Q3215" i="3"/>
  <c r="P3215" i="3"/>
  <c r="O3215" i="3"/>
  <c r="T3214" i="3"/>
  <c r="S3214" i="3"/>
  <c r="R3214" i="3"/>
  <c r="Q3214" i="3"/>
  <c r="P3214" i="3"/>
  <c r="O3214" i="3"/>
  <c r="T3213" i="3"/>
  <c r="S3213" i="3"/>
  <c r="R3213" i="3"/>
  <c r="Q3213" i="3"/>
  <c r="P3213" i="3"/>
  <c r="O3213" i="3"/>
  <c r="T3212" i="3"/>
  <c r="S3212" i="3"/>
  <c r="R3212" i="3"/>
  <c r="Q3212" i="3"/>
  <c r="P3212" i="3"/>
  <c r="O3212" i="3"/>
  <c r="T3211" i="3"/>
  <c r="S3211" i="3"/>
  <c r="R3211" i="3"/>
  <c r="Q3211" i="3"/>
  <c r="P3211" i="3"/>
  <c r="O3211" i="3"/>
  <c r="T3210" i="3"/>
  <c r="S3210" i="3"/>
  <c r="R3210" i="3"/>
  <c r="Q3210" i="3"/>
  <c r="P3210" i="3"/>
  <c r="O3210" i="3"/>
  <c r="T3209" i="3"/>
  <c r="S3209" i="3"/>
  <c r="R3209" i="3"/>
  <c r="Q3209" i="3"/>
  <c r="P3209" i="3"/>
  <c r="O3209" i="3"/>
  <c r="T3208" i="3"/>
  <c r="S3208" i="3"/>
  <c r="R3208" i="3"/>
  <c r="Q3208" i="3"/>
  <c r="P3208" i="3"/>
  <c r="O3208" i="3"/>
  <c r="T3207" i="3"/>
  <c r="S3207" i="3"/>
  <c r="R3207" i="3"/>
  <c r="Q3207" i="3"/>
  <c r="P3207" i="3"/>
  <c r="O3207" i="3"/>
  <c r="T3206" i="3"/>
  <c r="S3206" i="3"/>
  <c r="R3206" i="3"/>
  <c r="Q3206" i="3"/>
  <c r="P3206" i="3"/>
  <c r="O3206" i="3"/>
  <c r="T3205" i="3"/>
  <c r="S3205" i="3"/>
  <c r="R3205" i="3"/>
  <c r="Q3205" i="3"/>
  <c r="P3205" i="3"/>
  <c r="O3205" i="3"/>
  <c r="T3204" i="3"/>
  <c r="S3204" i="3"/>
  <c r="R3204" i="3"/>
  <c r="Q3204" i="3"/>
  <c r="P3204" i="3"/>
  <c r="O3204" i="3"/>
  <c r="T3203" i="3"/>
  <c r="S3203" i="3"/>
  <c r="R3203" i="3"/>
  <c r="Q3203" i="3"/>
  <c r="P3203" i="3"/>
  <c r="O3203" i="3"/>
  <c r="T3202" i="3"/>
  <c r="S3202" i="3"/>
  <c r="R3202" i="3"/>
  <c r="Q3202" i="3"/>
  <c r="P3202" i="3"/>
  <c r="O3202" i="3"/>
  <c r="T3201" i="3"/>
  <c r="S3201" i="3"/>
  <c r="R3201" i="3"/>
  <c r="Q3201" i="3"/>
  <c r="P3201" i="3"/>
  <c r="O3201" i="3"/>
  <c r="T3200" i="3"/>
  <c r="S3200" i="3"/>
  <c r="R3200" i="3"/>
  <c r="Q3200" i="3"/>
  <c r="P3200" i="3"/>
  <c r="O3200" i="3"/>
  <c r="T3199" i="3"/>
  <c r="S3199" i="3"/>
  <c r="R3199" i="3"/>
  <c r="Q3199" i="3"/>
  <c r="P3199" i="3"/>
  <c r="O3199" i="3"/>
  <c r="T3198" i="3"/>
  <c r="S3198" i="3"/>
  <c r="R3198" i="3"/>
  <c r="Q3198" i="3"/>
  <c r="P3198" i="3"/>
  <c r="O3198" i="3"/>
  <c r="T3197" i="3"/>
  <c r="S3197" i="3"/>
  <c r="R3197" i="3"/>
  <c r="Q3197" i="3"/>
  <c r="P3197" i="3"/>
  <c r="O3197" i="3"/>
  <c r="T3196" i="3"/>
  <c r="S3196" i="3"/>
  <c r="R3196" i="3"/>
  <c r="Q3196" i="3"/>
  <c r="P3196" i="3"/>
  <c r="O3196" i="3"/>
  <c r="T3195" i="3"/>
  <c r="S3195" i="3"/>
  <c r="R3195" i="3"/>
  <c r="Q3195" i="3"/>
  <c r="P3195" i="3"/>
  <c r="O3195" i="3"/>
  <c r="T3194" i="3"/>
  <c r="S3194" i="3"/>
  <c r="R3194" i="3"/>
  <c r="Q3194" i="3"/>
  <c r="P3194" i="3"/>
  <c r="O3194" i="3"/>
  <c r="T3193" i="3"/>
  <c r="S3193" i="3"/>
  <c r="R3193" i="3"/>
  <c r="Q3193" i="3"/>
  <c r="P3193" i="3"/>
  <c r="O3193" i="3"/>
  <c r="T3192" i="3"/>
  <c r="S3192" i="3"/>
  <c r="R3192" i="3"/>
  <c r="Q3192" i="3"/>
  <c r="P3192" i="3"/>
  <c r="O3192" i="3"/>
  <c r="T3191" i="3"/>
  <c r="S3191" i="3"/>
  <c r="R3191" i="3"/>
  <c r="Q3191" i="3"/>
  <c r="P3191" i="3"/>
  <c r="O3191" i="3"/>
  <c r="T3190" i="3"/>
  <c r="S3190" i="3"/>
  <c r="R3190" i="3"/>
  <c r="Q3190" i="3"/>
  <c r="P3190" i="3"/>
  <c r="O3190" i="3"/>
  <c r="T3189" i="3"/>
  <c r="S3189" i="3"/>
  <c r="R3189" i="3"/>
  <c r="Q3189" i="3"/>
  <c r="P3189" i="3"/>
  <c r="O3189" i="3"/>
  <c r="T3188" i="3"/>
  <c r="S3188" i="3"/>
  <c r="R3188" i="3"/>
  <c r="Q3188" i="3"/>
  <c r="P3188" i="3"/>
  <c r="O3188" i="3"/>
  <c r="T3187" i="3"/>
  <c r="S3187" i="3"/>
  <c r="R3187" i="3"/>
  <c r="Q3187" i="3"/>
  <c r="P3187" i="3"/>
  <c r="O3187" i="3"/>
  <c r="T3186" i="3"/>
  <c r="S3186" i="3"/>
  <c r="R3186" i="3"/>
  <c r="Q3186" i="3"/>
  <c r="P3186" i="3"/>
  <c r="O3186" i="3"/>
  <c r="T3185" i="3"/>
  <c r="S3185" i="3"/>
  <c r="R3185" i="3"/>
  <c r="Q3185" i="3"/>
  <c r="P3185" i="3"/>
  <c r="O3185" i="3"/>
  <c r="T3184" i="3"/>
  <c r="S3184" i="3"/>
  <c r="R3184" i="3"/>
  <c r="Q3184" i="3"/>
  <c r="P3184" i="3"/>
  <c r="O3184" i="3"/>
  <c r="T3183" i="3"/>
  <c r="S3183" i="3"/>
  <c r="R3183" i="3"/>
  <c r="Q3183" i="3"/>
  <c r="P3183" i="3"/>
  <c r="O3183" i="3"/>
  <c r="T3182" i="3"/>
  <c r="S3182" i="3"/>
  <c r="R3182" i="3"/>
  <c r="Q3182" i="3"/>
  <c r="P3182" i="3"/>
  <c r="O3182" i="3"/>
  <c r="T3181" i="3"/>
  <c r="S3181" i="3"/>
  <c r="R3181" i="3"/>
  <c r="Q3181" i="3"/>
  <c r="P3181" i="3"/>
  <c r="O3181" i="3"/>
  <c r="T3180" i="3"/>
  <c r="S3180" i="3"/>
  <c r="R3180" i="3"/>
  <c r="Q3180" i="3"/>
  <c r="P3180" i="3"/>
  <c r="O3180" i="3"/>
  <c r="T3179" i="3"/>
  <c r="S3179" i="3"/>
  <c r="R3179" i="3"/>
  <c r="Q3179" i="3"/>
  <c r="P3179" i="3"/>
  <c r="O3179" i="3"/>
  <c r="T3178" i="3"/>
  <c r="S3178" i="3"/>
  <c r="R3178" i="3"/>
  <c r="Q3178" i="3"/>
  <c r="P3178" i="3"/>
  <c r="O3178" i="3"/>
  <c r="T3177" i="3"/>
  <c r="S3177" i="3"/>
  <c r="R3177" i="3"/>
  <c r="Q3177" i="3"/>
  <c r="P3177" i="3"/>
  <c r="O3177" i="3"/>
  <c r="T3176" i="3"/>
  <c r="S3176" i="3"/>
  <c r="R3176" i="3"/>
  <c r="Q3176" i="3"/>
  <c r="P3176" i="3"/>
  <c r="O3176" i="3"/>
  <c r="T3175" i="3"/>
  <c r="S3175" i="3"/>
  <c r="R3175" i="3"/>
  <c r="Q3175" i="3"/>
  <c r="P3175" i="3"/>
  <c r="O3175" i="3"/>
  <c r="T3174" i="3"/>
  <c r="S3174" i="3"/>
  <c r="R3174" i="3"/>
  <c r="Q3174" i="3"/>
  <c r="P3174" i="3"/>
  <c r="O3174" i="3"/>
  <c r="T3173" i="3"/>
  <c r="S3173" i="3"/>
  <c r="R3173" i="3"/>
  <c r="Q3173" i="3"/>
  <c r="P3173" i="3"/>
  <c r="O3173" i="3"/>
  <c r="T3172" i="3"/>
  <c r="S3172" i="3"/>
  <c r="R3172" i="3"/>
  <c r="Q3172" i="3"/>
  <c r="P3172" i="3"/>
  <c r="O3172" i="3"/>
  <c r="T3171" i="3"/>
  <c r="S3171" i="3"/>
  <c r="R3171" i="3"/>
  <c r="Q3171" i="3"/>
  <c r="P3171" i="3"/>
  <c r="O3171" i="3"/>
  <c r="T3170" i="3"/>
  <c r="S3170" i="3"/>
  <c r="R3170" i="3"/>
  <c r="Q3170" i="3"/>
  <c r="P3170" i="3"/>
  <c r="O3170" i="3"/>
  <c r="T3169" i="3"/>
  <c r="S3169" i="3"/>
  <c r="R3169" i="3"/>
  <c r="Q3169" i="3"/>
  <c r="P3169" i="3"/>
  <c r="O3169" i="3"/>
  <c r="T3168" i="3"/>
  <c r="S3168" i="3"/>
  <c r="R3168" i="3"/>
  <c r="Q3168" i="3"/>
  <c r="P3168" i="3"/>
  <c r="O3168" i="3"/>
  <c r="T3167" i="3"/>
  <c r="S3167" i="3"/>
  <c r="R3167" i="3"/>
  <c r="Q3167" i="3"/>
  <c r="P3167" i="3"/>
  <c r="O3167" i="3"/>
  <c r="T3166" i="3"/>
  <c r="S3166" i="3"/>
  <c r="R3166" i="3"/>
  <c r="Q3166" i="3"/>
  <c r="P3166" i="3"/>
  <c r="O3166" i="3"/>
  <c r="T3165" i="3"/>
  <c r="S3165" i="3"/>
  <c r="R3165" i="3"/>
  <c r="Q3165" i="3"/>
  <c r="P3165" i="3"/>
  <c r="O3165" i="3"/>
  <c r="T3164" i="3"/>
  <c r="S3164" i="3"/>
  <c r="R3164" i="3"/>
  <c r="Q3164" i="3"/>
  <c r="P3164" i="3"/>
  <c r="O3164" i="3"/>
  <c r="T3163" i="3"/>
  <c r="S3163" i="3"/>
  <c r="R3163" i="3"/>
  <c r="Q3163" i="3"/>
  <c r="P3163" i="3"/>
  <c r="O3163" i="3"/>
  <c r="T3162" i="3"/>
  <c r="S3162" i="3"/>
  <c r="R3162" i="3"/>
  <c r="Q3162" i="3"/>
  <c r="P3162" i="3"/>
  <c r="O3162" i="3"/>
  <c r="T3161" i="3"/>
  <c r="S3161" i="3"/>
  <c r="R3161" i="3"/>
  <c r="Q3161" i="3"/>
  <c r="P3161" i="3"/>
  <c r="O3161" i="3"/>
  <c r="T3160" i="3"/>
  <c r="S3160" i="3"/>
  <c r="R3160" i="3"/>
  <c r="Q3160" i="3"/>
  <c r="P3160" i="3"/>
  <c r="O3160" i="3"/>
  <c r="T3159" i="3"/>
  <c r="S3159" i="3"/>
  <c r="R3159" i="3"/>
  <c r="Q3159" i="3"/>
  <c r="P3159" i="3"/>
  <c r="O3159" i="3"/>
  <c r="T3158" i="3"/>
  <c r="S3158" i="3"/>
  <c r="R3158" i="3"/>
  <c r="Q3158" i="3"/>
  <c r="P3158" i="3"/>
  <c r="O3158" i="3"/>
  <c r="T3157" i="3"/>
  <c r="S3157" i="3"/>
  <c r="R3157" i="3"/>
  <c r="Q3157" i="3"/>
  <c r="P3157" i="3"/>
  <c r="O3157" i="3"/>
  <c r="T3156" i="3"/>
  <c r="S3156" i="3"/>
  <c r="R3156" i="3"/>
  <c r="Q3156" i="3"/>
  <c r="P3156" i="3"/>
  <c r="O3156" i="3"/>
  <c r="T3155" i="3"/>
  <c r="S3155" i="3"/>
  <c r="R3155" i="3"/>
  <c r="Q3155" i="3"/>
  <c r="P3155" i="3"/>
  <c r="O3155" i="3"/>
  <c r="T3154" i="3"/>
  <c r="S3154" i="3"/>
  <c r="R3154" i="3"/>
  <c r="Q3154" i="3"/>
  <c r="P3154" i="3"/>
  <c r="O3154" i="3"/>
  <c r="T3153" i="3"/>
  <c r="S3153" i="3"/>
  <c r="R3153" i="3"/>
  <c r="Q3153" i="3"/>
  <c r="P3153" i="3"/>
  <c r="O3153" i="3"/>
  <c r="T3152" i="3"/>
  <c r="S3152" i="3"/>
  <c r="R3152" i="3"/>
  <c r="Q3152" i="3"/>
  <c r="P3152" i="3"/>
  <c r="O3152" i="3"/>
  <c r="T3151" i="3"/>
  <c r="S3151" i="3"/>
  <c r="R3151" i="3"/>
  <c r="Q3151" i="3"/>
  <c r="P3151" i="3"/>
  <c r="O3151" i="3"/>
  <c r="T3150" i="3"/>
  <c r="S3150" i="3"/>
  <c r="R3150" i="3"/>
  <c r="Q3150" i="3"/>
  <c r="P3150" i="3"/>
  <c r="O3150" i="3"/>
  <c r="T3149" i="3"/>
  <c r="S3149" i="3"/>
  <c r="R3149" i="3"/>
  <c r="Q3149" i="3"/>
  <c r="P3149" i="3"/>
  <c r="O3149" i="3"/>
  <c r="T3148" i="3"/>
  <c r="S3148" i="3"/>
  <c r="R3148" i="3"/>
  <c r="Q3148" i="3"/>
  <c r="P3148" i="3"/>
  <c r="O3148" i="3"/>
  <c r="T3147" i="3"/>
  <c r="S3147" i="3"/>
  <c r="R3147" i="3"/>
  <c r="Q3147" i="3"/>
  <c r="P3147" i="3"/>
  <c r="O3147" i="3"/>
  <c r="T3146" i="3"/>
  <c r="S3146" i="3"/>
  <c r="R3146" i="3"/>
  <c r="Q3146" i="3"/>
  <c r="P3146" i="3"/>
  <c r="O3146" i="3"/>
  <c r="T3145" i="3"/>
  <c r="S3145" i="3"/>
  <c r="R3145" i="3"/>
  <c r="Q3145" i="3"/>
  <c r="P3145" i="3"/>
  <c r="O3145" i="3"/>
  <c r="T3144" i="3"/>
  <c r="S3144" i="3"/>
  <c r="R3144" i="3"/>
  <c r="Q3144" i="3"/>
  <c r="P3144" i="3"/>
  <c r="O3144" i="3"/>
  <c r="T3143" i="3"/>
  <c r="S3143" i="3"/>
  <c r="R3143" i="3"/>
  <c r="Q3143" i="3"/>
  <c r="P3143" i="3"/>
  <c r="O3143" i="3"/>
  <c r="T3142" i="3"/>
  <c r="S3142" i="3"/>
  <c r="R3142" i="3"/>
  <c r="Q3142" i="3"/>
  <c r="P3142" i="3"/>
  <c r="O3142" i="3"/>
  <c r="T3141" i="3"/>
  <c r="S3141" i="3"/>
  <c r="R3141" i="3"/>
  <c r="Q3141" i="3"/>
  <c r="P3141" i="3"/>
  <c r="O3141" i="3"/>
  <c r="T3140" i="3"/>
  <c r="S3140" i="3"/>
  <c r="R3140" i="3"/>
  <c r="Q3140" i="3"/>
  <c r="P3140" i="3"/>
  <c r="O3140" i="3"/>
  <c r="T3139" i="3"/>
  <c r="S3139" i="3"/>
  <c r="R3139" i="3"/>
  <c r="Q3139" i="3"/>
  <c r="P3139" i="3"/>
  <c r="O3139" i="3"/>
  <c r="T3138" i="3"/>
  <c r="S3138" i="3"/>
  <c r="R3138" i="3"/>
  <c r="Q3138" i="3"/>
  <c r="P3138" i="3"/>
  <c r="O3138" i="3"/>
  <c r="T3137" i="3"/>
  <c r="S3137" i="3"/>
  <c r="R3137" i="3"/>
  <c r="Q3137" i="3"/>
  <c r="P3137" i="3"/>
  <c r="O3137" i="3"/>
  <c r="T3136" i="3"/>
  <c r="S3136" i="3"/>
  <c r="R3136" i="3"/>
  <c r="Q3136" i="3"/>
  <c r="P3136" i="3"/>
  <c r="O3136" i="3"/>
  <c r="T3135" i="3"/>
  <c r="S3135" i="3"/>
  <c r="R3135" i="3"/>
  <c r="Q3135" i="3"/>
  <c r="P3135" i="3"/>
  <c r="O3135" i="3"/>
  <c r="T3134" i="3"/>
  <c r="S3134" i="3"/>
  <c r="R3134" i="3"/>
  <c r="Q3134" i="3"/>
  <c r="P3134" i="3"/>
  <c r="O3134" i="3"/>
  <c r="T3133" i="3"/>
  <c r="S3133" i="3"/>
  <c r="R3133" i="3"/>
  <c r="Q3133" i="3"/>
  <c r="P3133" i="3"/>
  <c r="O3133" i="3"/>
  <c r="T3132" i="3"/>
  <c r="S3132" i="3"/>
  <c r="R3132" i="3"/>
  <c r="Q3132" i="3"/>
  <c r="P3132" i="3"/>
  <c r="O3132" i="3"/>
  <c r="T3131" i="3"/>
  <c r="S3131" i="3"/>
  <c r="R3131" i="3"/>
  <c r="Q3131" i="3"/>
  <c r="P3131" i="3"/>
  <c r="O3131" i="3"/>
  <c r="T3130" i="3"/>
  <c r="S3130" i="3"/>
  <c r="R3130" i="3"/>
  <c r="Q3130" i="3"/>
  <c r="P3130" i="3"/>
  <c r="O3130" i="3"/>
  <c r="T3129" i="3"/>
  <c r="S3129" i="3"/>
  <c r="R3129" i="3"/>
  <c r="Q3129" i="3"/>
  <c r="P3129" i="3"/>
  <c r="O3129" i="3"/>
  <c r="T3128" i="3"/>
  <c r="S3128" i="3"/>
  <c r="R3128" i="3"/>
  <c r="Q3128" i="3"/>
  <c r="P3128" i="3"/>
  <c r="O3128" i="3"/>
  <c r="T3127" i="3"/>
  <c r="S3127" i="3"/>
  <c r="R3127" i="3"/>
  <c r="Q3127" i="3"/>
  <c r="P3127" i="3"/>
  <c r="O3127" i="3"/>
  <c r="T3126" i="3"/>
  <c r="S3126" i="3"/>
  <c r="R3126" i="3"/>
  <c r="Q3126" i="3"/>
  <c r="P3126" i="3"/>
  <c r="O3126" i="3"/>
  <c r="T3125" i="3"/>
  <c r="S3125" i="3"/>
  <c r="R3125" i="3"/>
  <c r="Q3125" i="3"/>
  <c r="P3125" i="3"/>
  <c r="O3125" i="3"/>
  <c r="T3124" i="3"/>
  <c r="S3124" i="3"/>
  <c r="R3124" i="3"/>
  <c r="Q3124" i="3"/>
  <c r="P3124" i="3"/>
  <c r="O3124" i="3"/>
  <c r="T3123" i="3"/>
  <c r="S3123" i="3"/>
  <c r="R3123" i="3"/>
  <c r="Q3123" i="3"/>
  <c r="P3123" i="3"/>
  <c r="O3123" i="3"/>
  <c r="T3122" i="3"/>
  <c r="S3122" i="3"/>
  <c r="R3122" i="3"/>
  <c r="Q3122" i="3"/>
  <c r="P3122" i="3"/>
  <c r="O3122" i="3"/>
  <c r="T3121" i="3"/>
  <c r="S3121" i="3"/>
  <c r="R3121" i="3"/>
  <c r="Q3121" i="3"/>
  <c r="P3121" i="3"/>
  <c r="O3121" i="3"/>
  <c r="T3120" i="3"/>
  <c r="S3120" i="3"/>
  <c r="R3120" i="3"/>
  <c r="Q3120" i="3"/>
  <c r="P3120" i="3"/>
  <c r="O3120" i="3"/>
  <c r="T3119" i="3"/>
  <c r="S3119" i="3"/>
  <c r="R3119" i="3"/>
  <c r="Q3119" i="3"/>
  <c r="P3119" i="3"/>
  <c r="O3119" i="3"/>
  <c r="T3118" i="3"/>
  <c r="S3118" i="3"/>
  <c r="R3118" i="3"/>
  <c r="Q3118" i="3"/>
  <c r="P3118" i="3"/>
  <c r="O3118" i="3"/>
  <c r="T3117" i="3"/>
  <c r="S3117" i="3"/>
  <c r="R3117" i="3"/>
  <c r="Q3117" i="3"/>
  <c r="P3117" i="3"/>
  <c r="O3117" i="3"/>
  <c r="T3116" i="3"/>
  <c r="S3116" i="3"/>
  <c r="R3116" i="3"/>
  <c r="Q3116" i="3"/>
  <c r="P3116" i="3"/>
  <c r="O3116" i="3"/>
  <c r="T3115" i="3"/>
  <c r="S3115" i="3"/>
  <c r="R3115" i="3"/>
  <c r="Q3115" i="3"/>
  <c r="P3115" i="3"/>
  <c r="O3115" i="3"/>
  <c r="T3114" i="3"/>
  <c r="S3114" i="3"/>
  <c r="R3114" i="3"/>
  <c r="Q3114" i="3"/>
  <c r="P3114" i="3"/>
  <c r="O3114" i="3"/>
  <c r="T3113" i="3"/>
  <c r="S3113" i="3"/>
  <c r="R3113" i="3"/>
  <c r="Q3113" i="3"/>
  <c r="P3113" i="3"/>
  <c r="O3113" i="3"/>
  <c r="T3112" i="3"/>
  <c r="S3112" i="3"/>
  <c r="R3112" i="3"/>
  <c r="Q3112" i="3"/>
  <c r="P3112" i="3"/>
  <c r="O3112" i="3"/>
  <c r="T3111" i="3"/>
  <c r="S3111" i="3"/>
  <c r="R3111" i="3"/>
  <c r="Q3111" i="3"/>
  <c r="P3111" i="3"/>
  <c r="O3111" i="3"/>
  <c r="T3110" i="3"/>
  <c r="S3110" i="3"/>
  <c r="R3110" i="3"/>
  <c r="Q3110" i="3"/>
  <c r="P3110" i="3"/>
  <c r="O3110" i="3"/>
  <c r="T3109" i="3"/>
  <c r="S3109" i="3"/>
  <c r="R3109" i="3"/>
  <c r="Q3109" i="3"/>
  <c r="P3109" i="3"/>
  <c r="O3109" i="3"/>
  <c r="T3108" i="3"/>
  <c r="S3108" i="3"/>
  <c r="R3108" i="3"/>
  <c r="Q3108" i="3"/>
  <c r="P3108" i="3"/>
  <c r="O3108" i="3"/>
  <c r="T3107" i="3"/>
  <c r="S3107" i="3"/>
  <c r="R3107" i="3"/>
  <c r="Q3107" i="3"/>
  <c r="P3107" i="3"/>
  <c r="O3107" i="3"/>
  <c r="T3106" i="3"/>
  <c r="S3106" i="3"/>
  <c r="R3106" i="3"/>
  <c r="Q3106" i="3"/>
  <c r="P3106" i="3"/>
  <c r="O3106" i="3"/>
  <c r="T3105" i="3"/>
  <c r="S3105" i="3"/>
  <c r="R3105" i="3"/>
  <c r="Q3105" i="3"/>
  <c r="P3105" i="3"/>
  <c r="O3105" i="3"/>
  <c r="T3104" i="3"/>
  <c r="S3104" i="3"/>
  <c r="R3104" i="3"/>
  <c r="Q3104" i="3"/>
  <c r="P3104" i="3"/>
  <c r="O3104" i="3"/>
  <c r="T3103" i="3"/>
  <c r="S3103" i="3"/>
  <c r="R3103" i="3"/>
  <c r="Q3103" i="3"/>
  <c r="P3103" i="3"/>
  <c r="O3103" i="3"/>
  <c r="T3102" i="3"/>
  <c r="S3102" i="3"/>
  <c r="R3102" i="3"/>
  <c r="Q3102" i="3"/>
  <c r="P3102" i="3"/>
  <c r="O3102" i="3"/>
  <c r="T3101" i="3"/>
  <c r="S3101" i="3"/>
  <c r="R3101" i="3"/>
  <c r="Q3101" i="3"/>
  <c r="P3101" i="3"/>
  <c r="O3101" i="3"/>
  <c r="T3100" i="3"/>
  <c r="S3100" i="3"/>
  <c r="R3100" i="3"/>
  <c r="Q3100" i="3"/>
  <c r="P3100" i="3"/>
  <c r="O3100" i="3"/>
  <c r="T3099" i="3"/>
  <c r="S3099" i="3"/>
  <c r="R3099" i="3"/>
  <c r="Q3099" i="3"/>
  <c r="P3099" i="3"/>
  <c r="O3099" i="3"/>
  <c r="T3098" i="3"/>
  <c r="S3098" i="3"/>
  <c r="R3098" i="3"/>
  <c r="Q3098" i="3"/>
  <c r="P3098" i="3"/>
  <c r="O3098" i="3"/>
  <c r="T3097" i="3"/>
  <c r="S3097" i="3"/>
  <c r="R3097" i="3"/>
  <c r="Q3097" i="3"/>
  <c r="P3097" i="3"/>
  <c r="O3097" i="3"/>
  <c r="T3096" i="3"/>
  <c r="S3096" i="3"/>
  <c r="R3096" i="3"/>
  <c r="Q3096" i="3"/>
  <c r="P3096" i="3"/>
  <c r="O3096" i="3"/>
  <c r="T3095" i="3"/>
  <c r="S3095" i="3"/>
  <c r="R3095" i="3"/>
  <c r="Q3095" i="3"/>
  <c r="P3095" i="3"/>
  <c r="O3095" i="3"/>
  <c r="T3094" i="3"/>
  <c r="S3094" i="3"/>
  <c r="R3094" i="3"/>
  <c r="Q3094" i="3"/>
  <c r="P3094" i="3"/>
  <c r="O3094" i="3"/>
  <c r="T3093" i="3"/>
  <c r="S3093" i="3"/>
  <c r="R3093" i="3"/>
  <c r="Q3093" i="3"/>
  <c r="P3093" i="3"/>
  <c r="O3093" i="3"/>
  <c r="T3092" i="3"/>
  <c r="S3092" i="3"/>
  <c r="R3092" i="3"/>
  <c r="Q3092" i="3"/>
  <c r="P3092" i="3"/>
  <c r="O3092" i="3"/>
  <c r="T3091" i="3"/>
  <c r="S3091" i="3"/>
  <c r="R3091" i="3"/>
  <c r="Q3091" i="3"/>
  <c r="P3091" i="3"/>
  <c r="O3091" i="3"/>
  <c r="T3090" i="3"/>
  <c r="S3090" i="3"/>
  <c r="R3090" i="3"/>
  <c r="Q3090" i="3"/>
  <c r="P3090" i="3"/>
  <c r="O3090" i="3"/>
  <c r="T3089" i="3"/>
  <c r="S3089" i="3"/>
  <c r="R3089" i="3"/>
  <c r="Q3089" i="3"/>
  <c r="P3089" i="3"/>
  <c r="O3089" i="3"/>
  <c r="T3088" i="3"/>
  <c r="S3088" i="3"/>
  <c r="R3088" i="3"/>
  <c r="Q3088" i="3"/>
  <c r="P3088" i="3"/>
  <c r="O3088" i="3"/>
  <c r="T3087" i="3"/>
  <c r="S3087" i="3"/>
  <c r="R3087" i="3"/>
  <c r="Q3087" i="3"/>
  <c r="P3087" i="3"/>
  <c r="O3087" i="3"/>
  <c r="T3086" i="3"/>
  <c r="S3086" i="3"/>
  <c r="R3086" i="3"/>
  <c r="Q3086" i="3"/>
  <c r="P3086" i="3"/>
  <c r="O3086" i="3"/>
  <c r="T3085" i="3"/>
  <c r="S3085" i="3"/>
  <c r="R3085" i="3"/>
  <c r="Q3085" i="3"/>
  <c r="P3085" i="3"/>
  <c r="O3085" i="3"/>
  <c r="T3084" i="3"/>
  <c r="S3084" i="3"/>
  <c r="R3084" i="3"/>
  <c r="Q3084" i="3"/>
  <c r="P3084" i="3"/>
  <c r="O3084" i="3"/>
  <c r="T3083" i="3"/>
  <c r="S3083" i="3"/>
  <c r="R3083" i="3"/>
  <c r="Q3083" i="3"/>
  <c r="P3083" i="3"/>
  <c r="O3083" i="3"/>
  <c r="T3082" i="3"/>
  <c r="S3082" i="3"/>
  <c r="R3082" i="3"/>
  <c r="Q3082" i="3"/>
  <c r="P3082" i="3"/>
  <c r="O3082" i="3"/>
  <c r="T3081" i="3"/>
  <c r="S3081" i="3"/>
  <c r="R3081" i="3"/>
  <c r="Q3081" i="3"/>
  <c r="P3081" i="3"/>
  <c r="O3081" i="3"/>
  <c r="T3080" i="3"/>
  <c r="S3080" i="3"/>
  <c r="R3080" i="3"/>
  <c r="Q3080" i="3"/>
  <c r="P3080" i="3"/>
  <c r="O3080" i="3"/>
  <c r="T3079" i="3"/>
  <c r="S3079" i="3"/>
  <c r="R3079" i="3"/>
  <c r="Q3079" i="3"/>
  <c r="P3079" i="3"/>
  <c r="O3079" i="3"/>
  <c r="T3078" i="3"/>
  <c r="S3078" i="3"/>
  <c r="R3078" i="3"/>
  <c r="Q3078" i="3"/>
  <c r="P3078" i="3"/>
  <c r="O3078" i="3"/>
  <c r="T3077" i="3"/>
  <c r="S3077" i="3"/>
  <c r="R3077" i="3"/>
  <c r="Q3077" i="3"/>
  <c r="P3077" i="3"/>
  <c r="O3077" i="3"/>
  <c r="T3076" i="3"/>
  <c r="S3076" i="3"/>
  <c r="R3076" i="3"/>
  <c r="Q3076" i="3"/>
  <c r="P3076" i="3"/>
  <c r="O3076" i="3"/>
  <c r="T3075" i="3"/>
  <c r="S3075" i="3"/>
  <c r="R3075" i="3"/>
  <c r="Q3075" i="3"/>
  <c r="P3075" i="3"/>
  <c r="O3075" i="3"/>
  <c r="T3074" i="3"/>
  <c r="S3074" i="3"/>
  <c r="R3074" i="3"/>
  <c r="Q3074" i="3"/>
  <c r="P3074" i="3"/>
  <c r="O3074" i="3"/>
  <c r="T3073" i="3"/>
  <c r="S3073" i="3"/>
  <c r="R3073" i="3"/>
  <c r="Q3073" i="3"/>
  <c r="P3073" i="3"/>
  <c r="O3073" i="3"/>
  <c r="T3072" i="3"/>
  <c r="S3072" i="3"/>
  <c r="R3072" i="3"/>
  <c r="Q3072" i="3"/>
  <c r="P3072" i="3"/>
  <c r="O3072" i="3"/>
  <c r="T3071" i="3"/>
  <c r="S3071" i="3"/>
  <c r="R3071" i="3"/>
  <c r="Q3071" i="3"/>
  <c r="P3071" i="3"/>
  <c r="O3071" i="3"/>
  <c r="T3070" i="3"/>
  <c r="S3070" i="3"/>
  <c r="R3070" i="3"/>
  <c r="Q3070" i="3"/>
  <c r="P3070" i="3"/>
  <c r="O3070" i="3"/>
  <c r="T3069" i="3"/>
  <c r="S3069" i="3"/>
  <c r="R3069" i="3"/>
  <c r="Q3069" i="3"/>
  <c r="P3069" i="3"/>
  <c r="O3069" i="3"/>
  <c r="T3068" i="3"/>
  <c r="S3068" i="3"/>
  <c r="R3068" i="3"/>
  <c r="Q3068" i="3"/>
  <c r="P3068" i="3"/>
  <c r="O3068" i="3"/>
  <c r="T3067" i="3"/>
  <c r="S3067" i="3"/>
  <c r="R3067" i="3"/>
  <c r="Q3067" i="3"/>
  <c r="P3067" i="3"/>
  <c r="O3067" i="3"/>
  <c r="T3066" i="3"/>
  <c r="S3066" i="3"/>
  <c r="R3066" i="3"/>
  <c r="Q3066" i="3"/>
  <c r="P3066" i="3"/>
  <c r="O3066" i="3"/>
  <c r="T3065" i="3"/>
  <c r="S3065" i="3"/>
  <c r="R3065" i="3"/>
  <c r="Q3065" i="3"/>
  <c r="P3065" i="3"/>
  <c r="O3065" i="3"/>
  <c r="T3064" i="3"/>
  <c r="S3064" i="3"/>
  <c r="R3064" i="3"/>
  <c r="Q3064" i="3"/>
  <c r="P3064" i="3"/>
  <c r="O3064" i="3"/>
  <c r="T3063" i="3"/>
  <c r="S3063" i="3"/>
  <c r="R3063" i="3"/>
  <c r="Q3063" i="3"/>
  <c r="P3063" i="3"/>
  <c r="O3063" i="3"/>
  <c r="T3062" i="3"/>
  <c r="S3062" i="3"/>
  <c r="R3062" i="3"/>
  <c r="Q3062" i="3"/>
  <c r="P3062" i="3"/>
  <c r="O3062" i="3"/>
  <c r="T3061" i="3"/>
  <c r="S3061" i="3"/>
  <c r="R3061" i="3"/>
  <c r="Q3061" i="3"/>
  <c r="P3061" i="3"/>
  <c r="O3061" i="3"/>
  <c r="T3060" i="3"/>
  <c r="S3060" i="3"/>
  <c r="R3060" i="3"/>
  <c r="Q3060" i="3"/>
  <c r="P3060" i="3"/>
  <c r="O3060" i="3"/>
  <c r="T3059" i="3"/>
  <c r="S3059" i="3"/>
  <c r="R3059" i="3"/>
  <c r="Q3059" i="3"/>
  <c r="P3059" i="3"/>
  <c r="O3059" i="3"/>
  <c r="T3058" i="3"/>
  <c r="S3058" i="3"/>
  <c r="R3058" i="3"/>
  <c r="Q3058" i="3"/>
  <c r="P3058" i="3"/>
  <c r="O3058" i="3"/>
  <c r="T3057" i="3"/>
  <c r="S3057" i="3"/>
  <c r="R3057" i="3"/>
  <c r="Q3057" i="3"/>
  <c r="P3057" i="3"/>
  <c r="O3057" i="3"/>
  <c r="T3056" i="3"/>
  <c r="S3056" i="3"/>
  <c r="R3056" i="3"/>
  <c r="Q3056" i="3"/>
  <c r="P3056" i="3"/>
  <c r="O3056" i="3"/>
  <c r="T3055" i="3"/>
  <c r="S3055" i="3"/>
  <c r="R3055" i="3"/>
  <c r="Q3055" i="3"/>
  <c r="P3055" i="3"/>
  <c r="O3055" i="3"/>
  <c r="T3054" i="3"/>
  <c r="S3054" i="3"/>
  <c r="R3054" i="3"/>
  <c r="Q3054" i="3"/>
  <c r="P3054" i="3"/>
  <c r="O3054" i="3"/>
  <c r="T3053" i="3"/>
  <c r="S3053" i="3"/>
  <c r="R3053" i="3"/>
  <c r="Q3053" i="3"/>
  <c r="P3053" i="3"/>
  <c r="O3053" i="3"/>
  <c r="T3052" i="3"/>
  <c r="S3052" i="3"/>
  <c r="R3052" i="3"/>
  <c r="Q3052" i="3"/>
  <c r="P3052" i="3"/>
  <c r="O3052" i="3"/>
  <c r="T3051" i="3"/>
  <c r="S3051" i="3"/>
  <c r="R3051" i="3"/>
  <c r="Q3051" i="3"/>
  <c r="P3051" i="3"/>
  <c r="O3051" i="3"/>
  <c r="T3050" i="3"/>
  <c r="S3050" i="3"/>
  <c r="R3050" i="3"/>
  <c r="Q3050" i="3"/>
  <c r="P3050" i="3"/>
  <c r="O3050" i="3"/>
  <c r="T3049" i="3"/>
  <c r="S3049" i="3"/>
  <c r="R3049" i="3"/>
  <c r="Q3049" i="3"/>
  <c r="P3049" i="3"/>
  <c r="O3049" i="3"/>
  <c r="T3048" i="3"/>
  <c r="S3048" i="3"/>
  <c r="R3048" i="3"/>
  <c r="Q3048" i="3"/>
  <c r="P3048" i="3"/>
  <c r="O3048" i="3"/>
  <c r="T3047" i="3"/>
  <c r="S3047" i="3"/>
  <c r="R3047" i="3"/>
  <c r="Q3047" i="3"/>
  <c r="P3047" i="3"/>
  <c r="O3047" i="3"/>
  <c r="T3046" i="3"/>
  <c r="S3046" i="3"/>
  <c r="R3046" i="3"/>
  <c r="Q3046" i="3"/>
  <c r="P3046" i="3"/>
  <c r="O3046" i="3"/>
  <c r="T3045" i="3"/>
  <c r="S3045" i="3"/>
  <c r="R3045" i="3"/>
  <c r="Q3045" i="3"/>
  <c r="P3045" i="3"/>
  <c r="O3045" i="3"/>
  <c r="T3044" i="3"/>
  <c r="S3044" i="3"/>
  <c r="R3044" i="3"/>
  <c r="Q3044" i="3"/>
  <c r="P3044" i="3"/>
  <c r="O3044" i="3"/>
  <c r="T3043" i="3"/>
  <c r="S3043" i="3"/>
  <c r="R3043" i="3"/>
  <c r="Q3043" i="3"/>
  <c r="P3043" i="3"/>
  <c r="O3043" i="3"/>
  <c r="T3042" i="3"/>
  <c r="S3042" i="3"/>
  <c r="R3042" i="3"/>
  <c r="Q3042" i="3"/>
  <c r="P3042" i="3"/>
  <c r="O3042" i="3"/>
  <c r="T3041" i="3"/>
  <c r="S3041" i="3"/>
  <c r="R3041" i="3"/>
  <c r="Q3041" i="3"/>
  <c r="P3041" i="3"/>
  <c r="O3041" i="3"/>
  <c r="T3040" i="3"/>
  <c r="S3040" i="3"/>
  <c r="R3040" i="3"/>
  <c r="Q3040" i="3"/>
  <c r="P3040" i="3"/>
  <c r="O3040" i="3"/>
  <c r="T3039" i="3"/>
  <c r="S3039" i="3"/>
  <c r="R3039" i="3"/>
  <c r="Q3039" i="3"/>
  <c r="P3039" i="3"/>
  <c r="O3039" i="3"/>
  <c r="T3038" i="3"/>
  <c r="S3038" i="3"/>
  <c r="R3038" i="3"/>
  <c r="Q3038" i="3"/>
  <c r="P3038" i="3"/>
  <c r="O3038" i="3"/>
  <c r="T3037" i="3"/>
  <c r="S3037" i="3"/>
  <c r="R3037" i="3"/>
  <c r="Q3037" i="3"/>
  <c r="P3037" i="3"/>
  <c r="O3037" i="3"/>
  <c r="T3036" i="3"/>
  <c r="S3036" i="3"/>
  <c r="R3036" i="3"/>
  <c r="Q3036" i="3"/>
  <c r="P3036" i="3"/>
  <c r="O3036" i="3"/>
  <c r="T3035" i="3"/>
  <c r="S3035" i="3"/>
  <c r="R3035" i="3"/>
  <c r="Q3035" i="3"/>
  <c r="P3035" i="3"/>
  <c r="O3035" i="3"/>
  <c r="T3034" i="3"/>
  <c r="S3034" i="3"/>
  <c r="R3034" i="3"/>
  <c r="Q3034" i="3"/>
  <c r="P3034" i="3"/>
  <c r="O3034" i="3"/>
  <c r="T3033" i="3"/>
  <c r="S3033" i="3"/>
  <c r="R3033" i="3"/>
  <c r="Q3033" i="3"/>
  <c r="P3033" i="3"/>
  <c r="O3033" i="3"/>
  <c r="T3032" i="3"/>
  <c r="S3032" i="3"/>
  <c r="R3032" i="3"/>
  <c r="Q3032" i="3"/>
  <c r="P3032" i="3"/>
  <c r="O3032" i="3"/>
  <c r="T3031" i="3"/>
  <c r="S3031" i="3"/>
  <c r="R3031" i="3"/>
  <c r="Q3031" i="3"/>
  <c r="P3031" i="3"/>
  <c r="O3031" i="3"/>
  <c r="T3030" i="3"/>
  <c r="S3030" i="3"/>
  <c r="R3030" i="3"/>
  <c r="Q3030" i="3"/>
  <c r="P3030" i="3"/>
  <c r="O3030" i="3"/>
  <c r="T3029" i="3"/>
  <c r="S3029" i="3"/>
  <c r="R3029" i="3"/>
  <c r="Q3029" i="3"/>
  <c r="P3029" i="3"/>
  <c r="O3029" i="3"/>
  <c r="T3028" i="3"/>
  <c r="S3028" i="3"/>
  <c r="R3028" i="3"/>
  <c r="Q3028" i="3"/>
  <c r="P3028" i="3"/>
  <c r="O3028" i="3"/>
  <c r="T3027" i="3"/>
  <c r="S3027" i="3"/>
  <c r="R3027" i="3"/>
  <c r="Q3027" i="3"/>
  <c r="P3027" i="3"/>
  <c r="O3027" i="3"/>
  <c r="T3026" i="3"/>
  <c r="S3026" i="3"/>
  <c r="R3026" i="3"/>
  <c r="Q3026" i="3"/>
  <c r="P3026" i="3"/>
  <c r="O3026" i="3"/>
  <c r="T3025" i="3"/>
  <c r="S3025" i="3"/>
  <c r="R3025" i="3"/>
  <c r="Q3025" i="3"/>
  <c r="P3025" i="3"/>
  <c r="O3025" i="3"/>
  <c r="T3024" i="3"/>
  <c r="S3024" i="3"/>
  <c r="R3024" i="3"/>
  <c r="Q3024" i="3"/>
  <c r="P3024" i="3"/>
  <c r="O3024" i="3"/>
  <c r="T3023" i="3"/>
  <c r="S3023" i="3"/>
  <c r="R3023" i="3"/>
  <c r="Q3023" i="3"/>
  <c r="P3023" i="3"/>
  <c r="O3023" i="3"/>
  <c r="T3022" i="3"/>
  <c r="S3022" i="3"/>
  <c r="R3022" i="3"/>
  <c r="Q3022" i="3"/>
  <c r="P3022" i="3"/>
  <c r="O3022" i="3"/>
  <c r="T3021" i="3"/>
  <c r="S3021" i="3"/>
  <c r="R3021" i="3"/>
  <c r="Q3021" i="3"/>
  <c r="P3021" i="3"/>
  <c r="O3021" i="3"/>
  <c r="T3020" i="3"/>
  <c r="S3020" i="3"/>
  <c r="R3020" i="3"/>
  <c r="Q3020" i="3"/>
  <c r="P3020" i="3"/>
  <c r="O3020" i="3"/>
  <c r="T3019" i="3"/>
  <c r="S3019" i="3"/>
  <c r="R3019" i="3"/>
  <c r="Q3019" i="3"/>
  <c r="P3019" i="3"/>
  <c r="O3019" i="3"/>
  <c r="T3018" i="3"/>
  <c r="S3018" i="3"/>
  <c r="R3018" i="3"/>
  <c r="Q3018" i="3"/>
  <c r="P3018" i="3"/>
  <c r="O3018" i="3"/>
  <c r="T3017" i="3"/>
  <c r="S3017" i="3"/>
  <c r="R3017" i="3"/>
  <c r="Q3017" i="3"/>
  <c r="P3017" i="3"/>
  <c r="O3017" i="3"/>
  <c r="T3016" i="3"/>
  <c r="S3016" i="3"/>
  <c r="R3016" i="3"/>
  <c r="Q3016" i="3"/>
  <c r="P3016" i="3"/>
  <c r="O3016" i="3"/>
  <c r="T3015" i="3"/>
  <c r="S3015" i="3"/>
  <c r="R3015" i="3"/>
  <c r="Q3015" i="3"/>
  <c r="P3015" i="3"/>
  <c r="O3015" i="3"/>
  <c r="T3014" i="3"/>
  <c r="S3014" i="3"/>
  <c r="R3014" i="3"/>
  <c r="Q3014" i="3"/>
  <c r="P3014" i="3"/>
  <c r="O3014" i="3"/>
  <c r="T3013" i="3"/>
  <c r="S3013" i="3"/>
  <c r="R3013" i="3"/>
  <c r="Q3013" i="3"/>
  <c r="P3013" i="3"/>
  <c r="O3013" i="3"/>
  <c r="T3012" i="3"/>
  <c r="S3012" i="3"/>
  <c r="R3012" i="3"/>
  <c r="Q3012" i="3"/>
  <c r="P3012" i="3"/>
  <c r="O3012" i="3"/>
  <c r="T3011" i="3"/>
  <c r="S3011" i="3"/>
  <c r="R3011" i="3"/>
  <c r="Q3011" i="3"/>
  <c r="P3011" i="3"/>
  <c r="O3011" i="3"/>
  <c r="T3010" i="3"/>
  <c r="S3010" i="3"/>
  <c r="R3010" i="3"/>
  <c r="Q3010" i="3"/>
  <c r="P3010" i="3"/>
  <c r="O3010" i="3"/>
  <c r="T3009" i="3"/>
  <c r="S3009" i="3"/>
  <c r="R3009" i="3"/>
  <c r="Q3009" i="3"/>
  <c r="P3009" i="3"/>
  <c r="O3009" i="3"/>
  <c r="T3008" i="3"/>
  <c r="S3008" i="3"/>
  <c r="R3008" i="3"/>
  <c r="Q3008" i="3"/>
  <c r="P3008" i="3"/>
  <c r="O3008" i="3"/>
  <c r="T3007" i="3"/>
  <c r="S3007" i="3"/>
  <c r="R3007" i="3"/>
  <c r="Q3007" i="3"/>
  <c r="P3007" i="3"/>
  <c r="O3007" i="3"/>
  <c r="T3006" i="3"/>
  <c r="S3006" i="3"/>
  <c r="R3006" i="3"/>
  <c r="Q3006" i="3"/>
  <c r="P3006" i="3"/>
  <c r="O3006" i="3"/>
  <c r="T3005" i="3"/>
  <c r="S3005" i="3"/>
  <c r="R3005" i="3"/>
  <c r="Q3005" i="3"/>
  <c r="P3005" i="3"/>
  <c r="O3005" i="3"/>
  <c r="T3004" i="3"/>
  <c r="S3004" i="3"/>
  <c r="R3004" i="3"/>
  <c r="Q3004" i="3"/>
  <c r="P3004" i="3"/>
  <c r="O3004" i="3"/>
  <c r="T3003" i="3"/>
  <c r="S3003" i="3"/>
  <c r="R3003" i="3"/>
  <c r="Q3003" i="3"/>
  <c r="P3003" i="3"/>
  <c r="O3003" i="3"/>
  <c r="T3002" i="3"/>
  <c r="S3002" i="3"/>
  <c r="R3002" i="3"/>
  <c r="Q3002" i="3"/>
  <c r="P3002" i="3"/>
  <c r="O3002" i="3"/>
  <c r="T3001" i="3"/>
  <c r="S3001" i="3"/>
  <c r="R3001" i="3"/>
  <c r="Q3001" i="3"/>
  <c r="P3001" i="3"/>
  <c r="O3001" i="3"/>
  <c r="T3000" i="3"/>
  <c r="S3000" i="3"/>
  <c r="R3000" i="3"/>
  <c r="Q3000" i="3"/>
  <c r="P3000" i="3"/>
  <c r="O3000" i="3"/>
  <c r="T2999" i="3"/>
  <c r="S2999" i="3"/>
  <c r="R2999" i="3"/>
  <c r="Q2999" i="3"/>
  <c r="P2999" i="3"/>
  <c r="O2999" i="3"/>
  <c r="T2998" i="3"/>
  <c r="S2998" i="3"/>
  <c r="R2998" i="3"/>
  <c r="Q2998" i="3"/>
  <c r="P2998" i="3"/>
  <c r="O2998" i="3"/>
  <c r="T2997" i="3"/>
  <c r="S2997" i="3"/>
  <c r="R2997" i="3"/>
  <c r="Q2997" i="3"/>
  <c r="P2997" i="3"/>
  <c r="O2997" i="3"/>
  <c r="T2996" i="3"/>
  <c r="S2996" i="3"/>
  <c r="R2996" i="3"/>
  <c r="Q2996" i="3"/>
  <c r="P2996" i="3"/>
  <c r="O2996" i="3"/>
  <c r="T2995" i="3"/>
  <c r="S2995" i="3"/>
  <c r="R2995" i="3"/>
  <c r="Q2995" i="3"/>
  <c r="P2995" i="3"/>
  <c r="O2995" i="3"/>
  <c r="T2994" i="3"/>
  <c r="S2994" i="3"/>
  <c r="R2994" i="3"/>
  <c r="Q2994" i="3"/>
  <c r="P2994" i="3"/>
  <c r="O2994" i="3"/>
  <c r="T2993" i="3"/>
  <c r="S2993" i="3"/>
  <c r="R2993" i="3"/>
  <c r="Q2993" i="3"/>
  <c r="P2993" i="3"/>
  <c r="O2993" i="3"/>
  <c r="T2992" i="3"/>
  <c r="S2992" i="3"/>
  <c r="R2992" i="3"/>
  <c r="Q2992" i="3"/>
  <c r="P2992" i="3"/>
  <c r="O2992" i="3"/>
  <c r="T2991" i="3"/>
  <c r="S2991" i="3"/>
  <c r="R2991" i="3"/>
  <c r="Q2991" i="3"/>
  <c r="P2991" i="3"/>
  <c r="O2991" i="3"/>
  <c r="T2990" i="3"/>
  <c r="S2990" i="3"/>
  <c r="R2990" i="3"/>
  <c r="Q2990" i="3"/>
  <c r="P2990" i="3"/>
  <c r="O2990" i="3"/>
  <c r="T2989" i="3"/>
  <c r="S2989" i="3"/>
  <c r="R2989" i="3"/>
  <c r="Q2989" i="3"/>
  <c r="P2989" i="3"/>
  <c r="O2989" i="3"/>
  <c r="T2988" i="3"/>
  <c r="S2988" i="3"/>
  <c r="R2988" i="3"/>
  <c r="Q2988" i="3"/>
  <c r="P2988" i="3"/>
  <c r="O2988" i="3"/>
  <c r="T2987" i="3"/>
  <c r="S2987" i="3"/>
  <c r="R2987" i="3"/>
  <c r="Q2987" i="3"/>
  <c r="P2987" i="3"/>
  <c r="O2987" i="3"/>
  <c r="T2986" i="3"/>
  <c r="S2986" i="3"/>
  <c r="R2986" i="3"/>
  <c r="Q2986" i="3"/>
  <c r="P2986" i="3"/>
  <c r="O2986" i="3"/>
  <c r="T2985" i="3"/>
  <c r="S2985" i="3"/>
  <c r="R2985" i="3"/>
  <c r="Q2985" i="3"/>
  <c r="P2985" i="3"/>
  <c r="O2985" i="3"/>
  <c r="T2984" i="3"/>
  <c r="S2984" i="3"/>
  <c r="R2984" i="3"/>
  <c r="Q2984" i="3"/>
  <c r="P2984" i="3"/>
  <c r="O2984" i="3"/>
  <c r="T2983" i="3"/>
  <c r="S2983" i="3"/>
  <c r="R2983" i="3"/>
  <c r="Q2983" i="3"/>
  <c r="P2983" i="3"/>
  <c r="O2983" i="3"/>
  <c r="T2982" i="3"/>
  <c r="S2982" i="3"/>
  <c r="R2982" i="3"/>
  <c r="Q2982" i="3"/>
  <c r="P2982" i="3"/>
  <c r="O2982" i="3"/>
  <c r="T2981" i="3"/>
  <c r="S2981" i="3"/>
  <c r="R2981" i="3"/>
  <c r="Q2981" i="3"/>
  <c r="P2981" i="3"/>
  <c r="O2981" i="3"/>
  <c r="T2980" i="3"/>
  <c r="S2980" i="3"/>
  <c r="R2980" i="3"/>
  <c r="Q2980" i="3"/>
  <c r="P2980" i="3"/>
  <c r="O2980" i="3"/>
  <c r="T2979" i="3"/>
  <c r="S2979" i="3"/>
  <c r="R2979" i="3"/>
  <c r="Q2979" i="3"/>
  <c r="P2979" i="3"/>
  <c r="O2979" i="3"/>
  <c r="T2978" i="3"/>
  <c r="S2978" i="3"/>
  <c r="R2978" i="3"/>
  <c r="Q2978" i="3"/>
  <c r="P2978" i="3"/>
  <c r="O2978" i="3"/>
  <c r="T2977" i="3"/>
  <c r="S2977" i="3"/>
  <c r="R2977" i="3"/>
  <c r="Q2977" i="3"/>
  <c r="P2977" i="3"/>
  <c r="O2977" i="3"/>
  <c r="T2976" i="3"/>
  <c r="S2976" i="3"/>
  <c r="R2976" i="3"/>
  <c r="Q2976" i="3"/>
  <c r="P2976" i="3"/>
  <c r="O2976" i="3"/>
  <c r="T2975" i="3"/>
  <c r="S2975" i="3"/>
  <c r="R2975" i="3"/>
  <c r="Q2975" i="3"/>
  <c r="P2975" i="3"/>
  <c r="O2975" i="3"/>
  <c r="T2974" i="3"/>
  <c r="S2974" i="3"/>
  <c r="R2974" i="3"/>
  <c r="Q2974" i="3"/>
  <c r="P2974" i="3"/>
  <c r="O2974" i="3"/>
  <c r="T2973" i="3"/>
  <c r="S2973" i="3"/>
  <c r="R2973" i="3"/>
  <c r="Q2973" i="3"/>
  <c r="P2973" i="3"/>
  <c r="O2973" i="3"/>
  <c r="T2972" i="3"/>
  <c r="S2972" i="3"/>
  <c r="R2972" i="3"/>
  <c r="Q2972" i="3"/>
  <c r="P2972" i="3"/>
  <c r="O2972" i="3"/>
  <c r="T2971" i="3"/>
  <c r="S2971" i="3"/>
  <c r="R2971" i="3"/>
  <c r="Q2971" i="3"/>
  <c r="P2971" i="3"/>
  <c r="O2971" i="3"/>
  <c r="T2970" i="3"/>
  <c r="S2970" i="3"/>
  <c r="R2970" i="3"/>
  <c r="Q2970" i="3"/>
  <c r="P2970" i="3"/>
  <c r="O2970" i="3"/>
  <c r="T2969" i="3"/>
  <c r="S2969" i="3"/>
  <c r="R2969" i="3"/>
  <c r="Q2969" i="3"/>
  <c r="P2969" i="3"/>
  <c r="O2969" i="3"/>
  <c r="T2968" i="3"/>
  <c r="S2968" i="3"/>
  <c r="R2968" i="3"/>
  <c r="Q2968" i="3"/>
  <c r="P2968" i="3"/>
  <c r="O2968" i="3"/>
  <c r="T2967" i="3"/>
  <c r="S2967" i="3"/>
  <c r="R2967" i="3"/>
  <c r="Q2967" i="3"/>
  <c r="P2967" i="3"/>
  <c r="O2967" i="3"/>
  <c r="T2966" i="3"/>
  <c r="S2966" i="3"/>
  <c r="R2966" i="3"/>
  <c r="Q2966" i="3"/>
  <c r="P2966" i="3"/>
  <c r="O2966" i="3"/>
  <c r="T2965" i="3"/>
  <c r="S2965" i="3"/>
  <c r="R2965" i="3"/>
  <c r="Q2965" i="3"/>
  <c r="P2965" i="3"/>
  <c r="O2965" i="3"/>
  <c r="T2964" i="3"/>
  <c r="S2964" i="3"/>
  <c r="R2964" i="3"/>
  <c r="Q2964" i="3"/>
  <c r="P2964" i="3"/>
  <c r="O2964" i="3"/>
  <c r="T2963" i="3"/>
  <c r="S2963" i="3"/>
  <c r="R2963" i="3"/>
  <c r="Q2963" i="3"/>
  <c r="P2963" i="3"/>
  <c r="O2963" i="3"/>
  <c r="T2962" i="3"/>
  <c r="S2962" i="3"/>
  <c r="R2962" i="3"/>
  <c r="Q2962" i="3"/>
  <c r="P2962" i="3"/>
  <c r="O2962" i="3"/>
  <c r="T2961" i="3"/>
  <c r="S2961" i="3"/>
  <c r="R2961" i="3"/>
  <c r="Q2961" i="3"/>
  <c r="P2961" i="3"/>
  <c r="O2961" i="3"/>
  <c r="T2960" i="3"/>
  <c r="S2960" i="3"/>
  <c r="R2960" i="3"/>
  <c r="Q2960" i="3"/>
  <c r="P2960" i="3"/>
  <c r="O2960" i="3"/>
  <c r="T2959" i="3"/>
  <c r="S2959" i="3"/>
  <c r="R2959" i="3"/>
  <c r="Q2959" i="3"/>
  <c r="P2959" i="3"/>
  <c r="O2959" i="3"/>
  <c r="T2958" i="3"/>
  <c r="S2958" i="3"/>
  <c r="R2958" i="3"/>
  <c r="Q2958" i="3"/>
  <c r="P2958" i="3"/>
  <c r="O2958" i="3"/>
  <c r="T2957" i="3"/>
  <c r="S2957" i="3"/>
  <c r="R2957" i="3"/>
  <c r="Q2957" i="3"/>
  <c r="P2957" i="3"/>
  <c r="O2957" i="3"/>
  <c r="T2956" i="3"/>
  <c r="S2956" i="3"/>
  <c r="R2956" i="3"/>
  <c r="Q2956" i="3"/>
  <c r="P2956" i="3"/>
  <c r="O2956" i="3"/>
  <c r="T2955" i="3"/>
  <c r="S2955" i="3"/>
  <c r="R2955" i="3"/>
  <c r="Q2955" i="3"/>
  <c r="P2955" i="3"/>
  <c r="O2955" i="3"/>
  <c r="T2954" i="3"/>
  <c r="S2954" i="3"/>
  <c r="R2954" i="3"/>
  <c r="Q2954" i="3"/>
  <c r="P2954" i="3"/>
  <c r="O2954" i="3"/>
  <c r="T2953" i="3"/>
  <c r="S2953" i="3"/>
  <c r="R2953" i="3"/>
  <c r="Q2953" i="3"/>
  <c r="P2953" i="3"/>
  <c r="O2953" i="3"/>
  <c r="T2952" i="3"/>
  <c r="S2952" i="3"/>
  <c r="R2952" i="3"/>
  <c r="Q2952" i="3"/>
  <c r="P2952" i="3"/>
  <c r="O2952" i="3"/>
  <c r="T2951" i="3"/>
  <c r="S2951" i="3"/>
  <c r="R2951" i="3"/>
  <c r="Q2951" i="3"/>
  <c r="P2951" i="3"/>
  <c r="O2951" i="3"/>
  <c r="T2950" i="3"/>
  <c r="S2950" i="3"/>
  <c r="R2950" i="3"/>
  <c r="Q2950" i="3"/>
  <c r="P2950" i="3"/>
  <c r="O2950" i="3"/>
  <c r="T2949" i="3"/>
  <c r="S2949" i="3"/>
  <c r="R2949" i="3"/>
  <c r="Q2949" i="3"/>
  <c r="P2949" i="3"/>
  <c r="O2949" i="3"/>
  <c r="T2948" i="3"/>
  <c r="S2948" i="3"/>
  <c r="R2948" i="3"/>
  <c r="Q2948" i="3"/>
  <c r="P2948" i="3"/>
  <c r="O2948" i="3"/>
  <c r="T2947" i="3"/>
  <c r="S2947" i="3"/>
  <c r="R2947" i="3"/>
  <c r="Q2947" i="3"/>
  <c r="P2947" i="3"/>
  <c r="O2947" i="3"/>
  <c r="T2946" i="3"/>
  <c r="S2946" i="3"/>
  <c r="R2946" i="3"/>
  <c r="Q2946" i="3"/>
  <c r="P2946" i="3"/>
  <c r="O2946" i="3"/>
  <c r="T2945" i="3"/>
  <c r="S2945" i="3"/>
  <c r="R2945" i="3"/>
  <c r="Q2945" i="3"/>
  <c r="P2945" i="3"/>
  <c r="O2945" i="3"/>
  <c r="T2944" i="3"/>
  <c r="S2944" i="3"/>
  <c r="R2944" i="3"/>
  <c r="Q2944" i="3"/>
  <c r="P2944" i="3"/>
  <c r="O2944" i="3"/>
  <c r="T2943" i="3"/>
  <c r="S2943" i="3"/>
  <c r="R2943" i="3"/>
  <c r="Q2943" i="3"/>
  <c r="P2943" i="3"/>
  <c r="O2943" i="3"/>
  <c r="T2942" i="3"/>
  <c r="S2942" i="3"/>
  <c r="R2942" i="3"/>
  <c r="Q2942" i="3"/>
  <c r="P2942" i="3"/>
  <c r="O2942" i="3"/>
  <c r="T2941" i="3"/>
  <c r="S2941" i="3"/>
  <c r="R2941" i="3"/>
  <c r="Q2941" i="3"/>
  <c r="P2941" i="3"/>
  <c r="O2941" i="3"/>
  <c r="T2940" i="3"/>
  <c r="S2940" i="3"/>
  <c r="R2940" i="3"/>
  <c r="Q2940" i="3"/>
  <c r="P2940" i="3"/>
  <c r="O2940" i="3"/>
  <c r="T2939" i="3"/>
  <c r="S2939" i="3"/>
  <c r="R2939" i="3"/>
  <c r="Q2939" i="3"/>
  <c r="P2939" i="3"/>
  <c r="O2939" i="3"/>
  <c r="T2938" i="3"/>
  <c r="S2938" i="3"/>
  <c r="R2938" i="3"/>
  <c r="Q2938" i="3"/>
  <c r="P2938" i="3"/>
  <c r="O2938" i="3"/>
  <c r="T2937" i="3"/>
  <c r="S2937" i="3"/>
  <c r="R2937" i="3"/>
  <c r="Q2937" i="3"/>
  <c r="P2937" i="3"/>
  <c r="O2937" i="3"/>
  <c r="T2936" i="3"/>
  <c r="S2936" i="3"/>
  <c r="R2936" i="3"/>
  <c r="Q2936" i="3"/>
  <c r="P2936" i="3"/>
  <c r="O2936" i="3"/>
  <c r="T2935" i="3"/>
  <c r="S2935" i="3"/>
  <c r="R2935" i="3"/>
  <c r="Q2935" i="3"/>
  <c r="P2935" i="3"/>
  <c r="O2935" i="3"/>
  <c r="T2934" i="3"/>
  <c r="S2934" i="3"/>
  <c r="R2934" i="3"/>
  <c r="Q2934" i="3"/>
  <c r="P2934" i="3"/>
  <c r="O2934" i="3"/>
  <c r="T2933" i="3"/>
  <c r="S2933" i="3"/>
  <c r="R2933" i="3"/>
  <c r="Q2933" i="3"/>
  <c r="P2933" i="3"/>
  <c r="O2933" i="3"/>
  <c r="T2932" i="3"/>
  <c r="S2932" i="3"/>
  <c r="R2932" i="3"/>
  <c r="Q2932" i="3"/>
  <c r="P2932" i="3"/>
  <c r="O2932" i="3"/>
  <c r="T2931" i="3"/>
  <c r="S2931" i="3"/>
  <c r="R2931" i="3"/>
  <c r="Q2931" i="3"/>
  <c r="P2931" i="3"/>
  <c r="O2931" i="3"/>
  <c r="T2930" i="3"/>
  <c r="S2930" i="3"/>
  <c r="R2930" i="3"/>
  <c r="Q2930" i="3"/>
  <c r="P2930" i="3"/>
  <c r="O2930" i="3"/>
  <c r="T2929" i="3"/>
  <c r="S2929" i="3"/>
  <c r="R2929" i="3"/>
  <c r="Q2929" i="3"/>
  <c r="P2929" i="3"/>
  <c r="O2929" i="3"/>
  <c r="T2928" i="3"/>
  <c r="S2928" i="3"/>
  <c r="R2928" i="3"/>
  <c r="Q2928" i="3"/>
  <c r="P2928" i="3"/>
  <c r="O2928" i="3"/>
  <c r="T2927" i="3"/>
  <c r="S2927" i="3"/>
  <c r="R2927" i="3"/>
  <c r="Q2927" i="3"/>
  <c r="P2927" i="3"/>
  <c r="O2927" i="3"/>
  <c r="T2926" i="3"/>
  <c r="S2926" i="3"/>
  <c r="R2926" i="3"/>
  <c r="Q2926" i="3"/>
  <c r="P2926" i="3"/>
  <c r="O2926" i="3"/>
  <c r="T2925" i="3"/>
  <c r="S2925" i="3"/>
  <c r="R2925" i="3"/>
  <c r="Q2925" i="3"/>
  <c r="P2925" i="3"/>
  <c r="O2925" i="3"/>
  <c r="T2924" i="3"/>
  <c r="S2924" i="3"/>
  <c r="R2924" i="3"/>
  <c r="Q2924" i="3"/>
  <c r="P2924" i="3"/>
  <c r="O2924" i="3"/>
  <c r="T2923" i="3"/>
  <c r="S2923" i="3"/>
  <c r="R2923" i="3"/>
  <c r="Q2923" i="3"/>
  <c r="P2923" i="3"/>
  <c r="O2923" i="3"/>
  <c r="T2922" i="3"/>
  <c r="S2922" i="3"/>
  <c r="R2922" i="3"/>
  <c r="Q2922" i="3"/>
  <c r="P2922" i="3"/>
  <c r="O2922" i="3"/>
  <c r="T2921" i="3"/>
  <c r="S2921" i="3"/>
  <c r="R2921" i="3"/>
  <c r="Q2921" i="3"/>
  <c r="P2921" i="3"/>
  <c r="O2921" i="3"/>
  <c r="T2920" i="3"/>
  <c r="S2920" i="3"/>
  <c r="R2920" i="3"/>
  <c r="Q2920" i="3"/>
  <c r="P2920" i="3"/>
  <c r="O2920" i="3"/>
  <c r="T2919" i="3"/>
  <c r="S2919" i="3"/>
  <c r="R2919" i="3"/>
  <c r="Q2919" i="3"/>
  <c r="P2919" i="3"/>
  <c r="O2919" i="3"/>
  <c r="T2918" i="3"/>
  <c r="S2918" i="3"/>
  <c r="R2918" i="3"/>
  <c r="Q2918" i="3"/>
  <c r="P2918" i="3"/>
  <c r="O2918" i="3"/>
  <c r="T2917" i="3"/>
  <c r="S2917" i="3"/>
  <c r="R2917" i="3"/>
  <c r="Q2917" i="3"/>
  <c r="P2917" i="3"/>
  <c r="O2917" i="3"/>
  <c r="T2916" i="3"/>
  <c r="S2916" i="3"/>
  <c r="R2916" i="3"/>
  <c r="Q2916" i="3"/>
  <c r="P2916" i="3"/>
  <c r="O2916" i="3"/>
  <c r="T2915" i="3"/>
  <c r="S2915" i="3"/>
  <c r="R2915" i="3"/>
  <c r="Q2915" i="3"/>
  <c r="P2915" i="3"/>
  <c r="O2915" i="3"/>
  <c r="T2914" i="3"/>
  <c r="S2914" i="3"/>
  <c r="R2914" i="3"/>
  <c r="Q2914" i="3"/>
  <c r="P2914" i="3"/>
  <c r="O2914" i="3"/>
  <c r="T2913" i="3"/>
  <c r="S2913" i="3"/>
  <c r="R2913" i="3"/>
  <c r="Q2913" i="3"/>
  <c r="P2913" i="3"/>
  <c r="O2913" i="3"/>
  <c r="T2912" i="3"/>
  <c r="S2912" i="3"/>
  <c r="R2912" i="3"/>
  <c r="Q2912" i="3"/>
  <c r="P2912" i="3"/>
  <c r="O2912" i="3"/>
  <c r="T2911" i="3"/>
  <c r="S2911" i="3"/>
  <c r="R2911" i="3"/>
  <c r="Q2911" i="3"/>
  <c r="P2911" i="3"/>
  <c r="O2911" i="3"/>
  <c r="T2910" i="3"/>
  <c r="S2910" i="3"/>
  <c r="R2910" i="3"/>
  <c r="Q2910" i="3"/>
  <c r="P2910" i="3"/>
  <c r="O2910" i="3"/>
  <c r="T2909" i="3"/>
  <c r="S2909" i="3"/>
  <c r="R2909" i="3"/>
  <c r="Q2909" i="3"/>
  <c r="P2909" i="3"/>
  <c r="O2909" i="3"/>
  <c r="T2908" i="3"/>
  <c r="S2908" i="3"/>
  <c r="R2908" i="3"/>
  <c r="Q2908" i="3"/>
  <c r="P2908" i="3"/>
  <c r="O2908" i="3"/>
  <c r="T2907" i="3"/>
  <c r="S2907" i="3"/>
  <c r="R2907" i="3"/>
  <c r="Q2907" i="3"/>
  <c r="P2907" i="3"/>
  <c r="O2907" i="3"/>
  <c r="T2906" i="3"/>
  <c r="S2906" i="3"/>
  <c r="R2906" i="3"/>
  <c r="Q2906" i="3"/>
  <c r="P2906" i="3"/>
  <c r="O2906" i="3"/>
  <c r="T2905" i="3"/>
  <c r="S2905" i="3"/>
  <c r="R2905" i="3"/>
  <c r="Q2905" i="3"/>
  <c r="P2905" i="3"/>
  <c r="O2905" i="3"/>
  <c r="T2904" i="3"/>
  <c r="S2904" i="3"/>
  <c r="R2904" i="3"/>
  <c r="Q2904" i="3"/>
  <c r="P2904" i="3"/>
  <c r="O2904" i="3"/>
  <c r="T2903" i="3"/>
  <c r="S2903" i="3"/>
  <c r="R2903" i="3"/>
  <c r="Q2903" i="3"/>
  <c r="P2903" i="3"/>
  <c r="O2903" i="3"/>
  <c r="T2902" i="3"/>
  <c r="S2902" i="3"/>
  <c r="R2902" i="3"/>
  <c r="Q2902" i="3"/>
  <c r="P2902" i="3"/>
  <c r="O2902" i="3"/>
  <c r="T2901" i="3"/>
  <c r="S2901" i="3"/>
  <c r="R2901" i="3"/>
  <c r="Q2901" i="3"/>
  <c r="P2901" i="3"/>
  <c r="O2901" i="3"/>
  <c r="T2900" i="3"/>
  <c r="S2900" i="3"/>
  <c r="R2900" i="3"/>
  <c r="Q2900" i="3"/>
  <c r="P2900" i="3"/>
  <c r="O2900" i="3"/>
  <c r="T2899" i="3"/>
  <c r="S2899" i="3"/>
  <c r="R2899" i="3"/>
  <c r="Q2899" i="3"/>
  <c r="P2899" i="3"/>
  <c r="O2899" i="3"/>
  <c r="T2898" i="3"/>
  <c r="S2898" i="3"/>
  <c r="R2898" i="3"/>
  <c r="Q2898" i="3"/>
  <c r="P2898" i="3"/>
  <c r="O2898" i="3"/>
  <c r="T2897" i="3"/>
  <c r="S2897" i="3"/>
  <c r="R2897" i="3"/>
  <c r="Q2897" i="3"/>
  <c r="P2897" i="3"/>
  <c r="O2897" i="3"/>
  <c r="T2896" i="3"/>
  <c r="S2896" i="3"/>
  <c r="R2896" i="3"/>
  <c r="Q2896" i="3"/>
  <c r="P2896" i="3"/>
  <c r="O2896" i="3"/>
  <c r="T2895" i="3"/>
  <c r="S2895" i="3"/>
  <c r="R2895" i="3"/>
  <c r="Q2895" i="3"/>
  <c r="P2895" i="3"/>
  <c r="O2895" i="3"/>
  <c r="T2894" i="3"/>
  <c r="S2894" i="3"/>
  <c r="R2894" i="3"/>
  <c r="Q2894" i="3"/>
  <c r="P2894" i="3"/>
  <c r="O2894" i="3"/>
  <c r="T2893" i="3"/>
  <c r="S2893" i="3"/>
  <c r="R2893" i="3"/>
  <c r="Q2893" i="3"/>
  <c r="P2893" i="3"/>
  <c r="O2893" i="3"/>
  <c r="T2892" i="3"/>
  <c r="S2892" i="3"/>
  <c r="R2892" i="3"/>
  <c r="Q2892" i="3"/>
  <c r="P2892" i="3"/>
  <c r="O2892" i="3"/>
  <c r="T2891" i="3"/>
  <c r="S2891" i="3"/>
  <c r="R2891" i="3"/>
  <c r="Q2891" i="3"/>
  <c r="P2891" i="3"/>
  <c r="O2891" i="3"/>
  <c r="T2890" i="3"/>
  <c r="S2890" i="3"/>
  <c r="R2890" i="3"/>
  <c r="Q2890" i="3"/>
  <c r="P2890" i="3"/>
  <c r="O2890" i="3"/>
  <c r="T2889" i="3"/>
  <c r="S2889" i="3"/>
  <c r="R2889" i="3"/>
  <c r="Q2889" i="3"/>
  <c r="P2889" i="3"/>
  <c r="O2889" i="3"/>
  <c r="T2888" i="3"/>
  <c r="S2888" i="3"/>
  <c r="R2888" i="3"/>
  <c r="Q2888" i="3"/>
  <c r="P2888" i="3"/>
  <c r="O2888" i="3"/>
  <c r="T2887" i="3"/>
  <c r="S2887" i="3"/>
  <c r="R2887" i="3"/>
  <c r="Q2887" i="3"/>
  <c r="P2887" i="3"/>
  <c r="O2887" i="3"/>
  <c r="T2886" i="3"/>
  <c r="S2886" i="3"/>
  <c r="R2886" i="3"/>
  <c r="Q2886" i="3"/>
  <c r="P2886" i="3"/>
  <c r="O2886" i="3"/>
  <c r="T2885" i="3"/>
  <c r="S2885" i="3"/>
  <c r="R2885" i="3"/>
  <c r="Q2885" i="3"/>
  <c r="P2885" i="3"/>
  <c r="O2885" i="3"/>
  <c r="T2884" i="3"/>
  <c r="S2884" i="3"/>
  <c r="R2884" i="3"/>
  <c r="Q2884" i="3"/>
  <c r="P2884" i="3"/>
  <c r="O2884" i="3"/>
  <c r="T2883" i="3"/>
  <c r="S2883" i="3"/>
  <c r="R2883" i="3"/>
  <c r="Q2883" i="3"/>
  <c r="P2883" i="3"/>
  <c r="O2883" i="3"/>
  <c r="T2882" i="3"/>
  <c r="S2882" i="3"/>
  <c r="R2882" i="3"/>
  <c r="Q2882" i="3"/>
  <c r="P2882" i="3"/>
  <c r="O2882" i="3"/>
  <c r="T2881" i="3"/>
  <c r="S2881" i="3"/>
  <c r="R2881" i="3"/>
  <c r="Q2881" i="3"/>
  <c r="P2881" i="3"/>
  <c r="O2881" i="3"/>
  <c r="T2880" i="3"/>
  <c r="S2880" i="3"/>
  <c r="R2880" i="3"/>
  <c r="Q2880" i="3"/>
  <c r="P2880" i="3"/>
  <c r="O2880" i="3"/>
  <c r="T2879" i="3"/>
  <c r="S2879" i="3"/>
  <c r="R2879" i="3"/>
  <c r="Q2879" i="3"/>
  <c r="P2879" i="3"/>
  <c r="O2879" i="3"/>
  <c r="T2878" i="3"/>
  <c r="S2878" i="3"/>
  <c r="R2878" i="3"/>
  <c r="Q2878" i="3"/>
  <c r="P2878" i="3"/>
  <c r="O2878" i="3"/>
  <c r="T2877" i="3"/>
  <c r="S2877" i="3"/>
  <c r="R2877" i="3"/>
  <c r="Q2877" i="3"/>
  <c r="P2877" i="3"/>
  <c r="O2877" i="3"/>
  <c r="T2876" i="3"/>
  <c r="S2876" i="3"/>
  <c r="R2876" i="3"/>
  <c r="Q2876" i="3"/>
  <c r="P2876" i="3"/>
  <c r="O2876" i="3"/>
  <c r="T2875" i="3"/>
  <c r="S2875" i="3"/>
  <c r="R2875" i="3"/>
  <c r="Q2875" i="3"/>
  <c r="P2875" i="3"/>
  <c r="O2875" i="3"/>
  <c r="T2874" i="3"/>
  <c r="S2874" i="3"/>
  <c r="R2874" i="3"/>
  <c r="Q2874" i="3"/>
  <c r="P2874" i="3"/>
  <c r="O2874" i="3"/>
  <c r="T2873" i="3"/>
  <c r="S2873" i="3"/>
  <c r="R2873" i="3"/>
  <c r="Q2873" i="3"/>
  <c r="P2873" i="3"/>
  <c r="O2873" i="3"/>
  <c r="T2872" i="3"/>
  <c r="S2872" i="3"/>
  <c r="R2872" i="3"/>
  <c r="Q2872" i="3"/>
  <c r="P2872" i="3"/>
  <c r="O2872" i="3"/>
  <c r="T2871" i="3"/>
  <c r="S2871" i="3"/>
  <c r="R2871" i="3"/>
  <c r="Q2871" i="3"/>
  <c r="P2871" i="3"/>
  <c r="O2871" i="3"/>
  <c r="T2870" i="3"/>
  <c r="S2870" i="3"/>
  <c r="R2870" i="3"/>
  <c r="Q2870" i="3"/>
  <c r="P2870" i="3"/>
  <c r="O2870" i="3"/>
  <c r="T2869" i="3"/>
  <c r="S2869" i="3"/>
  <c r="R2869" i="3"/>
  <c r="Q2869" i="3"/>
  <c r="P2869" i="3"/>
  <c r="O2869" i="3"/>
  <c r="T2868" i="3"/>
  <c r="S2868" i="3"/>
  <c r="R2868" i="3"/>
  <c r="Q2868" i="3"/>
  <c r="P2868" i="3"/>
  <c r="O2868" i="3"/>
  <c r="T2867" i="3"/>
  <c r="S2867" i="3"/>
  <c r="R2867" i="3"/>
  <c r="Q2867" i="3"/>
  <c r="P2867" i="3"/>
  <c r="O2867" i="3"/>
  <c r="T2866" i="3"/>
  <c r="S2866" i="3"/>
  <c r="R2866" i="3"/>
  <c r="Q2866" i="3"/>
  <c r="P2866" i="3"/>
  <c r="O2866" i="3"/>
  <c r="T2865" i="3"/>
  <c r="S2865" i="3"/>
  <c r="R2865" i="3"/>
  <c r="Q2865" i="3"/>
  <c r="P2865" i="3"/>
  <c r="O2865" i="3"/>
  <c r="T2864" i="3"/>
  <c r="S2864" i="3"/>
  <c r="R2864" i="3"/>
  <c r="Q2864" i="3"/>
  <c r="P2864" i="3"/>
  <c r="O2864" i="3"/>
  <c r="T2863" i="3"/>
  <c r="S2863" i="3"/>
  <c r="R2863" i="3"/>
  <c r="Q2863" i="3"/>
  <c r="P2863" i="3"/>
  <c r="O2863" i="3"/>
  <c r="T2862" i="3"/>
  <c r="S2862" i="3"/>
  <c r="R2862" i="3"/>
  <c r="Q2862" i="3"/>
  <c r="P2862" i="3"/>
  <c r="O2862" i="3"/>
  <c r="T2861" i="3"/>
  <c r="S2861" i="3"/>
  <c r="R2861" i="3"/>
  <c r="Q2861" i="3"/>
  <c r="P2861" i="3"/>
  <c r="O2861" i="3"/>
  <c r="T2860" i="3"/>
  <c r="S2860" i="3"/>
  <c r="R2860" i="3"/>
  <c r="Q2860" i="3"/>
  <c r="P2860" i="3"/>
  <c r="O2860" i="3"/>
  <c r="T2859" i="3"/>
  <c r="S2859" i="3"/>
  <c r="R2859" i="3"/>
  <c r="Q2859" i="3"/>
  <c r="P2859" i="3"/>
  <c r="O2859" i="3"/>
  <c r="T2858" i="3"/>
  <c r="S2858" i="3"/>
  <c r="R2858" i="3"/>
  <c r="Q2858" i="3"/>
  <c r="P2858" i="3"/>
  <c r="O2858" i="3"/>
  <c r="T2857" i="3"/>
  <c r="S2857" i="3"/>
  <c r="R2857" i="3"/>
  <c r="Q2857" i="3"/>
  <c r="P2857" i="3"/>
  <c r="O2857" i="3"/>
  <c r="T2856" i="3"/>
  <c r="S2856" i="3"/>
  <c r="R2856" i="3"/>
  <c r="Q2856" i="3"/>
  <c r="P2856" i="3"/>
  <c r="O2856" i="3"/>
  <c r="T2855" i="3"/>
  <c r="S2855" i="3"/>
  <c r="R2855" i="3"/>
  <c r="Q2855" i="3"/>
  <c r="P2855" i="3"/>
  <c r="O2855" i="3"/>
  <c r="T2854" i="3"/>
  <c r="S2854" i="3"/>
  <c r="R2854" i="3"/>
  <c r="Q2854" i="3"/>
  <c r="P2854" i="3"/>
  <c r="O2854" i="3"/>
  <c r="T2853" i="3"/>
  <c r="S2853" i="3"/>
  <c r="R2853" i="3"/>
  <c r="Q2853" i="3"/>
  <c r="P2853" i="3"/>
  <c r="O2853" i="3"/>
  <c r="T2852" i="3"/>
  <c r="S2852" i="3"/>
  <c r="R2852" i="3"/>
  <c r="Q2852" i="3"/>
  <c r="P2852" i="3"/>
  <c r="O2852" i="3"/>
  <c r="T2851" i="3"/>
  <c r="S2851" i="3"/>
  <c r="R2851" i="3"/>
  <c r="Q2851" i="3"/>
  <c r="P2851" i="3"/>
  <c r="O2851" i="3"/>
  <c r="T2850" i="3"/>
  <c r="S2850" i="3"/>
  <c r="R2850" i="3"/>
  <c r="Q2850" i="3"/>
  <c r="P2850" i="3"/>
  <c r="O2850" i="3"/>
  <c r="T2849" i="3"/>
  <c r="S2849" i="3"/>
  <c r="R2849" i="3"/>
  <c r="Q2849" i="3"/>
  <c r="P2849" i="3"/>
  <c r="O2849" i="3"/>
  <c r="T2848" i="3"/>
  <c r="S2848" i="3"/>
  <c r="R2848" i="3"/>
  <c r="Q2848" i="3"/>
  <c r="P2848" i="3"/>
  <c r="O2848" i="3"/>
  <c r="T2847" i="3"/>
  <c r="S2847" i="3"/>
  <c r="R2847" i="3"/>
  <c r="Q2847" i="3"/>
  <c r="P2847" i="3"/>
  <c r="O2847" i="3"/>
  <c r="T2846" i="3"/>
  <c r="S2846" i="3"/>
  <c r="R2846" i="3"/>
  <c r="Q2846" i="3"/>
  <c r="P2846" i="3"/>
  <c r="O2846" i="3"/>
  <c r="T2845" i="3"/>
  <c r="S2845" i="3"/>
  <c r="R2845" i="3"/>
  <c r="Q2845" i="3"/>
  <c r="P2845" i="3"/>
  <c r="O2845" i="3"/>
  <c r="T2844" i="3"/>
  <c r="S2844" i="3"/>
  <c r="R2844" i="3"/>
  <c r="Q2844" i="3"/>
  <c r="P2844" i="3"/>
  <c r="O2844" i="3"/>
  <c r="T2843" i="3"/>
  <c r="S2843" i="3"/>
  <c r="R2843" i="3"/>
  <c r="Q2843" i="3"/>
  <c r="P2843" i="3"/>
  <c r="O2843" i="3"/>
  <c r="T2842" i="3"/>
  <c r="S2842" i="3"/>
  <c r="R2842" i="3"/>
  <c r="Q2842" i="3"/>
  <c r="P2842" i="3"/>
  <c r="O2842" i="3"/>
  <c r="T2841" i="3"/>
  <c r="S2841" i="3"/>
  <c r="R2841" i="3"/>
  <c r="Q2841" i="3"/>
  <c r="P2841" i="3"/>
  <c r="O2841" i="3"/>
  <c r="T2840" i="3"/>
  <c r="S2840" i="3"/>
  <c r="R2840" i="3"/>
  <c r="Q2840" i="3"/>
  <c r="P2840" i="3"/>
  <c r="O2840" i="3"/>
  <c r="T2839" i="3"/>
  <c r="S2839" i="3"/>
  <c r="R2839" i="3"/>
  <c r="Q2839" i="3"/>
  <c r="P2839" i="3"/>
  <c r="O2839" i="3"/>
  <c r="T2838" i="3"/>
  <c r="S2838" i="3"/>
  <c r="R2838" i="3"/>
  <c r="Q2838" i="3"/>
  <c r="P2838" i="3"/>
  <c r="O2838" i="3"/>
  <c r="T2837" i="3"/>
  <c r="S2837" i="3"/>
  <c r="R2837" i="3"/>
  <c r="Q2837" i="3"/>
  <c r="P2837" i="3"/>
  <c r="O2837" i="3"/>
  <c r="T2836" i="3"/>
  <c r="S2836" i="3"/>
  <c r="R2836" i="3"/>
  <c r="Q2836" i="3"/>
  <c r="P2836" i="3"/>
  <c r="O2836" i="3"/>
  <c r="T2835" i="3"/>
  <c r="S2835" i="3"/>
  <c r="R2835" i="3"/>
  <c r="Q2835" i="3"/>
  <c r="P2835" i="3"/>
  <c r="O2835" i="3"/>
  <c r="T2834" i="3"/>
  <c r="S2834" i="3"/>
  <c r="R2834" i="3"/>
  <c r="Q2834" i="3"/>
  <c r="P2834" i="3"/>
  <c r="O2834" i="3"/>
  <c r="T2833" i="3"/>
  <c r="S2833" i="3"/>
  <c r="R2833" i="3"/>
  <c r="Q2833" i="3"/>
  <c r="P2833" i="3"/>
  <c r="O2833" i="3"/>
  <c r="T2832" i="3"/>
  <c r="S2832" i="3"/>
  <c r="R2832" i="3"/>
  <c r="Q2832" i="3"/>
  <c r="P2832" i="3"/>
  <c r="O2832" i="3"/>
  <c r="T2831" i="3"/>
  <c r="S2831" i="3"/>
  <c r="R2831" i="3"/>
  <c r="Q2831" i="3"/>
  <c r="P2831" i="3"/>
  <c r="O2831" i="3"/>
  <c r="T2830" i="3"/>
  <c r="S2830" i="3"/>
  <c r="R2830" i="3"/>
  <c r="Q2830" i="3"/>
  <c r="P2830" i="3"/>
  <c r="O2830" i="3"/>
  <c r="T2829" i="3"/>
  <c r="S2829" i="3"/>
  <c r="R2829" i="3"/>
  <c r="Q2829" i="3"/>
  <c r="P2829" i="3"/>
  <c r="O2829" i="3"/>
  <c r="T2828" i="3"/>
  <c r="S2828" i="3"/>
  <c r="R2828" i="3"/>
  <c r="Q2828" i="3"/>
  <c r="P2828" i="3"/>
  <c r="O2828" i="3"/>
  <c r="T2827" i="3"/>
  <c r="S2827" i="3"/>
  <c r="R2827" i="3"/>
  <c r="Q2827" i="3"/>
  <c r="P2827" i="3"/>
  <c r="O2827" i="3"/>
  <c r="T2826" i="3"/>
  <c r="S2826" i="3"/>
  <c r="R2826" i="3"/>
  <c r="Q2826" i="3"/>
  <c r="P2826" i="3"/>
  <c r="O2826" i="3"/>
  <c r="T2825" i="3"/>
  <c r="S2825" i="3"/>
  <c r="R2825" i="3"/>
  <c r="Q2825" i="3"/>
  <c r="P2825" i="3"/>
  <c r="O2825" i="3"/>
  <c r="T2824" i="3"/>
  <c r="S2824" i="3"/>
  <c r="R2824" i="3"/>
  <c r="Q2824" i="3"/>
  <c r="P2824" i="3"/>
  <c r="O2824" i="3"/>
  <c r="T2823" i="3"/>
  <c r="S2823" i="3"/>
  <c r="R2823" i="3"/>
  <c r="Q2823" i="3"/>
  <c r="P2823" i="3"/>
  <c r="O2823" i="3"/>
  <c r="T2822" i="3"/>
  <c r="S2822" i="3"/>
  <c r="R2822" i="3"/>
  <c r="Q2822" i="3"/>
  <c r="P2822" i="3"/>
  <c r="O2822" i="3"/>
  <c r="T2821" i="3"/>
  <c r="S2821" i="3"/>
  <c r="R2821" i="3"/>
  <c r="Q2821" i="3"/>
  <c r="P2821" i="3"/>
  <c r="O2821" i="3"/>
  <c r="T2820" i="3"/>
  <c r="S2820" i="3"/>
  <c r="R2820" i="3"/>
  <c r="Q2820" i="3"/>
  <c r="P2820" i="3"/>
  <c r="O2820" i="3"/>
  <c r="T2819" i="3"/>
  <c r="S2819" i="3"/>
  <c r="R2819" i="3"/>
  <c r="Q2819" i="3"/>
  <c r="P2819" i="3"/>
  <c r="O2819" i="3"/>
  <c r="T2818" i="3"/>
  <c r="S2818" i="3"/>
  <c r="R2818" i="3"/>
  <c r="Q2818" i="3"/>
  <c r="P2818" i="3"/>
  <c r="O2818" i="3"/>
  <c r="T2817" i="3"/>
  <c r="S2817" i="3"/>
  <c r="R2817" i="3"/>
  <c r="Q2817" i="3"/>
  <c r="P2817" i="3"/>
  <c r="O2817" i="3"/>
  <c r="T2816" i="3"/>
  <c r="S2816" i="3"/>
  <c r="R2816" i="3"/>
  <c r="Q2816" i="3"/>
  <c r="P2816" i="3"/>
  <c r="O2816" i="3"/>
  <c r="T2815" i="3"/>
  <c r="S2815" i="3"/>
  <c r="R2815" i="3"/>
  <c r="Q2815" i="3"/>
  <c r="P2815" i="3"/>
  <c r="O2815" i="3"/>
  <c r="T2814" i="3"/>
  <c r="S2814" i="3"/>
  <c r="R2814" i="3"/>
  <c r="Q2814" i="3"/>
  <c r="P2814" i="3"/>
  <c r="O2814" i="3"/>
  <c r="T2813" i="3"/>
  <c r="S2813" i="3"/>
  <c r="R2813" i="3"/>
  <c r="Q2813" i="3"/>
  <c r="P2813" i="3"/>
  <c r="O2813" i="3"/>
  <c r="T2812" i="3"/>
  <c r="S2812" i="3"/>
  <c r="R2812" i="3"/>
  <c r="Q2812" i="3"/>
  <c r="P2812" i="3"/>
  <c r="O2812" i="3"/>
  <c r="T2811" i="3"/>
  <c r="S2811" i="3"/>
  <c r="R2811" i="3"/>
  <c r="Q2811" i="3"/>
  <c r="P2811" i="3"/>
  <c r="O2811" i="3"/>
  <c r="T2810" i="3"/>
  <c r="S2810" i="3"/>
  <c r="R2810" i="3"/>
  <c r="Q2810" i="3"/>
  <c r="P2810" i="3"/>
  <c r="O2810" i="3"/>
  <c r="T2809" i="3"/>
  <c r="S2809" i="3"/>
  <c r="R2809" i="3"/>
  <c r="Q2809" i="3"/>
  <c r="P2809" i="3"/>
  <c r="O2809" i="3"/>
  <c r="T2808" i="3"/>
  <c r="S2808" i="3"/>
  <c r="R2808" i="3"/>
  <c r="Q2808" i="3"/>
  <c r="P2808" i="3"/>
  <c r="O2808" i="3"/>
  <c r="T2807" i="3"/>
  <c r="S2807" i="3"/>
  <c r="R2807" i="3"/>
  <c r="Q2807" i="3"/>
  <c r="P2807" i="3"/>
  <c r="O2807" i="3"/>
  <c r="T2806" i="3"/>
  <c r="S2806" i="3"/>
  <c r="R2806" i="3"/>
  <c r="Q2806" i="3"/>
  <c r="P2806" i="3"/>
  <c r="O2806" i="3"/>
  <c r="T2805" i="3"/>
  <c r="S2805" i="3"/>
  <c r="R2805" i="3"/>
  <c r="Q2805" i="3"/>
  <c r="P2805" i="3"/>
  <c r="O2805" i="3"/>
  <c r="T2804" i="3"/>
  <c r="S2804" i="3"/>
  <c r="R2804" i="3"/>
  <c r="Q2804" i="3"/>
  <c r="P2804" i="3"/>
  <c r="O2804" i="3"/>
  <c r="T2803" i="3"/>
  <c r="S2803" i="3"/>
  <c r="R2803" i="3"/>
  <c r="Q2803" i="3"/>
  <c r="P2803" i="3"/>
  <c r="O2803" i="3"/>
  <c r="T2802" i="3"/>
  <c r="S2802" i="3"/>
  <c r="R2802" i="3"/>
  <c r="Q2802" i="3"/>
  <c r="P2802" i="3"/>
  <c r="O2802" i="3"/>
  <c r="T2801" i="3"/>
  <c r="S2801" i="3"/>
  <c r="R2801" i="3"/>
  <c r="Q2801" i="3"/>
  <c r="P2801" i="3"/>
  <c r="O2801" i="3"/>
  <c r="T2800" i="3"/>
  <c r="S2800" i="3"/>
  <c r="R2800" i="3"/>
  <c r="Q2800" i="3"/>
  <c r="P2800" i="3"/>
  <c r="O2800" i="3"/>
  <c r="T2799" i="3"/>
  <c r="S2799" i="3"/>
  <c r="R2799" i="3"/>
  <c r="Q2799" i="3"/>
  <c r="P2799" i="3"/>
  <c r="O2799" i="3"/>
  <c r="T2798" i="3"/>
  <c r="S2798" i="3"/>
  <c r="R2798" i="3"/>
  <c r="Q2798" i="3"/>
  <c r="P2798" i="3"/>
  <c r="O2798" i="3"/>
  <c r="T2797" i="3"/>
  <c r="S2797" i="3"/>
  <c r="R2797" i="3"/>
  <c r="Q2797" i="3"/>
  <c r="P2797" i="3"/>
  <c r="O2797" i="3"/>
  <c r="T2796" i="3"/>
  <c r="S2796" i="3"/>
  <c r="R2796" i="3"/>
  <c r="Q2796" i="3"/>
  <c r="P2796" i="3"/>
  <c r="O2796" i="3"/>
  <c r="T2795" i="3"/>
  <c r="S2795" i="3"/>
  <c r="R2795" i="3"/>
  <c r="Q2795" i="3"/>
  <c r="P2795" i="3"/>
  <c r="O2795" i="3"/>
  <c r="T2794" i="3"/>
  <c r="S2794" i="3"/>
  <c r="R2794" i="3"/>
  <c r="Q2794" i="3"/>
  <c r="P2794" i="3"/>
  <c r="O2794" i="3"/>
  <c r="T2793" i="3"/>
  <c r="S2793" i="3"/>
  <c r="R2793" i="3"/>
  <c r="Q2793" i="3"/>
  <c r="P2793" i="3"/>
  <c r="O2793" i="3"/>
  <c r="T2792" i="3"/>
  <c r="S2792" i="3"/>
  <c r="R2792" i="3"/>
  <c r="Q2792" i="3"/>
  <c r="P2792" i="3"/>
  <c r="O2792" i="3"/>
  <c r="T2791" i="3"/>
  <c r="S2791" i="3"/>
  <c r="R2791" i="3"/>
  <c r="Q2791" i="3"/>
  <c r="P2791" i="3"/>
  <c r="O2791" i="3"/>
  <c r="T2790" i="3"/>
  <c r="S2790" i="3"/>
  <c r="R2790" i="3"/>
  <c r="Q2790" i="3"/>
  <c r="P2790" i="3"/>
  <c r="O2790" i="3"/>
  <c r="T2789" i="3"/>
  <c r="S2789" i="3"/>
  <c r="R2789" i="3"/>
  <c r="Q2789" i="3"/>
  <c r="P2789" i="3"/>
  <c r="O2789" i="3"/>
  <c r="T2788" i="3"/>
  <c r="S2788" i="3"/>
  <c r="R2788" i="3"/>
  <c r="Q2788" i="3"/>
  <c r="P2788" i="3"/>
  <c r="O2788" i="3"/>
  <c r="T2787" i="3"/>
  <c r="S2787" i="3"/>
  <c r="R2787" i="3"/>
  <c r="Q2787" i="3"/>
  <c r="P2787" i="3"/>
  <c r="O2787" i="3"/>
  <c r="T2786" i="3"/>
  <c r="S2786" i="3"/>
  <c r="R2786" i="3"/>
  <c r="Q2786" i="3"/>
  <c r="P2786" i="3"/>
  <c r="O2786" i="3"/>
  <c r="T2785" i="3"/>
  <c r="S2785" i="3"/>
  <c r="R2785" i="3"/>
  <c r="Q2785" i="3"/>
  <c r="P2785" i="3"/>
  <c r="O2785" i="3"/>
  <c r="T2784" i="3"/>
  <c r="S2784" i="3"/>
  <c r="R2784" i="3"/>
  <c r="Q2784" i="3"/>
  <c r="P2784" i="3"/>
  <c r="O2784" i="3"/>
  <c r="T2783" i="3"/>
  <c r="S2783" i="3"/>
  <c r="R2783" i="3"/>
  <c r="Q2783" i="3"/>
  <c r="P2783" i="3"/>
  <c r="O2783" i="3"/>
  <c r="T2782" i="3"/>
  <c r="S2782" i="3"/>
  <c r="R2782" i="3"/>
  <c r="Q2782" i="3"/>
  <c r="P2782" i="3"/>
  <c r="O2782" i="3"/>
  <c r="T2781" i="3"/>
  <c r="S2781" i="3"/>
  <c r="R2781" i="3"/>
  <c r="Q2781" i="3"/>
  <c r="P2781" i="3"/>
  <c r="O2781" i="3"/>
  <c r="T2780" i="3"/>
  <c r="S2780" i="3"/>
  <c r="R2780" i="3"/>
  <c r="Q2780" i="3"/>
  <c r="P2780" i="3"/>
  <c r="O2780" i="3"/>
  <c r="T2779" i="3"/>
  <c r="S2779" i="3"/>
  <c r="R2779" i="3"/>
  <c r="Q2779" i="3"/>
  <c r="P2779" i="3"/>
  <c r="O2779" i="3"/>
  <c r="T2778" i="3"/>
  <c r="S2778" i="3"/>
  <c r="R2778" i="3"/>
  <c r="Q2778" i="3"/>
  <c r="P2778" i="3"/>
  <c r="O2778" i="3"/>
  <c r="T2777" i="3"/>
  <c r="S2777" i="3"/>
  <c r="R2777" i="3"/>
  <c r="Q2777" i="3"/>
  <c r="P2777" i="3"/>
  <c r="O2777" i="3"/>
  <c r="T2776" i="3"/>
  <c r="S2776" i="3"/>
  <c r="R2776" i="3"/>
  <c r="Q2776" i="3"/>
  <c r="P2776" i="3"/>
  <c r="O2776" i="3"/>
  <c r="T2775" i="3"/>
  <c r="S2775" i="3"/>
  <c r="R2775" i="3"/>
  <c r="Q2775" i="3"/>
  <c r="P2775" i="3"/>
  <c r="O2775" i="3"/>
  <c r="T2774" i="3"/>
  <c r="S2774" i="3"/>
  <c r="R2774" i="3"/>
  <c r="Q2774" i="3"/>
  <c r="P2774" i="3"/>
  <c r="O2774" i="3"/>
  <c r="T2773" i="3"/>
  <c r="S2773" i="3"/>
  <c r="R2773" i="3"/>
  <c r="Q2773" i="3"/>
  <c r="P2773" i="3"/>
  <c r="O2773" i="3"/>
  <c r="T2772" i="3"/>
  <c r="S2772" i="3"/>
  <c r="R2772" i="3"/>
  <c r="Q2772" i="3"/>
  <c r="P2772" i="3"/>
  <c r="O2772" i="3"/>
  <c r="T2771" i="3"/>
  <c r="S2771" i="3"/>
  <c r="R2771" i="3"/>
  <c r="Q2771" i="3"/>
  <c r="P2771" i="3"/>
  <c r="O2771" i="3"/>
  <c r="T2770" i="3"/>
  <c r="S2770" i="3"/>
  <c r="R2770" i="3"/>
  <c r="Q2770" i="3"/>
  <c r="P2770" i="3"/>
  <c r="O2770" i="3"/>
  <c r="T2769" i="3"/>
  <c r="S2769" i="3"/>
  <c r="R2769" i="3"/>
  <c r="Q2769" i="3"/>
  <c r="P2769" i="3"/>
  <c r="O2769" i="3"/>
  <c r="T2768" i="3"/>
  <c r="S2768" i="3"/>
  <c r="R2768" i="3"/>
  <c r="Q2768" i="3"/>
  <c r="P2768" i="3"/>
  <c r="O2768" i="3"/>
  <c r="T2767" i="3"/>
  <c r="S2767" i="3"/>
  <c r="R2767" i="3"/>
  <c r="Q2767" i="3"/>
  <c r="P2767" i="3"/>
  <c r="O2767" i="3"/>
  <c r="T2766" i="3"/>
  <c r="S2766" i="3"/>
  <c r="R2766" i="3"/>
  <c r="Q2766" i="3"/>
  <c r="P2766" i="3"/>
  <c r="O2766" i="3"/>
  <c r="T2765" i="3"/>
  <c r="S2765" i="3"/>
  <c r="R2765" i="3"/>
  <c r="Q2765" i="3"/>
  <c r="P2765" i="3"/>
  <c r="O2765" i="3"/>
  <c r="T2764" i="3"/>
  <c r="S2764" i="3"/>
  <c r="R2764" i="3"/>
  <c r="Q2764" i="3"/>
  <c r="P2764" i="3"/>
  <c r="O2764" i="3"/>
  <c r="T2763" i="3"/>
  <c r="S2763" i="3"/>
  <c r="R2763" i="3"/>
  <c r="Q2763" i="3"/>
  <c r="P2763" i="3"/>
  <c r="O2763" i="3"/>
  <c r="T2762" i="3"/>
  <c r="S2762" i="3"/>
  <c r="R2762" i="3"/>
  <c r="Q2762" i="3"/>
  <c r="P2762" i="3"/>
  <c r="O2762" i="3"/>
  <c r="T2761" i="3"/>
  <c r="S2761" i="3"/>
  <c r="R2761" i="3"/>
  <c r="Q2761" i="3"/>
  <c r="P2761" i="3"/>
  <c r="O2761" i="3"/>
  <c r="T2760" i="3"/>
  <c r="S2760" i="3"/>
  <c r="R2760" i="3"/>
  <c r="Q2760" i="3"/>
  <c r="P2760" i="3"/>
  <c r="O2760" i="3"/>
  <c r="T2759" i="3"/>
  <c r="S2759" i="3"/>
  <c r="R2759" i="3"/>
  <c r="Q2759" i="3"/>
  <c r="P2759" i="3"/>
  <c r="O2759" i="3"/>
  <c r="T2758" i="3"/>
  <c r="S2758" i="3"/>
  <c r="R2758" i="3"/>
  <c r="Q2758" i="3"/>
  <c r="P2758" i="3"/>
  <c r="O2758" i="3"/>
  <c r="T2757" i="3"/>
  <c r="S2757" i="3"/>
  <c r="R2757" i="3"/>
  <c r="Q2757" i="3"/>
  <c r="P2757" i="3"/>
  <c r="O2757" i="3"/>
  <c r="T2756" i="3"/>
  <c r="S2756" i="3"/>
  <c r="R2756" i="3"/>
  <c r="Q2756" i="3"/>
  <c r="P2756" i="3"/>
  <c r="O2756" i="3"/>
  <c r="T2755" i="3"/>
  <c r="S2755" i="3"/>
  <c r="R2755" i="3"/>
  <c r="Q2755" i="3"/>
  <c r="P2755" i="3"/>
  <c r="O2755" i="3"/>
  <c r="T2754" i="3"/>
  <c r="S2754" i="3"/>
  <c r="R2754" i="3"/>
  <c r="Q2754" i="3"/>
  <c r="P2754" i="3"/>
  <c r="O2754" i="3"/>
  <c r="T2753" i="3"/>
  <c r="S2753" i="3"/>
  <c r="R2753" i="3"/>
  <c r="Q2753" i="3"/>
  <c r="P2753" i="3"/>
  <c r="O2753" i="3"/>
  <c r="T2752" i="3"/>
  <c r="S2752" i="3"/>
  <c r="R2752" i="3"/>
  <c r="Q2752" i="3"/>
  <c r="P2752" i="3"/>
  <c r="O2752" i="3"/>
  <c r="T2751" i="3"/>
  <c r="S2751" i="3"/>
  <c r="R2751" i="3"/>
  <c r="Q2751" i="3"/>
  <c r="P2751" i="3"/>
  <c r="O2751" i="3"/>
  <c r="T2750" i="3"/>
  <c r="S2750" i="3"/>
  <c r="R2750" i="3"/>
  <c r="Q2750" i="3"/>
  <c r="P2750" i="3"/>
  <c r="O2750" i="3"/>
  <c r="T2749" i="3"/>
  <c r="S2749" i="3"/>
  <c r="R2749" i="3"/>
  <c r="Q2749" i="3"/>
  <c r="P2749" i="3"/>
  <c r="O2749" i="3"/>
  <c r="T2748" i="3"/>
  <c r="S2748" i="3"/>
  <c r="R2748" i="3"/>
  <c r="Q2748" i="3"/>
  <c r="P2748" i="3"/>
  <c r="O2748" i="3"/>
  <c r="T2747" i="3"/>
  <c r="S2747" i="3"/>
  <c r="R2747" i="3"/>
  <c r="Q2747" i="3"/>
  <c r="P2747" i="3"/>
  <c r="O2747" i="3"/>
  <c r="T2746" i="3"/>
  <c r="S2746" i="3"/>
  <c r="R2746" i="3"/>
  <c r="Q2746" i="3"/>
  <c r="P2746" i="3"/>
  <c r="O2746" i="3"/>
  <c r="T2745" i="3"/>
  <c r="S2745" i="3"/>
  <c r="R2745" i="3"/>
  <c r="Q2745" i="3"/>
  <c r="P2745" i="3"/>
  <c r="O2745" i="3"/>
  <c r="T2744" i="3"/>
  <c r="S2744" i="3"/>
  <c r="R2744" i="3"/>
  <c r="Q2744" i="3"/>
  <c r="P2744" i="3"/>
  <c r="O2744" i="3"/>
  <c r="T2743" i="3"/>
  <c r="S2743" i="3"/>
  <c r="R2743" i="3"/>
  <c r="Q2743" i="3"/>
  <c r="P2743" i="3"/>
  <c r="O2743" i="3"/>
  <c r="T2742" i="3"/>
  <c r="S2742" i="3"/>
  <c r="R2742" i="3"/>
  <c r="Q2742" i="3"/>
  <c r="P2742" i="3"/>
  <c r="O2742" i="3"/>
  <c r="T2741" i="3"/>
  <c r="S2741" i="3"/>
  <c r="R2741" i="3"/>
  <c r="Q2741" i="3"/>
  <c r="P2741" i="3"/>
  <c r="O2741" i="3"/>
  <c r="T2740" i="3"/>
  <c r="S2740" i="3"/>
  <c r="R2740" i="3"/>
  <c r="Q2740" i="3"/>
  <c r="P2740" i="3"/>
  <c r="O2740" i="3"/>
  <c r="T2739" i="3"/>
  <c r="S2739" i="3"/>
  <c r="R2739" i="3"/>
  <c r="Q2739" i="3"/>
  <c r="P2739" i="3"/>
  <c r="O2739" i="3"/>
  <c r="T2738" i="3"/>
  <c r="S2738" i="3"/>
  <c r="R2738" i="3"/>
  <c r="Q2738" i="3"/>
  <c r="P2738" i="3"/>
  <c r="O2738" i="3"/>
  <c r="T2737" i="3"/>
  <c r="S2737" i="3"/>
  <c r="R2737" i="3"/>
  <c r="Q2737" i="3"/>
  <c r="P2737" i="3"/>
  <c r="O2737" i="3"/>
  <c r="T2736" i="3"/>
  <c r="S2736" i="3"/>
  <c r="R2736" i="3"/>
  <c r="Q2736" i="3"/>
  <c r="P2736" i="3"/>
  <c r="O2736" i="3"/>
  <c r="T2735" i="3"/>
  <c r="S2735" i="3"/>
  <c r="R2735" i="3"/>
  <c r="Q2735" i="3"/>
  <c r="P2735" i="3"/>
  <c r="O2735" i="3"/>
  <c r="T2734" i="3"/>
  <c r="S2734" i="3"/>
  <c r="R2734" i="3"/>
  <c r="Q2734" i="3"/>
  <c r="P2734" i="3"/>
  <c r="O2734" i="3"/>
  <c r="T2733" i="3"/>
  <c r="S2733" i="3"/>
  <c r="R2733" i="3"/>
  <c r="Q2733" i="3"/>
  <c r="P2733" i="3"/>
  <c r="O2733" i="3"/>
  <c r="T2732" i="3"/>
  <c r="S2732" i="3"/>
  <c r="R2732" i="3"/>
  <c r="Q2732" i="3"/>
  <c r="P2732" i="3"/>
  <c r="O2732" i="3"/>
  <c r="T2731" i="3"/>
  <c r="S2731" i="3"/>
  <c r="R2731" i="3"/>
  <c r="Q2731" i="3"/>
  <c r="P2731" i="3"/>
  <c r="O2731" i="3"/>
  <c r="T2730" i="3"/>
  <c r="S2730" i="3"/>
  <c r="R2730" i="3"/>
  <c r="Q2730" i="3"/>
  <c r="P2730" i="3"/>
  <c r="O2730" i="3"/>
  <c r="T2729" i="3"/>
  <c r="S2729" i="3"/>
  <c r="R2729" i="3"/>
  <c r="Q2729" i="3"/>
  <c r="P2729" i="3"/>
  <c r="O2729" i="3"/>
  <c r="T2728" i="3"/>
  <c r="S2728" i="3"/>
  <c r="R2728" i="3"/>
  <c r="Q2728" i="3"/>
  <c r="P2728" i="3"/>
  <c r="O2728" i="3"/>
  <c r="T2727" i="3"/>
  <c r="S2727" i="3"/>
  <c r="R2727" i="3"/>
  <c r="Q2727" i="3"/>
  <c r="P2727" i="3"/>
  <c r="O2727" i="3"/>
  <c r="T2726" i="3"/>
  <c r="S2726" i="3"/>
  <c r="R2726" i="3"/>
  <c r="Q2726" i="3"/>
  <c r="P2726" i="3"/>
  <c r="O2726" i="3"/>
  <c r="T2725" i="3"/>
  <c r="S2725" i="3"/>
  <c r="R2725" i="3"/>
  <c r="Q2725" i="3"/>
  <c r="P2725" i="3"/>
  <c r="O2725" i="3"/>
  <c r="T2724" i="3"/>
  <c r="S2724" i="3"/>
  <c r="R2724" i="3"/>
  <c r="Q2724" i="3"/>
  <c r="P2724" i="3"/>
  <c r="O2724" i="3"/>
  <c r="T2723" i="3"/>
  <c r="S2723" i="3"/>
  <c r="R2723" i="3"/>
  <c r="Q2723" i="3"/>
  <c r="P2723" i="3"/>
  <c r="O2723" i="3"/>
  <c r="T2722" i="3"/>
  <c r="S2722" i="3"/>
  <c r="R2722" i="3"/>
  <c r="Q2722" i="3"/>
  <c r="P2722" i="3"/>
  <c r="O2722" i="3"/>
  <c r="T2721" i="3"/>
  <c r="S2721" i="3"/>
  <c r="R2721" i="3"/>
  <c r="Q2721" i="3"/>
  <c r="P2721" i="3"/>
  <c r="O2721" i="3"/>
  <c r="T2720" i="3"/>
  <c r="S2720" i="3"/>
  <c r="R2720" i="3"/>
  <c r="Q2720" i="3"/>
  <c r="P2720" i="3"/>
  <c r="O2720" i="3"/>
  <c r="T2719" i="3"/>
  <c r="S2719" i="3"/>
  <c r="R2719" i="3"/>
  <c r="Q2719" i="3"/>
  <c r="P2719" i="3"/>
  <c r="O2719" i="3"/>
  <c r="T2718" i="3"/>
  <c r="S2718" i="3"/>
  <c r="R2718" i="3"/>
  <c r="Q2718" i="3"/>
  <c r="P2718" i="3"/>
  <c r="O2718" i="3"/>
  <c r="T2717" i="3"/>
  <c r="S2717" i="3"/>
  <c r="R2717" i="3"/>
  <c r="Q2717" i="3"/>
  <c r="P2717" i="3"/>
  <c r="O2717" i="3"/>
  <c r="T2716" i="3"/>
  <c r="S2716" i="3"/>
  <c r="R2716" i="3"/>
  <c r="Q2716" i="3"/>
  <c r="P2716" i="3"/>
  <c r="O2716" i="3"/>
  <c r="T2715" i="3"/>
  <c r="S2715" i="3"/>
  <c r="R2715" i="3"/>
  <c r="Q2715" i="3"/>
  <c r="P2715" i="3"/>
  <c r="O2715" i="3"/>
  <c r="T2714" i="3"/>
  <c r="S2714" i="3"/>
  <c r="R2714" i="3"/>
  <c r="Q2714" i="3"/>
  <c r="P2714" i="3"/>
  <c r="O2714" i="3"/>
  <c r="T2713" i="3"/>
  <c r="S2713" i="3"/>
  <c r="R2713" i="3"/>
  <c r="Q2713" i="3"/>
  <c r="P2713" i="3"/>
  <c r="O2713" i="3"/>
  <c r="T2712" i="3"/>
  <c r="S2712" i="3"/>
  <c r="R2712" i="3"/>
  <c r="Q2712" i="3"/>
  <c r="P2712" i="3"/>
  <c r="O2712" i="3"/>
  <c r="T2711" i="3"/>
  <c r="S2711" i="3"/>
  <c r="R2711" i="3"/>
  <c r="Q2711" i="3"/>
  <c r="P2711" i="3"/>
  <c r="O2711" i="3"/>
  <c r="T2710" i="3"/>
  <c r="S2710" i="3"/>
  <c r="R2710" i="3"/>
  <c r="Q2710" i="3"/>
  <c r="P2710" i="3"/>
  <c r="O2710" i="3"/>
  <c r="T2709" i="3"/>
  <c r="S2709" i="3"/>
  <c r="R2709" i="3"/>
  <c r="Q2709" i="3"/>
  <c r="P2709" i="3"/>
  <c r="O2709" i="3"/>
  <c r="T2708" i="3"/>
  <c r="S2708" i="3"/>
  <c r="R2708" i="3"/>
  <c r="Q2708" i="3"/>
  <c r="P2708" i="3"/>
  <c r="O2708" i="3"/>
  <c r="T2707" i="3"/>
  <c r="S2707" i="3"/>
  <c r="R2707" i="3"/>
  <c r="Q2707" i="3"/>
  <c r="P2707" i="3"/>
  <c r="O2707" i="3"/>
  <c r="T2706" i="3"/>
  <c r="S2706" i="3"/>
  <c r="R2706" i="3"/>
  <c r="Q2706" i="3"/>
  <c r="P2706" i="3"/>
  <c r="O2706" i="3"/>
  <c r="T2705" i="3"/>
  <c r="S2705" i="3"/>
  <c r="R2705" i="3"/>
  <c r="Q2705" i="3"/>
  <c r="P2705" i="3"/>
  <c r="O2705" i="3"/>
  <c r="T2704" i="3"/>
  <c r="S2704" i="3"/>
  <c r="R2704" i="3"/>
  <c r="Q2704" i="3"/>
  <c r="P2704" i="3"/>
  <c r="O2704" i="3"/>
  <c r="T2703" i="3"/>
  <c r="S2703" i="3"/>
  <c r="R2703" i="3"/>
  <c r="Q2703" i="3"/>
  <c r="P2703" i="3"/>
  <c r="O2703" i="3"/>
  <c r="T2702" i="3"/>
  <c r="S2702" i="3"/>
  <c r="R2702" i="3"/>
  <c r="Q2702" i="3"/>
  <c r="P2702" i="3"/>
  <c r="O2702" i="3"/>
  <c r="T2701" i="3"/>
  <c r="S2701" i="3"/>
  <c r="R2701" i="3"/>
  <c r="Q2701" i="3"/>
  <c r="P2701" i="3"/>
  <c r="O2701" i="3"/>
  <c r="T2700" i="3"/>
  <c r="S2700" i="3"/>
  <c r="R2700" i="3"/>
  <c r="Q2700" i="3"/>
  <c r="P2700" i="3"/>
  <c r="O2700" i="3"/>
  <c r="T2699" i="3"/>
  <c r="S2699" i="3"/>
  <c r="R2699" i="3"/>
  <c r="Q2699" i="3"/>
  <c r="P2699" i="3"/>
  <c r="O2699" i="3"/>
  <c r="T2698" i="3"/>
  <c r="S2698" i="3"/>
  <c r="R2698" i="3"/>
  <c r="Q2698" i="3"/>
  <c r="P2698" i="3"/>
  <c r="O2698" i="3"/>
  <c r="T2697" i="3"/>
  <c r="S2697" i="3"/>
  <c r="R2697" i="3"/>
  <c r="Q2697" i="3"/>
  <c r="P2697" i="3"/>
  <c r="O2697" i="3"/>
  <c r="T2696" i="3"/>
  <c r="S2696" i="3"/>
  <c r="R2696" i="3"/>
  <c r="Q2696" i="3"/>
  <c r="P2696" i="3"/>
  <c r="O2696" i="3"/>
  <c r="T2695" i="3"/>
  <c r="S2695" i="3"/>
  <c r="R2695" i="3"/>
  <c r="Q2695" i="3"/>
  <c r="P2695" i="3"/>
  <c r="O2695" i="3"/>
  <c r="T2694" i="3"/>
  <c r="S2694" i="3"/>
  <c r="R2694" i="3"/>
  <c r="Q2694" i="3"/>
  <c r="P2694" i="3"/>
  <c r="O2694" i="3"/>
  <c r="T2693" i="3"/>
  <c r="S2693" i="3"/>
  <c r="R2693" i="3"/>
  <c r="Q2693" i="3"/>
  <c r="P2693" i="3"/>
  <c r="O2693" i="3"/>
  <c r="T2692" i="3"/>
  <c r="S2692" i="3"/>
  <c r="R2692" i="3"/>
  <c r="Q2692" i="3"/>
  <c r="P2692" i="3"/>
  <c r="O2692" i="3"/>
  <c r="T2691" i="3"/>
  <c r="S2691" i="3"/>
  <c r="R2691" i="3"/>
  <c r="Q2691" i="3"/>
  <c r="P2691" i="3"/>
  <c r="O2691" i="3"/>
  <c r="T2690" i="3"/>
  <c r="S2690" i="3"/>
  <c r="R2690" i="3"/>
  <c r="Q2690" i="3"/>
  <c r="P2690" i="3"/>
  <c r="O2690" i="3"/>
  <c r="T2689" i="3"/>
  <c r="S2689" i="3"/>
  <c r="R2689" i="3"/>
  <c r="Q2689" i="3"/>
  <c r="P2689" i="3"/>
  <c r="O2689" i="3"/>
  <c r="T2688" i="3"/>
  <c r="S2688" i="3"/>
  <c r="R2688" i="3"/>
  <c r="Q2688" i="3"/>
  <c r="P2688" i="3"/>
  <c r="O2688" i="3"/>
  <c r="T2687" i="3"/>
  <c r="S2687" i="3"/>
  <c r="R2687" i="3"/>
  <c r="Q2687" i="3"/>
  <c r="P2687" i="3"/>
  <c r="O2687" i="3"/>
  <c r="T2686" i="3"/>
  <c r="S2686" i="3"/>
  <c r="R2686" i="3"/>
  <c r="Q2686" i="3"/>
  <c r="P2686" i="3"/>
  <c r="O2686" i="3"/>
  <c r="T2685" i="3"/>
  <c r="S2685" i="3"/>
  <c r="R2685" i="3"/>
  <c r="Q2685" i="3"/>
  <c r="P2685" i="3"/>
  <c r="O2685" i="3"/>
  <c r="T2684" i="3"/>
  <c r="S2684" i="3"/>
  <c r="R2684" i="3"/>
  <c r="Q2684" i="3"/>
  <c r="P2684" i="3"/>
  <c r="O2684" i="3"/>
  <c r="T2683" i="3"/>
  <c r="S2683" i="3"/>
  <c r="R2683" i="3"/>
  <c r="Q2683" i="3"/>
  <c r="P2683" i="3"/>
  <c r="O2683" i="3"/>
  <c r="T2682" i="3"/>
  <c r="S2682" i="3"/>
  <c r="R2682" i="3"/>
  <c r="Q2682" i="3"/>
  <c r="P2682" i="3"/>
  <c r="O2682" i="3"/>
  <c r="T2681" i="3"/>
  <c r="S2681" i="3"/>
  <c r="R2681" i="3"/>
  <c r="Q2681" i="3"/>
  <c r="P2681" i="3"/>
  <c r="O2681" i="3"/>
  <c r="T2680" i="3"/>
  <c r="S2680" i="3"/>
  <c r="R2680" i="3"/>
  <c r="Q2680" i="3"/>
  <c r="P2680" i="3"/>
  <c r="O2680" i="3"/>
  <c r="T2679" i="3"/>
  <c r="S2679" i="3"/>
  <c r="R2679" i="3"/>
  <c r="Q2679" i="3"/>
  <c r="P2679" i="3"/>
  <c r="O2679" i="3"/>
  <c r="T2678" i="3"/>
  <c r="S2678" i="3"/>
  <c r="R2678" i="3"/>
  <c r="Q2678" i="3"/>
  <c r="P2678" i="3"/>
  <c r="O2678" i="3"/>
  <c r="T2677" i="3"/>
  <c r="S2677" i="3"/>
  <c r="R2677" i="3"/>
  <c r="Q2677" i="3"/>
  <c r="P2677" i="3"/>
  <c r="O2677" i="3"/>
  <c r="T2676" i="3"/>
  <c r="S2676" i="3"/>
  <c r="R2676" i="3"/>
  <c r="Q2676" i="3"/>
  <c r="P2676" i="3"/>
  <c r="O2676" i="3"/>
  <c r="T2675" i="3"/>
  <c r="S2675" i="3"/>
  <c r="R2675" i="3"/>
  <c r="Q2675" i="3"/>
  <c r="P2675" i="3"/>
  <c r="O2675" i="3"/>
  <c r="T2674" i="3"/>
  <c r="S2674" i="3"/>
  <c r="R2674" i="3"/>
  <c r="Q2674" i="3"/>
  <c r="P2674" i="3"/>
  <c r="O2674" i="3"/>
  <c r="T2673" i="3"/>
  <c r="S2673" i="3"/>
  <c r="R2673" i="3"/>
  <c r="Q2673" i="3"/>
  <c r="P2673" i="3"/>
  <c r="O2673" i="3"/>
  <c r="T2672" i="3"/>
  <c r="S2672" i="3"/>
  <c r="R2672" i="3"/>
  <c r="Q2672" i="3"/>
  <c r="P2672" i="3"/>
  <c r="O2672" i="3"/>
  <c r="T2671" i="3"/>
  <c r="S2671" i="3"/>
  <c r="R2671" i="3"/>
  <c r="Q2671" i="3"/>
  <c r="P2671" i="3"/>
  <c r="O2671" i="3"/>
  <c r="T2670" i="3"/>
  <c r="S2670" i="3"/>
  <c r="R2670" i="3"/>
  <c r="Q2670" i="3"/>
  <c r="P2670" i="3"/>
  <c r="O2670" i="3"/>
  <c r="T2669" i="3"/>
  <c r="S2669" i="3"/>
  <c r="R2669" i="3"/>
  <c r="Q2669" i="3"/>
  <c r="P2669" i="3"/>
  <c r="O2669" i="3"/>
  <c r="T2668" i="3"/>
  <c r="S2668" i="3"/>
  <c r="R2668" i="3"/>
  <c r="Q2668" i="3"/>
  <c r="P2668" i="3"/>
  <c r="O2668" i="3"/>
  <c r="T2667" i="3"/>
  <c r="S2667" i="3"/>
  <c r="R2667" i="3"/>
  <c r="Q2667" i="3"/>
  <c r="P2667" i="3"/>
  <c r="O2667" i="3"/>
  <c r="T2666" i="3"/>
  <c r="S2666" i="3"/>
  <c r="R2666" i="3"/>
  <c r="Q2666" i="3"/>
  <c r="P2666" i="3"/>
  <c r="O2666" i="3"/>
  <c r="T2665" i="3"/>
  <c r="S2665" i="3"/>
  <c r="R2665" i="3"/>
  <c r="Q2665" i="3"/>
  <c r="P2665" i="3"/>
  <c r="O2665" i="3"/>
  <c r="T2664" i="3"/>
  <c r="S2664" i="3"/>
  <c r="R2664" i="3"/>
  <c r="Q2664" i="3"/>
  <c r="P2664" i="3"/>
  <c r="O2664" i="3"/>
  <c r="T2663" i="3"/>
  <c r="S2663" i="3"/>
  <c r="R2663" i="3"/>
  <c r="Q2663" i="3"/>
  <c r="P2663" i="3"/>
  <c r="O2663" i="3"/>
  <c r="T2662" i="3"/>
  <c r="S2662" i="3"/>
  <c r="R2662" i="3"/>
  <c r="Q2662" i="3"/>
  <c r="P2662" i="3"/>
  <c r="O2662" i="3"/>
  <c r="T2661" i="3"/>
  <c r="S2661" i="3"/>
  <c r="R2661" i="3"/>
  <c r="Q2661" i="3"/>
  <c r="P2661" i="3"/>
  <c r="O2661" i="3"/>
  <c r="T2660" i="3"/>
  <c r="S2660" i="3"/>
  <c r="R2660" i="3"/>
  <c r="Q2660" i="3"/>
  <c r="P2660" i="3"/>
  <c r="O2660" i="3"/>
  <c r="T2659" i="3"/>
  <c r="S2659" i="3"/>
  <c r="R2659" i="3"/>
  <c r="Q2659" i="3"/>
  <c r="P2659" i="3"/>
  <c r="O2659" i="3"/>
  <c r="T2658" i="3"/>
  <c r="S2658" i="3"/>
  <c r="R2658" i="3"/>
  <c r="Q2658" i="3"/>
  <c r="P2658" i="3"/>
  <c r="O2658" i="3"/>
  <c r="T2657" i="3"/>
  <c r="S2657" i="3"/>
  <c r="R2657" i="3"/>
  <c r="Q2657" i="3"/>
  <c r="P2657" i="3"/>
  <c r="O2657" i="3"/>
  <c r="T2656" i="3"/>
  <c r="S2656" i="3"/>
  <c r="R2656" i="3"/>
  <c r="Q2656" i="3"/>
  <c r="P2656" i="3"/>
  <c r="O2656" i="3"/>
  <c r="T2655" i="3"/>
  <c r="S2655" i="3"/>
  <c r="R2655" i="3"/>
  <c r="Q2655" i="3"/>
  <c r="P2655" i="3"/>
  <c r="O2655" i="3"/>
  <c r="T2654" i="3"/>
  <c r="S2654" i="3"/>
  <c r="R2654" i="3"/>
  <c r="Q2654" i="3"/>
  <c r="P2654" i="3"/>
  <c r="O2654" i="3"/>
  <c r="T2653" i="3"/>
  <c r="S2653" i="3"/>
  <c r="R2653" i="3"/>
  <c r="Q2653" i="3"/>
  <c r="P2653" i="3"/>
  <c r="O2653" i="3"/>
  <c r="T2652" i="3"/>
  <c r="S2652" i="3"/>
  <c r="R2652" i="3"/>
  <c r="Q2652" i="3"/>
  <c r="P2652" i="3"/>
  <c r="O2652" i="3"/>
  <c r="T2651" i="3"/>
  <c r="S2651" i="3"/>
  <c r="R2651" i="3"/>
  <c r="Q2651" i="3"/>
  <c r="P2651" i="3"/>
  <c r="O2651" i="3"/>
  <c r="T2650" i="3"/>
  <c r="S2650" i="3"/>
  <c r="R2650" i="3"/>
  <c r="Q2650" i="3"/>
  <c r="P2650" i="3"/>
  <c r="O2650" i="3"/>
  <c r="T2649" i="3"/>
  <c r="S2649" i="3"/>
  <c r="R2649" i="3"/>
  <c r="Q2649" i="3"/>
  <c r="P2649" i="3"/>
  <c r="O2649" i="3"/>
  <c r="T2648" i="3"/>
  <c r="S2648" i="3"/>
  <c r="R2648" i="3"/>
  <c r="Q2648" i="3"/>
  <c r="P2648" i="3"/>
  <c r="O2648" i="3"/>
  <c r="T2647" i="3"/>
  <c r="S2647" i="3"/>
  <c r="R2647" i="3"/>
  <c r="Q2647" i="3"/>
  <c r="P2647" i="3"/>
  <c r="O2647" i="3"/>
  <c r="T2646" i="3"/>
  <c r="S2646" i="3"/>
  <c r="R2646" i="3"/>
  <c r="Q2646" i="3"/>
  <c r="P2646" i="3"/>
  <c r="O2646" i="3"/>
  <c r="T2645" i="3"/>
  <c r="S2645" i="3"/>
  <c r="R2645" i="3"/>
  <c r="Q2645" i="3"/>
  <c r="P2645" i="3"/>
  <c r="O2645" i="3"/>
  <c r="T2644" i="3"/>
  <c r="S2644" i="3"/>
  <c r="R2644" i="3"/>
  <c r="Q2644" i="3"/>
  <c r="P2644" i="3"/>
  <c r="O2644" i="3"/>
  <c r="T2643" i="3"/>
  <c r="S2643" i="3"/>
  <c r="R2643" i="3"/>
  <c r="Q2643" i="3"/>
  <c r="P2643" i="3"/>
  <c r="O2643" i="3"/>
  <c r="T2642" i="3"/>
  <c r="S2642" i="3"/>
  <c r="R2642" i="3"/>
  <c r="Q2642" i="3"/>
  <c r="P2642" i="3"/>
  <c r="O2642" i="3"/>
  <c r="T2641" i="3"/>
  <c r="S2641" i="3"/>
  <c r="R2641" i="3"/>
  <c r="Q2641" i="3"/>
  <c r="P2641" i="3"/>
  <c r="O2641" i="3"/>
  <c r="T2640" i="3"/>
  <c r="S2640" i="3"/>
  <c r="R2640" i="3"/>
  <c r="Q2640" i="3"/>
  <c r="P2640" i="3"/>
  <c r="O2640" i="3"/>
  <c r="T2639" i="3"/>
  <c r="S2639" i="3"/>
  <c r="R2639" i="3"/>
  <c r="Q2639" i="3"/>
  <c r="P2639" i="3"/>
  <c r="O2639" i="3"/>
  <c r="T2638" i="3"/>
  <c r="S2638" i="3"/>
  <c r="R2638" i="3"/>
  <c r="Q2638" i="3"/>
  <c r="P2638" i="3"/>
  <c r="O2638" i="3"/>
  <c r="T2637" i="3"/>
  <c r="S2637" i="3"/>
  <c r="R2637" i="3"/>
  <c r="Q2637" i="3"/>
  <c r="P2637" i="3"/>
  <c r="O2637" i="3"/>
  <c r="T2636" i="3"/>
  <c r="S2636" i="3"/>
  <c r="R2636" i="3"/>
  <c r="Q2636" i="3"/>
  <c r="P2636" i="3"/>
  <c r="O2636" i="3"/>
  <c r="T2635" i="3"/>
  <c r="S2635" i="3"/>
  <c r="R2635" i="3"/>
  <c r="Q2635" i="3"/>
  <c r="P2635" i="3"/>
  <c r="O2635" i="3"/>
  <c r="T2634" i="3"/>
  <c r="S2634" i="3"/>
  <c r="R2634" i="3"/>
  <c r="Q2634" i="3"/>
  <c r="P2634" i="3"/>
  <c r="O2634" i="3"/>
  <c r="T2633" i="3"/>
  <c r="S2633" i="3"/>
  <c r="R2633" i="3"/>
  <c r="Q2633" i="3"/>
  <c r="P2633" i="3"/>
  <c r="O2633" i="3"/>
  <c r="T2632" i="3"/>
  <c r="S2632" i="3"/>
  <c r="R2632" i="3"/>
  <c r="Q2632" i="3"/>
  <c r="P2632" i="3"/>
  <c r="O2632" i="3"/>
  <c r="T2631" i="3"/>
  <c r="S2631" i="3"/>
  <c r="R2631" i="3"/>
  <c r="Q2631" i="3"/>
  <c r="P2631" i="3"/>
  <c r="O2631" i="3"/>
  <c r="T2630" i="3"/>
  <c r="S2630" i="3"/>
  <c r="R2630" i="3"/>
  <c r="Q2630" i="3"/>
  <c r="P2630" i="3"/>
  <c r="O2630" i="3"/>
  <c r="T2629" i="3"/>
  <c r="S2629" i="3"/>
  <c r="R2629" i="3"/>
  <c r="Q2629" i="3"/>
  <c r="P2629" i="3"/>
  <c r="O2629" i="3"/>
  <c r="T2628" i="3"/>
  <c r="S2628" i="3"/>
  <c r="R2628" i="3"/>
  <c r="Q2628" i="3"/>
  <c r="P2628" i="3"/>
  <c r="O2628" i="3"/>
  <c r="T2627" i="3"/>
  <c r="S2627" i="3"/>
  <c r="R2627" i="3"/>
  <c r="Q2627" i="3"/>
  <c r="P2627" i="3"/>
  <c r="O2627" i="3"/>
  <c r="T2626" i="3"/>
  <c r="S2626" i="3"/>
  <c r="R2626" i="3"/>
  <c r="Q2626" i="3"/>
  <c r="P2626" i="3"/>
  <c r="O2626" i="3"/>
  <c r="T2625" i="3"/>
  <c r="S2625" i="3"/>
  <c r="R2625" i="3"/>
  <c r="Q2625" i="3"/>
  <c r="P2625" i="3"/>
  <c r="O2625" i="3"/>
  <c r="T2624" i="3"/>
  <c r="S2624" i="3"/>
  <c r="R2624" i="3"/>
  <c r="Q2624" i="3"/>
  <c r="P2624" i="3"/>
  <c r="O2624" i="3"/>
  <c r="T2623" i="3"/>
  <c r="S2623" i="3"/>
  <c r="R2623" i="3"/>
  <c r="Q2623" i="3"/>
  <c r="P2623" i="3"/>
  <c r="O2623" i="3"/>
  <c r="T2622" i="3"/>
  <c r="S2622" i="3"/>
  <c r="R2622" i="3"/>
  <c r="Q2622" i="3"/>
  <c r="P2622" i="3"/>
  <c r="O2622" i="3"/>
  <c r="T2621" i="3"/>
  <c r="S2621" i="3"/>
  <c r="R2621" i="3"/>
  <c r="Q2621" i="3"/>
  <c r="P2621" i="3"/>
  <c r="O2621" i="3"/>
  <c r="T2620" i="3"/>
  <c r="S2620" i="3"/>
  <c r="R2620" i="3"/>
  <c r="Q2620" i="3"/>
  <c r="P2620" i="3"/>
  <c r="O2620" i="3"/>
  <c r="T2619" i="3"/>
  <c r="S2619" i="3"/>
  <c r="R2619" i="3"/>
  <c r="Q2619" i="3"/>
  <c r="P2619" i="3"/>
  <c r="O2619" i="3"/>
  <c r="T2618" i="3"/>
  <c r="S2618" i="3"/>
  <c r="R2618" i="3"/>
  <c r="Q2618" i="3"/>
  <c r="P2618" i="3"/>
  <c r="O2618" i="3"/>
  <c r="T2617" i="3"/>
  <c r="S2617" i="3"/>
  <c r="R2617" i="3"/>
  <c r="Q2617" i="3"/>
  <c r="P2617" i="3"/>
  <c r="O2617" i="3"/>
  <c r="T2616" i="3"/>
  <c r="S2616" i="3"/>
  <c r="R2616" i="3"/>
  <c r="Q2616" i="3"/>
  <c r="P2616" i="3"/>
  <c r="O2616" i="3"/>
  <c r="T2615" i="3"/>
  <c r="S2615" i="3"/>
  <c r="R2615" i="3"/>
  <c r="Q2615" i="3"/>
  <c r="P2615" i="3"/>
  <c r="O2615" i="3"/>
  <c r="T2614" i="3"/>
  <c r="S2614" i="3"/>
  <c r="R2614" i="3"/>
  <c r="Q2614" i="3"/>
  <c r="P2614" i="3"/>
  <c r="O2614" i="3"/>
  <c r="T2613" i="3"/>
  <c r="S2613" i="3"/>
  <c r="R2613" i="3"/>
  <c r="Q2613" i="3"/>
  <c r="P2613" i="3"/>
  <c r="O2613" i="3"/>
  <c r="T2612" i="3"/>
  <c r="S2612" i="3"/>
  <c r="R2612" i="3"/>
  <c r="Q2612" i="3"/>
  <c r="P2612" i="3"/>
  <c r="O2612" i="3"/>
  <c r="T2611" i="3"/>
  <c r="S2611" i="3"/>
  <c r="R2611" i="3"/>
  <c r="Q2611" i="3"/>
  <c r="P2611" i="3"/>
  <c r="O2611" i="3"/>
  <c r="T2610" i="3"/>
  <c r="S2610" i="3"/>
  <c r="R2610" i="3"/>
  <c r="Q2610" i="3"/>
  <c r="P2610" i="3"/>
  <c r="O2610" i="3"/>
  <c r="T2609" i="3"/>
  <c r="S2609" i="3"/>
  <c r="R2609" i="3"/>
  <c r="Q2609" i="3"/>
  <c r="P2609" i="3"/>
  <c r="O2609" i="3"/>
  <c r="T2608" i="3"/>
  <c r="S2608" i="3"/>
  <c r="R2608" i="3"/>
  <c r="Q2608" i="3"/>
  <c r="P2608" i="3"/>
  <c r="O2608" i="3"/>
  <c r="T2607" i="3"/>
  <c r="S2607" i="3"/>
  <c r="R2607" i="3"/>
  <c r="Q2607" i="3"/>
  <c r="P2607" i="3"/>
  <c r="O2607" i="3"/>
  <c r="T2606" i="3"/>
  <c r="S2606" i="3"/>
  <c r="R2606" i="3"/>
  <c r="Q2606" i="3"/>
  <c r="P2606" i="3"/>
  <c r="O2606" i="3"/>
  <c r="T2605" i="3"/>
  <c r="S2605" i="3"/>
  <c r="R2605" i="3"/>
  <c r="Q2605" i="3"/>
  <c r="P2605" i="3"/>
  <c r="O2605" i="3"/>
  <c r="T2604" i="3"/>
  <c r="S2604" i="3"/>
  <c r="R2604" i="3"/>
  <c r="Q2604" i="3"/>
  <c r="P2604" i="3"/>
  <c r="O2604" i="3"/>
  <c r="T2603" i="3"/>
  <c r="S2603" i="3"/>
  <c r="R2603" i="3"/>
  <c r="Q2603" i="3"/>
  <c r="P2603" i="3"/>
  <c r="O2603" i="3"/>
  <c r="T2602" i="3"/>
  <c r="S2602" i="3"/>
  <c r="R2602" i="3"/>
  <c r="Q2602" i="3"/>
  <c r="P2602" i="3"/>
  <c r="O2602" i="3"/>
  <c r="T2601" i="3"/>
  <c r="S2601" i="3"/>
  <c r="R2601" i="3"/>
  <c r="Q2601" i="3"/>
  <c r="P2601" i="3"/>
  <c r="O2601" i="3"/>
  <c r="T2600" i="3"/>
  <c r="S2600" i="3"/>
  <c r="R2600" i="3"/>
  <c r="Q2600" i="3"/>
  <c r="P2600" i="3"/>
  <c r="O2600" i="3"/>
  <c r="T2599" i="3"/>
  <c r="S2599" i="3"/>
  <c r="R2599" i="3"/>
  <c r="Q2599" i="3"/>
  <c r="P2599" i="3"/>
  <c r="O2599" i="3"/>
  <c r="T2598" i="3"/>
  <c r="S2598" i="3"/>
  <c r="R2598" i="3"/>
  <c r="Q2598" i="3"/>
  <c r="P2598" i="3"/>
  <c r="O2598" i="3"/>
  <c r="T2597" i="3"/>
  <c r="S2597" i="3"/>
  <c r="R2597" i="3"/>
  <c r="Q2597" i="3"/>
  <c r="P2597" i="3"/>
  <c r="O2597" i="3"/>
  <c r="T2596" i="3"/>
  <c r="S2596" i="3"/>
  <c r="R2596" i="3"/>
  <c r="Q2596" i="3"/>
  <c r="P2596" i="3"/>
  <c r="O2596" i="3"/>
  <c r="T2595" i="3"/>
  <c r="S2595" i="3"/>
  <c r="R2595" i="3"/>
  <c r="Q2595" i="3"/>
  <c r="P2595" i="3"/>
  <c r="O2595" i="3"/>
  <c r="T2594" i="3"/>
  <c r="S2594" i="3"/>
  <c r="R2594" i="3"/>
  <c r="Q2594" i="3"/>
  <c r="P2594" i="3"/>
  <c r="O2594" i="3"/>
  <c r="T2593" i="3"/>
  <c r="S2593" i="3"/>
  <c r="R2593" i="3"/>
  <c r="Q2593" i="3"/>
  <c r="P2593" i="3"/>
  <c r="O2593" i="3"/>
  <c r="T2592" i="3"/>
  <c r="S2592" i="3"/>
  <c r="R2592" i="3"/>
  <c r="Q2592" i="3"/>
  <c r="P2592" i="3"/>
  <c r="O2592" i="3"/>
  <c r="T2591" i="3"/>
  <c r="S2591" i="3"/>
  <c r="R2591" i="3"/>
  <c r="Q2591" i="3"/>
  <c r="P2591" i="3"/>
  <c r="O2591" i="3"/>
  <c r="T2590" i="3"/>
  <c r="S2590" i="3"/>
  <c r="R2590" i="3"/>
  <c r="Q2590" i="3"/>
  <c r="P2590" i="3"/>
  <c r="O2590" i="3"/>
  <c r="T2589" i="3"/>
  <c r="S2589" i="3"/>
  <c r="R2589" i="3"/>
  <c r="Q2589" i="3"/>
  <c r="P2589" i="3"/>
  <c r="O2589" i="3"/>
  <c r="T2588" i="3"/>
  <c r="S2588" i="3"/>
  <c r="R2588" i="3"/>
  <c r="Q2588" i="3"/>
  <c r="P2588" i="3"/>
  <c r="O2588" i="3"/>
  <c r="T2587" i="3"/>
  <c r="S2587" i="3"/>
  <c r="R2587" i="3"/>
  <c r="Q2587" i="3"/>
  <c r="P2587" i="3"/>
  <c r="O2587" i="3"/>
  <c r="T2586" i="3"/>
  <c r="S2586" i="3"/>
  <c r="R2586" i="3"/>
  <c r="Q2586" i="3"/>
  <c r="P2586" i="3"/>
  <c r="O2586" i="3"/>
  <c r="T2585" i="3"/>
  <c r="S2585" i="3"/>
  <c r="R2585" i="3"/>
  <c r="Q2585" i="3"/>
  <c r="P2585" i="3"/>
  <c r="O2585" i="3"/>
  <c r="T2584" i="3"/>
  <c r="S2584" i="3"/>
  <c r="R2584" i="3"/>
  <c r="Q2584" i="3"/>
  <c r="P2584" i="3"/>
  <c r="O2584" i="3"/>
  <c r="T2583" i="3"/>
  <c r="S2583" i="3"/>
  <c r="R2583" i="3"/>
  <c r="Q2583" i="3"/>
  <c r="P2583" i="3"/>
  <c r="O2583" i="3"/>
  <c r="T2582" i="3"/>
  <c r="S2582" i="3"/>
  <c r="R2582" i="3"/>
  <c r="Q2582" i="3"/>
  <c r="P2582" i="3"/>
  <c r="O2582" i="3"/>
  <c r="T2581" i="3"/>
  <c r="S2581" i="3"/>
  <c r="R2581" i="3"/>
  <c r="Q2581" i="3"/>
  <c r="P2581" i="3"/>
  <c r="O2581" i="3"/>
  <c r="T2580" i="3"/>
  <c r="S2580" i="3"/>
  <c r="R2580" i="3"/>
  <c r="Q2580" i="3"/>
  <c r="P2580" i="3"/>
  <c r="O2580" i="3"/>
  <c r="T2579" i="3"/>
  <c r="S2579" i="3"/>
  <c r="R2579" i="3"/>
  <c r="Q2579" i="3"/>
  <c r="P2579" i="3"/>
  <c r="O2579" i="3"/>
  <c r="T2578" i="3"/>
  <c r="S2578" i="3"/>
  <c r="R2578" i="3"/>
  <c r="Q2578" i="3"/>
  <c r="P2578" i="3"/>
  <c r="O2578" i="3"/>
  <c r="T2577" i="3"/>
  <c r="S2577" i="3"/>
  <c r="R2577" i="3"/>
  <c r="Q2577" i="3"/>
  <c r="P2577" i="3"/>
  <c r="O2577" i="3"/>
  <c r="T2576" i="3"/>
  <c r="S2576" i="3"/>
  <c r="R2576" i="3"/>
  <c r="Q2576" i="3"/>
  <c r="P2576" i="3"/>
  <c r="O2576" i="3"/>
  <c r="T2575" i="3"/>
  <c r="S2575" i="3"/>
  <c r="R2575" i="3"/>
  <c r="Q2575" i="3"/>
  <c r="P2575" i="3"/>
  <c r="O2575" i="3"/>
  <c r="T2574" i="3"/>
  <c r="S2574" i="3"/>
  <c r="R2574" i="3"/>
  <c r="Q2574" i="3"/>
  <c r="P2574" i="3"/>
  <c r="O2574" i="3"/>
  <c r="T2573" i="3"/>
  <c r="S2573" i="3"/>
  <c r="R2573" i="3"/>
  <c r="Q2573" i="3"/>
  <c r="P2573" i="3"/>
  <c r="O2573" i="3"/>
  <c r="T2572" i="3"/>
  <c r="S2572" i="3"/>
  <c r="R2572" i="3"/>
  <c r="Q2572" i="3"/>
  <c r="P2572" i="3"/>
  <c r="O2572" i="3"/>
  <c r="T2571" i="3"/>
  <c r="S2571" i="3"/>
  <c r="R2571" i="3"/>
  <c r="Q2571" i="3"/>
  <c r="P2571" i="3"/>
  <c r="O2571" i="3"/>
  <c r="T2570" i="3"/>
  <c r="S2570" i="3"/>
  <c r="R2570" i="3"/>
  <c r="Q2570" i="3"/>
  <c r="P2570" i="3"/>
  <c r="O2570" i="3"/>
  <c r="T2569" i="3"/>
  <c r="S2569" i="3"/>
  <c r="R2569" i="3"/>
  <c r="Q2569" i="3"/>
  <c r="P2569" i="3"/>
  <c r="O2569" i="3"/>
  <c r="T2568" i="3"/>
  <c r="S2568" i="3"/>
  <c r="R2568" i="3"/>
  <c r="Q2568" i="3"/>
  <c r="P2568" i="3"/>
  <c r="O2568" i="3"/>
  <c r="T2567" i="3"/>
  <c r="S2567" i="3"/>
  <c r="R2567" i="3"/>
  <c r="Q2567" i="3"/>
  <c r="P2567" i="3"/>
  <c r="O2567" i="3"/>
  <c r="T2566" i="3"/>
  <c r="S2566" i="3"/>
  <c r="R2566" i="3"/>
  <c r="Q2566" i="3"/>
  <c r="P2566" i="3"/>
  <c r="O2566" i="3"/>
  <c r="T2565" i="3"/>
  <c r="S2565" i="3"/>
  <c r="R2565" i="3"/>
  <c r="Q2565" i="3"/>
  <c r="P2565" i="3"/>
  <c r="O2565" i="3"/>
  <c r="T2564" i="3"/>
  <c r="S2564" i="3"/>
  <c r="R2564" i="3"/>
  <c r="Q2564" i="3"/>
  <c r="P2564" i="3"/>
  <c r="O2564" i="3"/>
  <c r="T2563" i="3"/>
  <c r="S2563" i="3"/>
  <c r="R2563" i="3"/>
  <c r="Q2563" i="3"/>
  <c r="P2563" i="3"/>
  <c r="O2563" i="3"/>
  <c r="T2562" i="3"/>
  <c r="S2562" i="3"/>
  <c r="R2562" i="3"/>
  <c r="Q2562" i="3"/>
  <c r="P2562" i="3"/>
  <c r="O2562" i="3"/>
  <c r="T2561" i="3"/>
  <c r="S2561" i="3"/>
  <c r="R2561" i="3"/>
  <c r="Q2561" i="3"/>
  <c r="P2561" i="3"/>
  <c r="O2561" i="3"/>
  <c r="T2560" i="3"/>
  <c r="S2560" i="3"/>
  <c r="R2560" i="3"/>
  <c r="Q2560" i="3"/>
  <c r="P2560" i="3"/>
  <c r="O2560" i="3"/>
  <c r="T2559" i="3"/>
  <c r="S2559" i="3"/>
  <c r="R2559" i="3"/>
  <c r="Q2559" i="3"/>
  <c r="P2559" i="3"/>
  <c r="O2559" i="3"/>
  <c r="T2558" i="3"/>
  <c r="S2558" i="3"/>
  <c r="R2558" i="3"/>
  <c r="Q2558" i="3"/>
  <c r="P2558" i="3"/>
  <c r="O2558" i="3"/>
  <c r="T2557" i="3"/>
  <c r="S2557" i="3"/>
  <c r="R2557" i="3"/>
  <c r="Q2557" i="3"/>
  <c r="P2557" i="3"/>
  <c r="O2557" i="3"/>
  <c r="T2556" i="3"/>
  <c r="S2556" i="3"/>
  <c r="R2556" i="3"/>
  <c r="Q2556" i="3"/>
  <c r="P2556" i="3"/>
  <c r="O2556" i="3"/>
  <c r="T2555" i="3"/>
  <c r="S2555" i="3"/>
  <c r="R2555" i="3"/>
  <c r="Q2555" i="3"/>
  <c r="P2555" i="3"/>
  <c r="O2555" i="3"/>
  <c r="T2554" i="3"/>
  <c r="S2554" i="3"/>
  <c r="R2554" i="3"/>
  <c r="Q2554" i="3"/>
  <c r="P2554" i="3"/>
  <c r="O2554" i="3"/>
  <c r="T2553" i="3"/>
  <c r="S2553" i="3"/>
  <c r="R2553" i="3"/>
  <c r="Q2553" i="3"/>
  <c r="P2553" i="3"/>
  <c r="O2553" i="3"/>
  <c r="T2552" i="3"/>
  <c r="S2552" i="3"/>
  <c r="R2552" i="3"/>
  <c r="Q2552" i="3"/>
  <c r="P2552" i="3"/>
  <c r="O2552" i="3"/>
  <c r="T2551" i="3"/>
  <c r="S2551" i="3"/>
  <c r="R2551" i="3"/>
  <c r="Q2551" i="3"/>
  <c r="P2551" i="3"/>
  <c r="O2551" i="3"/>
  <c r="T2550" i="3"/>
  <c r="S2550" i="3"/>
  <c r="R2550" i="3"/>
  <c r="Q2550" i="3"/>
  <c r="P2550" i="3"/>
  <c r="O2550" i="3"/>
  <c r="T2549" i="3"/>
  <c r="S2549" i="3"/>
  <c r="R2549" i="3"/>
  <c r="Q2549" i="3"/>
  <c r="P2549" i="3"/>
  <c r="O2549" i="3"/>
  <c r="T2548" i="3"/>
  <c r="S2548" i="3"/>
  <c r="R2548" i="3"/>
  <c r="Q2548" i="3"/>
  <c r="P2548" i="3"/>
  <c r="O2548" i="3"/>
  <c r="T2547" i="3"/>
  <c r="S2547" i="3"/>
  <c r="R2547" i="3"/>
  <c r="Q2547" i="3"/>
  <c r="P2547" i="3"/>
  <c r="O2547" i="3"/>
  <c r="T2546" i="3"/>
  <c r="S2546" i="3"/>
  <c r="R2546" i="3"/>
  <c r="Q2546" i="3"/>
  <c r="P2546" i="3"/>
  <c r="O2546" i="3"/>
  <c r="T2545" i="3"/>
  <c r="S2545" i="3"/>
  <c r="R2545" i="3"/>
  <c r="Q2545" i="3"/>
  <c r="P2545" i="3"/>
  <c r="O2545" i="3"/>
  <c r="T2544" i="3"/>
  <c r="S2544" i="3"/>
  <c r="R2544" i="3"/>
  <c r="Q2544" i="3"/>
  <c r="P2544" i="3"/>
  <c r="O2544" i="3"/>
  <c r="T2543" i="3"/>
  <c r="S2543" i="3"/>
  <c r="R2543" i="3"/>
  <c r="Q2543" i="3"/>
  <c r="P2543" i="3"/>
  <c r="O2543" i="3"/>
  <c r="T2542" i="3"/>
  <c r="S2542" i="3"/>
  <c r="R2542" i="3"/>
  <c r="Q2542" i="3"/>
  <c r="P2542" i="3"/>
  <c r="O2542" i="3"/>
  <c r="T2541" i="3"/>
  <c r="S2541" i="3"/>
  <c r="R2541" i="3"/>
  <c r="Q2541" i="3"/>
  <c r="P2541" i="3"/>
  <c r="O2541" i="3"/>
  <c r="T2540" i="3"/>
  <c r="S2540" i="3"/>
  <c r="R2540" i="3"/>
  <c r="Q2540" i="3"/>
  <c r="P2540" i="3"/>
  <c r="O2540" i="3"/>
  <c r="T2539" i="3"/>
  <c r="S2539" i="3"/>
  <c r="R2539" i="3"/>
  <c r="Q2539" i="3"/>
  <c r="P2539" i="3"/>
  <c r="O2539" i="3"/>
  <c r="T2538" i="3"/>
  <c r="S2538" i="3"/>
  <c r="R2538" i="3"/>
  <c r="Q2538" i="3"/>
  <c r="P2538" i="3"/>
  <c r="O2538" i="3"/>
  <c r="T2537" i="3"/>
  <c r="S2537" i="3"/>
  <c r="R2537" i="3"/>
  <c r="Q2537" i="3"/>
  <c r="P2537" i="3"/>
  <c r="O2537" i="3"/>
  <c r="T2536" i="3"/>
  <c r="S2536" i="3"/>
  <c r="R2536" i="3"/>
  <c r="Q2536" i="3"/>
  <c r="P2536" i="3"/>
  <c r="O2536" i="3"/>
  <c r="T2535" i="3"/>
  <c r="S2535" i="3"/>
  <c r="R2535" i="3"/>
  <c r="Q2535" i="3"/>
  <c r="P2535" i="3"/>
  <c r="O2535" i="3"/>
  <c r="T2534" i="3"/>
  <c r="S2534" i="3"/>
  <c r="R2534" i="3"/>
  <c r="Q2534" i="3"/>
  <c r="P2534" i="3"/>
  <c r="O2534" i="3"/>
  <c r="T2533" i="3"/>
  <c r="S2533" i="3"/>
  <c r="R2533" i="3"/>
  <c r="Q2533" i="3"/>
  <c r="P2533" i="3"/>
  <c r="O2533" i="3"/>
  <c r="T2532" i="3"/>
  <c r="S2532" i="3"/>
  <c r="R2532" i="3"/>
  <c r="Q2532" i="3"/>
  <c r="P2532" i="3"/>
  <c r="O2532" i="3"/>
  <c r="T2531" i="3"/>
  <c r="S2531" i="3"/>
  <c r="R2531" i="3"/>
  <c r="Q2531" i="3"/>
  <c r="P2531" i="3"/>
  <c r="O2531" i="3"/>
  <c r="T2530" i="3"/>
  <c r="S2530" i="3"/>
  <c r="R2530" i="3"/>
  <c r="Q2530" i="3"/>
  <c r="P2530" i="3"/>
  <c r="O2530" i="3"/>
  <c r="T2529" i="3"/>
  <c r="S2529" i="3"/>
  <c r="R2529" i="3"/>
  <c r="Q2529" i="3"/>
  <c r="P2529" i="3"/>
  <c r="O2529" i="3"/>
  <c r="T2528" i="3"/>
  <c r="S2528" i="3"/>
  <c r="R2528" i="3"/>
  <c r="Q2528" i="3"/>
  <c r="P2528" i="3"/>
  <c r="O2528" i="3"/>
  <c r="T2527" i="3"/>
  <c r="S2527" i="3"/>
  <c r="R2527" i="3"/>
  <c r="Q2527" i="3"/>
  <c r="P2527" i="3"/>
  <c r="O2527" i="3"/>
  <c r="T2526" i="3"/>
  <c r="S2526" i="3"/>
  <c r="R2526" i="3"/>
  <c r="Q2526" i="3"/>
  <c r="P2526" i="3"/>
  <c r="O2526" i="3"/>
  <c r="T2525" i="3"/>
  <c r="S2525" i="3"/>
  <c r="R2525" i="3"/>
  <c r="Q2525" i="3"/>
  <c r="P2525" i="3"/>
  <c r="O2525" i="3"/>
  <c r="T2524" i="3"/>
  <c r="S2524" i="3"/>
  <c r="R2524" i="3"/>
  <c r="Q2524" i="3"/>
  <c r="P2524" i="3"/>
  <c r="O2524" i="3"/>
  <c r="T2523" i="3"/>
  <c r="S2523" i="3"/>
  <c r="R2523" i="3"/>
  <c r="Q2523" i="3"/>
  <c r="P2523" i="3"/>
  <c r="O2523" i="3"/>
  <c r="T2522" i="3"/>
  <c r="S2522" i="3"/>
  <c r="R2522" i="3"/>
  <c r="Q2522" i="3"/>
  <c r="P2522" i="3"/>
  <c r="O2522" i="3"/>
  <c r="T2521" i="3"/>
  <c r="S2521" i="3"/>
  <c r="R2521" i="3"/>
  <c r="Q2521" i="3"/>
  <c r="P2521" i="3"/>
  <c r="O2521" i="3"/>
  <c r="T2520" i="3"/>
  <c r="S2520" i="3"/>
  <c r="R2520" i="3"/>
  <c r="Q2520" i="3"/>
  <c r="P2520" i="3"/>
  <c r="O2520" i="3"/>
  <c r="T2519" i="3"/>
  <c r="S2519" i="3"/>
  <c r="R2519" i="3"/>
  <c r="Q2519" i="3"/>
  <c r="P2519" i="3"/>
  <c r="O2519" i="3"/>
  <c r="T2518" i="3"/>
  <c r="S2518" i="3"/>
  <c r="R2518" i="3"/>
  <c r="Q2518" i="3"/>
  <c r="P2518" i="3"/>
  <c r="O2518" i="3"/>
  <c r="T2517" i="3"/>
  <c r="S2517" i="3"/>
  <c r="R2517" i="3"/>
  <c r="Q2517" i="3"/>
  <c r="P2517" i="3"/>
  <c r="O2517" i="3"/>
  <c r="T2516" i="3"/>
  <c r="S2516" i="3"/>
  <c r="R2516" i="3"/>
  <c r="Q2516" i="3"/>
  <c r="P2516" i="3"/>
  <c r="O2516" i="3"/>
  <c r="T2515" i="3"/>
  <c r="S2515" i="3"/>
  <c r="R2515" i="3"/>
  <c r="Q2515" i="3"/>
  <c r="P2515" i="3"/>
  <c r="O2515" i="3"/>
  <c r="T2514" i="3"/>
  <c r="S2514" i="3"/>
  <c r="R2514" i="3"/>
  <c r="Q2514" i="3"/>
  <c r="P2514" i="3"/>
  <c r="O2514" i="3"/>
  <c r="T2513" i="3"/>
  <c r="S2513" i="3"/>
  <c r="R2513" i="3"/>
  <c r="Q2513" i="3"/>
  <c r="P2513" i="3"/>
  <c r="O2513" i="3"/>
  <c r="T2512" i="3"/>
  <c r="S2512" i="3"/>
  <c r="R2512" i="3"/>
  <c r="Q2512" i="3"/>
  <c r="P2512" i="3"/>
  <c r="O2512" i="3"/>
  <c r="T2511" i="3"/>
  <c r="S2511" i="3"/>
  <c r="R2511" i="3"/>
  <c r="Q2511" i="3"/>
  <c r="P2511" i="3"/>
  <c r="O2511" i="3"/>
  <c r="T2510" i="3"/>
  <c r="S2510" i="3"/>
  <c r="R2510" i="3"/>
  <c r="Q2510" i="3"/>
  <c r="P2510" i="3"/>
  <c r="O2510" i="3"/>
  <c r="T2509" i="3"/>
  <c r="S2509" i="3"/>
  <c r="R2509" i="3"/>
  <c r="Q2509" i="3"/>
  <c r="P2509" i="3"/>
  <c r="O2509" i="3"/>
  <c r="T2508" i="3"/>
  <c r="S2508" i="3"/>
  <c r="R2508" i="3"/>
  <c r="Q2508" i="3"/>
  <c r="P2508" i="3"/>
  <c r="O2508" i="3"/>
  <c r="T2507" i="3"/>
  <c r="S2507" i="3"/>
  <c r="R2507" i="3"/>
  <c r="Q2507" i="3"/>
  <c r="P2507" i="3"/>
  <c r="O2507" i="3"/>
  <c r="T2506" i="3"/>
  <c r="S2506" i="3"/>
  <c r="R2506" i="3"/>
  <c r="Q2506" i="3"/>
  <c r="P2506" i="3"/>
  <c r="O2506" i="3"/>
  <c r="T2505" i="3"/>
  <c r="S2505" i="3"/>
  <c r="R2505" i="3"/>
  <c r="Q2505" i="3"/>
  <c r="P2505" i="3"/>
  <c r="O2505" i="3"/>
  <c r="T2504" i="3"/>
  <c r="S2504" i="3"/>
  <c r="R2504" i="3"/>
  <c r="Q2504" i="3"/>
  <c r="P2504" i="3"/>
  <c r="O2504" i="3"/>
  <c r="T2503" i="3"/>
  <c r="S2503" i="3"/>
  <c r="R2503" i="3"/>
  <c r="Q2503" i="3"/>
  <c r="P2503" i="3"/>
  <c r="O2503" i="3"/>
  <c r="T2502" i="3"/>
  <c r="S2502" i="3"/>
  <c r="R2502" i="3"/>
  <c r="Q2502" i="3"/>
  <c r="P2502" i="3"/>
  <c r="O2502" i="3"/>
  <c r="T2501" i="3"/>
  <c r="S2501" i="3"/>
  <c r="R2501" i="3"/>
  <c r="Q2501" i="3"/>
  <c r="P2501" i="3"/>
  <c r="O2501" i="3"/>
  <c r="T2500" i="3"/>
  <c r="S2500" i="3"/>
  <c r="R2500" i="3"/>
  <c r="Q2500" i="3"/>
  <c r="P2500" i="3"/>
  <c r="O2500" i="3"/>
  <c r="T2499" i="3"/>
  <c r="S2499" i="3"/>
  <c r="R2499" i="3"/>
  <c r="Q2499" i="3"/>
  <c r="P2499" i="3"/>
  <c r="O2499" i="3"/>
  <c r="T2498" i="3"/>
  <c r="S2498" i="3"/>
  <c r="R2498" i="3"/>
  <c r="Q2498" i="3"/>
  <c r="P2498" i="3"/>
  <c r="O2498" i="3"/>
  <c r="T2497" i="3"/>
  <c r="S2497" i="3"/>
  <c r="R2497" i="3"/>
  <c r="Q2497" i="3"/>
  <c r="P2497" i="3"/>
  <c r="O2497" i="3"/>
  <c r="T2496" i="3"/>
  <c r="S2496" i="3"/>
  <c r="R2496" i="3"/>
  <c r="Q2496" i="3"/>
  <c r="P2496" i="3"/>
  <c r="O2496" i="3"/>
  <c r="T2495" i="3"/>
  <c r="S2495" i="3"/>
  <c r="R2495" i="3"/>
  <c r="Q2495" i="3"/>
  <c r="P2495" i="3"/>
  <c r="O2495" i="3"/>
  <c r="T2494" i="3"/>
  <c r="S2494" i="3"/>
  <c r="R2494" i="3"/>
  <c r="Q2494" i="3"/>
  <c r="P2494" i="3"/>
  <c r="O2494" i="3"/>
  <c r="T2493" i="3"/>
  <c r="S2493" i="3"/>
  <c r="R2493" i="3"/>
  <c r="Q2493" i="3"/>
  <c r="P2493" i="3"/>
  <c r="O2493" i="3"/>
  <c r="T2492" i="3"/>
  <c r="S2492" i="3"/>
  <c r="R2492" i="3"/>
  <c r="Q2492" i="3"/>
  <c r="P2492" i="3"/>
  <c r="O2492" i="3"/>
  <c r="T2491" i="3"/>
  <c r="S2491" i="3"/>
  <c r="R2491" i="3"/>
  <c r="Q2491" i="3"/>
  <c r="P2491" i="3"/>
  <c r="O2491" i="3"/>
  <c r="T2490" i="3"/>
  <c r="S2490" i="3"/>
  <c r="R2490" i="3"/>
  <c r="Q2490" i="3"/>
  <c r="P2490" i="3"/>
  <c r="O2490" i="3"/>
  <c r="T2489" i="3"/>
  <c r="S2489" i="3"/>
  <c r="R2489" i="3"/>
  <c r="Q2489" i="3"/>
  <c r="P2489" i="3"/>
  <c r="O2489" i="3"/>
  <c r="T2488" i="3"/>
  <c r="S2488" i="3"/>
  <c r="R2488" i="3"/>
  <c r="Q2488" i="3"/>
  <c r="P2488" i="3"/>
  <c r="O2488" i="3"/>
  <c r="T2487" i="3"/>
  <c r="S2487" i="3"/>
  <c r="R2487" i="3"/>
  <c r="Q2487" i="3"/>
  <c r="P2487" i="3"/>
  <c r="O2487" i="3"/>
  <c r="T2486" i="3"/>
  <c r="S2486" i="3"/>
  <c r="R2486" i="3"/>
  <c r="Q2486" i="3"/>
  <c r="P2486" i="3"/>
  <c r="O2486" i="3"/>
  <c r="T2485" i="3"/>
  <c r="S2485" i="3"/>
  <c r="R2485" i="3"/>
  <c r="Q2485" i="3"/>
  <c r="P2485" i="3"/>
  <c r="O2485" i="3"/>
  <c r="T2484" i="3"/>
  <c r="S2484" i="3"/>
  <c r="R2484" i="3"/>
  <c r="Q2484" i="3"/>
  <c r="P2484" i="3"/>
  <c r="O2484" i="3"/>
  <c r="T2483" i="3"/>
  <c r="S2483" i="3"/>
  <c r="R2483" i="3"/>
  <c r="Q2483" i="3"/>
  <c r="P2483" i="3"/>
  <c r="O2483" i="3"/>
  <c r="T2482" i="3"/>
  <c r="S2482" i="3"/>
  <c r="R2482" i="3"/>
  <c r="Q2482" i="3"/>
  <c r="P2482" i="3"/>
  <c r="O2482" i="3"/>
  <c r="T2481" i="3"/>
  <c r="S2481" i="3"/>
  <c r="R2481" i="3"/>
  <c r="Q2481" i="3"/>
  <c r="P2481" i="3"/>
  <c r="O2481" i="3"/>
  <c r="T2480" i="3"/>
  <c r="S2480" i="3"/>
  <c r="R2480" i="3"/>
  <c r="Q2480" i="3"/>
  <c r="P2480" i="3"/>
  <c r="O2480" i="3"/>
  <c r="T2479" i="3"/>
  <c r="S2479" i="3"/>
  <c r="R2479" i="3"/>
  <c r="Q2479" i="3"/>
  <c r="P2479" i="3"/>
  <c r="O2479" i="3"/>
  <c r="T2478" i="3"/>
  <c r="S2478" i="3"/>
  <c r="R2478" i="3"/>
  <c r="Q2478" i="3"/>
  <c r="P2478" i="3"/>
  <c r="O2478" i="3"/>
  <c r="T2477" i="3"/>
  <c r="S2477" i="3"/>
  <c r="R2477" i="3"/>
  <c r="Q2477" i="3"/>
  <c r="P2477" i="3"/>
  <c r="O2477" i="3"/>
  <c r="T2476" i="3"/>
  <c r="S2476" i="3"/>
  <c r="R2476" i="3"/>
  <c r="Q2476" i="3"/>
  <c r="P2476" i="3"/>
  <c r="O2476" i="3"/>
  <c r="T2475" i="3"/>
  <c r="S2475" i="3"/>
  <c r="R2475" i="3"/>
  <c r="Q2475" i="3"/>
  <c r="P2475" i="3"/>
  <c r="O2475" i="3"/>
  <c r="T2474" i="3"/>
  <c r="S2474" i="3"/>
  <c r="R2474" i="3"/>
  <c r="Q2474" i="3"/>
  <c r="P2474" i="3"/>
  <c r="O2474" i="3"/>
  <c r="T2473" i="3"/>
  <c r="S2473" i="3"/>
  <c r="R2473" i="3"/>
  <c r="Q2473" i="3"/>
  <c r="P2473" i="3"/>
  <c r="O2473" i="3"/>
  <c r="T2472" i="3"/>
  <c r="S2472" i="3"/>
  <c r="R2472" i="3"/>
  <c r="Q2472" i="3"/>
  <c r="P2472" i="3"/>
  <c r="O2472" i="3"/>
  <c r="T2471" i="3"/>
  <c r="S2471" i="3"/>
  <c r="R2471" i="3"/>
  <c r="Q2471" i="3"/>
  <c r="P2471" i="3"/>
  <c r="O2471" i="3"/>
  <c r="T2470" i="3"/>
  <c r="S2470" i="3"/>
  <c r="R2470" i="3"/>
  <c r="Q2470" i="3"/>
  <c r="P2470" i="3"/>
  <c r="O2470" i="3"/>
  <c r="T2469" i="3"/>
  <c r="S2469" i="3"/>
  <c r="R2469" i="3"/>
  <c r="Q2469" i="3"/>
  <c r="P2469" i="3"/>
  <c r="O2469" i="3"/>
  <c r="T2468" i="3"/>
  <c r="S2468" i="3"/>
  <c r="R2468" i="3"/>
  <c r="Q2468" i="3"/>
  <c r="P2468" i="3"/>
  <c r="O2468" i="3"/>
  <c r="T2467" i="3"/>
  <c r="S2467" i="3"/>
  <c r="R2467" i="3"/>
  <c r="Q2467" i="3"/>
  <c r="P2467" i="3"/>
  <c r="O2467" i="3"/>
  <c r="T2466" i="3"/>
  <c r="S2466" i="3"/>
  <c r="R2466" i="3"/>
  <c r="Q2466" i="3"/>
  <c r="P2466" i="3"/>
  <c r="O2466" i="3"/>
  <c r="T2465" i="3"/>
  <c r="S2465" i="3"/>
  <c r="R2465" i="3"/>
  <c r="Q2465" i="3"/>
  <c r="P2465" i="3"/>
  <c r="O2465" i="3"/>
  <c r="T2464" i="3"/>
  <c r="S2464" i="3"/>
  <c r="R2464" i="3"/>
  <c r="Q2464" i="3"/>
  <c r="P2464" i="3"/>
  <c r="O2464" i="3"/>
  <c r="T2463" i="3"/>
  <c r="S2463" i="3"/>
  <c r="R2463" i="3"/>
  <c r="Q2463" i="3"/>
  <c r="P2463" i="3"/>
  <c r="O2463" i="3"/>
  <c r="T2462" i="3"/>
  <c r="S2462" i="3"/>
  <c r="R2462" i="3"/>
  <c r="Q2462" i="3"/>
  <c r="P2462" i="3"/>
  <c r="O2462" i="3"/>
  <c r="T2461" i="3"/>
  <c r="S2461" i="3"/>
  <c r="R2461" i="3"/>
  <c r="Q2461" i="3"/>
  <c r="P2461" i="3"/>
  <c r="O2461" i="3"/>
  <c r="T2460" i="3"/>
  <c r="S2460" i="3"/>
  <c r="R2460" i="3"/>
  <c r="Q2460" i="3"/>
  <c r="P2460" i="3"/>
  <c r="O2460" i="3"/>
  <c r="T2459" i="3"/>
  <c r="S2459" i="3"/>
  <c r="R2459" i="3"/>
  <c r="Q2459" i="3"/>
  <c r="P2459" i="3"/>
  <c r="O2459" i="3"/>
  <c r="T2458" i="3"/>
  <c r="S2458" i="3"/>
  <c r="R2458" i="3"/>
  <c r="Q2458" i="3"/>
  <c r="P2458" i="3"/>
  <c r="O2458" i="3"/>
  <c r="T2457" i="3"/>
  <c r="S2457" i="3"/>
  <c r="R2457" i="3"/>
  <c r="Q2457" i="3"/>
  <c r="P2457" i="3"/>
  <c r="O2457" i="3"/>
  <c r="T2456" i="3"/>
  <c r="S2456" i="3"/>
  <c r="R2456" i="3"/>
  <c r="Q2456" i="3"/>
  <c r="P2456" i="3"/>
  <c r="O2456" i="3"/>
  <c r="T2455" i="3"/>
  <c r="S2455" i="3"/>
  <c r="R2455" i="3"/>
  <c r="Q2455" i="3"/>
  <c r="P2455" i="3"/>
  <c r="O2455" i="3"/>
  <c r="T2454" i="3"/>
  <c r="S2454" i="3"/>
  <c r="R2454" i="3"/>
  <c r="Q2454" i="3"/>
  <c r="P2454" i="3"/>
  <c r="O2454" i="3"/>
  <c r="T2453" i="3"/>
  <c r="S2453" i="3"/>
  <c r="R2453" i="3"/>
  <c r="Q2453" i="3"/>
  <c r="P2453" i="3"/>
  <c r="O2453" i="3"/>
  <c r="T2452" i="3"/>
  <c r="S2452" i="3"/>
  <c r="R2452" i="3"/>
  <c r="Q2452" i="3"/>
  <c r="P2452" i="3"/>
  <c r="O2452" i="3"/>
  <c r="T2451" i="3"/>
  <c r="S2451" i="3"/>
  <c r="R2451" i="3"/>
  <c r="Q2451" i="3"/>
  <c r="P2451" i="3"/>
  <c r="O2451" i="3"/>
  <c r="T2450" i="3"/>
  <c r="S2450" i="3"/>
  <c r="R2450" i="3"/>
  <c r="Q2450" i="3"/>
  <c r="P2450" i="3"/>
  <c r="O2450" i="3"/>
  <c r="T2449" i="3"/>
  <c r="S2449" i="3"/>
  <c r="R2449" i="3"/>
  <c r="Q2449" i="3"/>
  <c r="P2449" i="3"/>
  <c r="O2449" i="3"/>
  <c r="T2448" i="3"/>
  <c r="S2448" i="3"/>
  <c r="R2448" i="3"/>
  <c r="Q2448" i="3"/>
  <c r="P2448" i="3"/>
  <c r="O2448" i="3"/>
  <c r="T2447" i="3"/>
  <c r="S2447" i="3"/>
  <c r="R2447" i="3"/>
  <c r="Q2447" i="3"/>
  <c r="P2447" i="3"/>
  <c r="O2447" i="3"/>
  <c r="T2446" i="3"/>
  <c r="S2446" i="3"/>
  <c r="R2446" i="3"/>
  <c r="Q2446" i="3"/>
  <c r="P2446" i="3"/>
  <c r="O2446" i="3"/>
  <c r="T2445" i="3"/>
  <c r="S2445" i="3"/>
  <c r="R2445" i="3"/>
  <c r="Q2445" i="3"/>
  <c r="P2445" i="3"/>
  <c r="O2445" i="3"/>
  <c r="T2444" i="3"/>
  <c r="S2444" i="3"/>
  <c r="R2444" i="3"/>
  <c r="Q2444" i="3"/>
  <c r="P2444" i="3"/>
  <c r="O2444" i="3"/>
  <c r="T2443" i="3"/>
  <c r="S2443" i="3"/>
  <c r="R2443" i="3"/>
  <c r="Q2443" i="3"/>
  <c r="P2443" i="3"/>
  <c r="O2443" i="3"/>
  <c r="T2442" i="3"/>
  <c r="S2442" i="3"/>
  <c r="R2442" i="3"/>
  <c r="Q2442" i="3"/>
  <c r="P2442" i="3"/>
  <c r="O2442" i="3"/>
  <c r="T2441" i="3"/>
  <c r="S2441" i="3"/>
  <c r="R2441" i="3"/>
  <c r="Q2441" i="3"/>
  <c r="P2441" i="3"/>
  <c r="O2441" i="3"/>
  <c r="T2440" i="3"/>
  <c r="S2440" i="3"/>
  <c r="R2440" i="3"/>
  <c r="Q2440" i="3"/>
  <c r="P2440" i="3"/>
  <c r="O2440" i="3"/>
  <c r="T2439" i="3"/>
  <c r="S2439" i="3"/>
  <c r="R2439" i="3"/>
  <c r="Q2439" i="3"/>
  <c r="P2439" i="3"/>
  <c r="O2439" i="3"/>
  <c r="T2438" i="3"/>
  <c r="S2438" i="3"/>
  <c r="R2438" i="3"/>
  <c r="Q2438" i="3"/>
  <c r="P2438" i="3"/>
  <c r="O2438" i="3"/>
  <c r="T2437" i="3"/>
  <c r="S2437" i="3"/>
  <c r="R2437" i="3"/>
  <c r="Q2437" i="3"/>
  <c r="P2437" i="3"/>
  <c r="O2437" i="3"/>
  <c r="T2436" i="3"/>
  <c r="S2436" i="3"/>
  <c r="R2436" i="3"/>
  <c r="Q2436" i="3"/>
  <c r="P2436" i="3"/>
  <c r="O2436" i="3"/>
  <c r="T2435" i="3"/>
  <c r="S2435" i="3"/>
  <c r="R2435" i="3"/>
  <c r="Q2435" i="3"/>
  <c r="P2435" i="3"/>
  <c r="O2435" i="3"/>
  <c r="T2434" i="3"/>
  <c r="S2434" i="3"/>
  <c r="R2434" i="3"/>
  <c r="Q2434" i="3"/>
  <c r="P2434" i="3"/>
  <c r="O2434" i="3"/>
  <c r="T2433" i="3"/>
  <c r="S2433" i="3"/>
  <c r="R2433" i="3"/>
  <c r="Q2433" i="3"/>
  <c r="P2433" i="3"/>
  <c r="O2433" i="3"/>
  <c r="T2432" i="3"/>
  <c r="S2432" i="3"/>
  <c r="R2432" i="3"/>
  <c r="Q2432" i="3"/>
  <c r="P2432" i="3"/>
  <c r="O2432" i="3"/>
  <c r="T2431" i="3"/>
  <c r="S2431" i="3"/>
  <c r="R2431" i="3"/>
  <c r="Q2431" i="3"/>
  <c r="P2431" i="3"/>
  <c r="O2431" i="3"/>
  <c r="T2430" i="3"/>
  <c r="S2430" i="3"/>
  <c r="R2430" i="3"/>
  <c r="Q2430" i="3"/>
  <c r="P2430" i="3"/>
  <c r="O2430" i="3"/>
  <c r="T2429" i="3"/>
  <c r="S2429" i="3"/>
  <c r="R2429" i="3"/>
  <c r="Q2429" i="3"/>
  <c r="P2429" i="3"/>
  <c r="O2429" i="3"/>
  <c r="T2428" i="3"/>
  <c r="S2428" i="3"/>
  <c r="R2428" i="3"/>
  <c r="Q2428" i="3"/>
  <c r="P2428" i="3"/>
  <c r="O2428" i="3"/>
  <c r="T2427" i="3"/>
  <c r="S2427" i="3"/>
  <c r="R2427" i="3"/>
  <c r="Q2427" i="3"/>
  <c r="P2427" i="3"/>
  <c r="O2427" i="3"/>
  <c r="T2426" i="3"/>
  <c r="S2426" i="3"/>
  <c r="R2426" i="3"/>
  <c r="Q2426" i="3"/>
  <c r="P2426" i="3"/>
  <c r="O2426" i="3"/>
  <c r="T2425" i="3"/>
  <c r="S2425" i="3"/>
  <c r="R2425" i="3"/>
  <c r="Q2425" i="3"/>
  <c r="P2425" i="3"/>
  <c r="O2425" i="3"/>
  <c r="T2424" i="3"/>
  <c r="S2424" i="3"/>
  <c r="R2424" i="3"/>
  <c r="Q2424" i="3"/>
  <c r="P2424" i="3"/>
  <c r="O2424" i="3"/>
  <c r="T2423" i="3"/>
  <c r="S2423" i="3"/>
  <c r="R2423" i="3"/>
  <c r="Q2423" i="3"/>
  <c r="P2423" i="3"/>
  <c r="O2423" i="3"/>
  <c r="T2422" i="3"/>
  <c r="S2422" i="3"/>
  <c r="R2422" i="3"/>
  <c r="Q2422" i="3"/>
  <c r="P2422" i="3"/>
  <c r="O2422" i="3"/>
  <c r="T2421" i="3"/>
  <c r="S2421" i="3"/>
  <c r="R2421" i="3"/>
  <c r="Q2421" i="3"/>
  <c r="P2421" i="3"/>
  <c r="O2421" i="3"/>
  <c r="T2420" i="3"/>
  <c r="S2420" i="3"/>
  <c r="R2420" i="3"/>
  <c r="Q2420" i="3"/>
  <c r="P2420" i="3"/>
  <c r="O2420" i="3"/>
  <c r="T2419" i="3"/>
  <c r="S2419" i="3"/>
  <c r="R2419" i="3"/>
  <c r="Q2419" i="3"/>
  <c r="P2419" i="3"/>
  <c r="O2419" i="3"/>
  <c r="T2418" i="3"/>
  <c r="S2418" i="3"/>
  <c r="R2418" i="3"/>
  <c r="Q2418" i="3"/>
  <c r="P2418" i="3"/>
  <c r="O2418" i="3"/>
  <c r="T2417" i="3"/>
  <c r="S2417" i="3"/>
  <c r="R2417" i="3"/>
  <c r="Q2417" i="3"/>
  <c r="P2417" i="3"/>
  <c r="O2417" i="3"/>
  <c r="T2416" i="3"/>
  <c r="S2416" i="3"/>
  <c r="R2416" i="3"/>
  <c r="Q2416" i="3"/>
  <c r="P2416" i="3"/>
  <c r="O2416" i="3"/>
  <c r="T2415" i="3"/>
  <c r="S2415" i="3"/>
  <c r="R2415" i="3"/>
  <c r="Q2415" i="3"/>
  <c r="P2415" i="3"/>
  <c r="O2415" i="3"/>
  <c r="T2414" i="3"/>
  <c r="S2414" i="3"/>
  <c r="R2414" i="3"/>
  <c r="Q2414" i="3"/>
  <c r="P2414" i="3"/>
  <c r="O2414" i="3"/>
  <c r="T2413" i="3"/>
  <c r="S2413" i="3"/>
  <c r="R2413" i="3"/>
  <c r="Q2413" i="3"/>
  <c r="P2413" i="3"/>
  <c r="O2413" i="3"/>
  <c r="T2412" i="3"/>
  <c r="S2412" i="3"/>
  <c r="R2412" i="3"/>
  <c r="Q2412" i="3"/>
  <c r="P2412" i="3"/>
  <c r="O2412" i="3"/>
  <c r="T2411" i="3"/>
  <c r="S2411" i="3"/>
  <c r="R2411" i="3"/>
  <c r="Q2411" i="3"/>
  <c r="P2411" i="3"/>
  <c r="O2411" i="3"/>
  <c r="T2410" i="3"/>
  <c r="S2410" i="3"/>
  <c r="R2410" i="3"/>
  <c r="Q2410" i="3"/>
  <c r="P2410" i="3"/>
  <c r="O2410" i="3"/>
  <c r="T2409" i="3"/>
  <c r="S2409" i="3"/>
  <c r="R2409" i="3"/>
  <c r="Q2409" i="3"/>
  <c r="P2409" i="3"/>
  <c r="O2409" i="3"/>
  <c r="T2408" i="3"/>
  <c r="S2408" i="3"/>
  <c r="R2408" i="3"/>
  <c r="Q2408" i="3"/>
  <c r="P2408" i="3"/>
  <c r="O2408" i="3"/>
  <c r="T2407" i="3"/>
  <c r="S2407" i="3"/>
  <c r="R2407" i="3"/>
  <c r="Q2407" i="3"/>
  <c r="P2407" i="3"/>
  <c r="O2407" i="3"/>
  <c r="T2406" i="3"/>
  <c r="S2406" i="3"/>
  <c r="R2406" i="3"/>
  <c r="Q2406" i="3"/>
  <c r="P2406" i="3"/>
  <c r="O2406" i="3"/>
  <c r="T2405" i="3"/>
  <c r="S2405" i="3"/>
  <c r="R2405" i="3"/>
  <c r="Q2405" i="3"/>
  <c r="P2405" i="3"/>
  <c r="O2405" i="3"/>
  <c r="T2404" i="3"/>
  <c r="S2404" i="3"/>
  <c r="R2404" i="3"/>
  <c r="Q2404" i="3"/>
  <c r="P2404" i="3"/>
  <c r="O2404" i="3"/>
  <c r="T2403" i="3"/>
  <c r="S2403" i="3"/>
  <c r="R2403" i="3"/>
  <c r="Q2403" i="3"/>
  <c r="P2403" i="3"/>
  <c r="O2403" i="3"/>
  <c r="T2402" i="3"/>
  <c r="S2402" i="3"/>
  <c r="R2402" i="3"/>
  <c r="Q2402" i="3"/>
  <c r="P2402" i="3"/>
  <c r="O2402" i="3"/>
  <c r="T2401" i="3"/>
  <c r="S2401" i="3"/>
  <c r="R2401" i="3"/>
  <c r="Q2401" i="3"/>
  <c r="P2401" i="3"/>
  <c r="O2401" i="3"/>
  <c r="T2400" i="3"/>
  <c r="S2400" i="3"/>
  <c r="R2400" i="3"/>
  <c r="Q2400" i="3"/>
  <c r="P2400" i="3"/>
  <c r="O2400" i="3"/>
  <c r="T2399" i="3"/>
  <c r="S2399" i="3"/>
  <c r="R2399" i="3"/>
  <c r="Q2399" i="3"/>
  <c r="P2399" i="3"/>
  <c r="O2399" i="3"/>
  <c r="T2398" i="3"/>
  <c r="S2398" i="3"/>
  <c r="R2398" i="3"/>
  <c r="Q2398" i="3"/>
  <c r="P2398" i="3"/>
  <c r="O2398" i="3"/>
  <c r="T2397" i="3"/>
  <c r="S2397" i="3"/>
  <c r="R2397" i="3"/>
  <c r="Q2397" i="3"/>
  <c r="P2397" i="3"/>
  <c r="O2397" i="3"/>
  <c r="T2396" i="3"/>
  <c r="S2396" i="3"/>
  <c r="R2396" i="3"/>
  <c r="Q2396" i="3"/>
  <c r="P2396" i="3"/>
  <c r="O2396" i="3"/>
  <c r="T2395" i="3"/>
  <c r="S2395" i="3"/>
  <c r="R2395" i="3"/>
  <c r="Q2395" i="3"/>
  <c r="P2395" i="3"/>
  <c r="O2395" i="3"/>
  <c r="T2394" i="3"/>
  <c r="S2394" i="3"/>
  <c r="R2394" i="3"/>
  <c r="Q2394" i="3"/>
  <c r="P2394" i="3"/>
  <c r="O2394" i="3"/>
  <c r="T2393" i="3"/>
  <c r="S2393" i="3"/>
  <c r="R2393" i="3"/>
  <c r="Q2393" i="3"/>
  <c r="P2393" i="3"/>
  <c r="O2393" i="3"/>
  <c r="T2392" i="3"/>
  <c r="S2392" i="3"/>
  <c r="R2392" i="3"/>
  <c r="Q2392" i="3"/>
  <c r="P2392" i="3"/>
  <c r="O2392" i="3"/>
  <c r="T2391" i="3"/>
  <c r="S2391" i="3"/>
  <c r="R2391" i="3"/>
  <c r="Q2391" i="3"/>
  <c r="P2391" i="3"/>
  <c r="O2391" i="3"/>
  <c r="T2390" i="3"/>
  <c r="S2390" i="3"/>
  <c r="R2390" i="3"/>
  <c r="Q2390" i="3"/>
  <c r="P2390" i="3"/>
  <c r="O2390" i="3"/>
  <c r="T2389" i="3"/>
  <c r="S2389" i="3"/>
  <c r="R2389" i="3"/>
  <c r="Q2389" i="3"/>
  <c r="P2389" i="3"/>
  <c r="O2389" i="3"/>
  <c r="T2388" i="3"/>
  <c r="S2388" i="3"/>
  <c r="R2388" i="3"/>
  <c r="Q2388" i="3"/>
  <c r="P2388" i="3"/>
  <c r="O2388" i="3"/>
  <c r="T2387" i="3"/>
  <c r="S2387" i="3"/>
  <c r="R2387" i="3"/>
  <c r="Q2387" i="3"/>
  <c r="P2387" i="3"/>
  <c r="O2387" i="3"/>
  <c r="T2386" i="3"/>
  <c r="S2386" i="3"/>
  <c r="R2386" i="3"/>
  <c r="Q2386" i="3"/>
  <c r="P2386" i="3"/>
  <c r="O2386" i="3"/>
  <c r="T2385" i="3"/>
  <c r="S2385" i="3"/>
  <c r="R2385" i="3"/>
  <c r="Q2385" i="3"/>
  <c r="P2385" i="3"/>
  <c r="O2385" i="3"/>
  <c r="T2384" i="3"/>
  <c r="S2384" i="3"/>
  <c r="R2384" i="3"/>
  <c r="Q2384" i="3"/>
  <c r="P2384" i="3"/>
  <c r="O2384" i="3"/>
  <c r="T2383" i="3"/>
  <c r="S2383" i="3"/>
  <c r="R2383" i="3"/>
  <c r="Q2383" i="3"/>
  <c r="P2383" i="3"/>
  <c r="O2383" i="3"/>
  <c r="T2382" i="3"/>
  <c r="S2382" i="3"/>
  <c r="R2382" i="3"/>
  <c r="Q2382" i="3"/>
  <c r="P2382" i="3"/>
  <c r="O2382" i="3"/>
  <c r="T2381" i="3"/>
  <c r="S2381" i="3"/>
  <c r="R2381" i="3"/>
  <c r="Q2381" i="3"/>
  <c r="P2381" i="3"/>
  <c r="O2381" i="3"/>
  <c r="T2380" i="3"/>
  <c r="S2380" i="3"/>
  <c r="R2380" i="3"/>
  <c r="Q2380" i="3"/>
  <c r="P2380" i="3"/>
  <c r="O2380" i="3"/>
  <c r="T2379" i="3"/>
  <c r="S2379" i="3"/>
  <c r="R2379" i="3"/>
  <c r="Q2379" i="3"/>
  <c r="P2379" i="3"/>
  <c r="O2379" i="3"/>
  <c r="T2378" i="3"/>
  <c r="S2378" i="3"/>
  <c r="R2378" i="3"/>
  <c r="Q2378" i="3"/>
  <c r="P2378" i="3"/>
  <c r="O2378" i="3"/>
  <c r="T2377" i="3"/>
  <c r="S2377" i="3"/>
  <c r="R2377" i="3"/>
  <c r="Q2377" i="3"/>
  <c r="P2377" i="3"/>
  <c r="O2377" i="3"/>
  <c r="T2376" i="3"/>
  <c r="S2376" i="3"/>
  <c r="R2376" i="3"/>
  <c r="Q2376" i="3"/>
  <c r="P2376" i="3"/>
  <c r="O2376" i="3"/>
  <c r="T2375" i="3"/>
  <c r="S2375" i="3"/>
  <c r="R2375" i="3"/>
  <c r="Q2375" i="3"/>
  <c r="P2375" i="3"/>
  <c r="O2375" i="3"/>
  <c r="T2374" i="3"/>
  <c r="S2374" i="3"/>
  <c r="R2374" i="3"/>
  <c r="Q2374" i="3"/>
  <c r="P2374" i="3"/>
  <c r="O2374" i="3"/>
  <c r="T2373" i="3"/>
  <c r="S2373" i="3"/>
  <c r="R2373" i="3"/>
  <c r="Q2373" i="3"/>
  <c r="P2373" i="3"/>
  <c r="O2373" i="3"/>
  <c r="T2372" i="3"/>
  <c r="S2372" i="3"/>
  <c r="R2372" i="3"/>
  <c r="Q2372" i="3"/>
  <c r="P2372" i="3"/>
  <c r="O2372" i="3"/>
  <c r="T2371" i="3"/>
  <c r="S2371" i="3"/>
  <c r="R2371" i="3"/>
  <c r="Q2371" i="3"/>
  <c r="P2371" i="3"/>
  <c r="O2371" i="3"/>
  <c r="T2370" i="3"/>
  <c r="S2370" i="3"/>
  <c r="R2370" i="3"/>
  <c r="Q2370" i="3"/>
  <c r="P2370" i="3"/>
  <c r="O2370" i="3"/>
  <c r="T2369" i="3"/>
  <c r="S2369" i="3"/>
  <c r="R2369" i="3"/>
  <c r="Q2369" i="3"/>
  <c r="P2369" i="3"/>
  <c r="O2369" i="3"/>
  <c r="T2368" i="3"/>
  <c r="S2368" i="3"/>
  <c r="R2368" i="3"/>
  <c r="Q2368" i="3"/>
  <c r="P2368" i="3"/>
  <c r="O2368" i="3"/>
  <c r="T2367" i="3"/>
  <c r="S2367" i="3"/>
  <c r="R2367" i="3"/>
  <c r="Q2367" i="3"/>
  <c r="P2367" i="3"/>
  <c r="O2367" i="3"/>
  <c r="T2366" i="3"/>
  <c r="S2366" i="3"/>
  <c r="R2366" i="3"/>
  <c r="Q2366" i="3"/>
  <c r="P2366" i="3"/>
  <c r="O2366" i="3"/>
  <c r="T2365" i="3"/>
  <c r="S2365" i="3"/>
  <c r="R2365" i="3"/>
  <c r="Q2365" i="3"/>
  <c r="P2365" i="3"/>
  <c r="O2365" i="3"/>
  <c r="T2364" i="3"/>
  <c r="S2364" i="3"/>
  <c r="R2364" i="3"/>
  <c r="Q2364" i="3"/>
  <c r="P2364" i="3"/>
  <c r="O2364" i="3"/>
  <c r="T2363" i="3"/>
  <c r="S2363" i="3"/>
  <c r="R2363" i="3"/>
  <c r="Q2363" i="3"/>
  <c r="P2363" i="3"/>
  <c r="O2363" i="3"/>
  <c r="T2362" i="3"/>
  <c r="S2362" i="3"/>
  <c r="R2362" i="3"/>
  <c r="Q2362" i="3"/>
  <c r="P2362" i="3"/>
  <c r="O2362" i="3"/>
  <c r="T2361" i="3"/>
  <c r="S2361" i="3"/>
  <c r="R2361" i="3"/>
  <c r="Q2361" i="3"/>
  <c r="P2361" i="3"/>
  <c r="O2361" i="3"/>
  <c r="T2360" i="3"/>
  <c r="S2360" i="3"/>
  <c r="R2360" i="3"/>
  <c r="Q2360" i="3"/>
  <c r="P2360" i="3"/>
  <c r="O2360" i="3"/>
  <c r="T2359" i="3"/>
  <c r="S2359" i="3"/>
  <c r="R2359" i="3"/>
  <c r="Q2359" i="3"/>
  <c r="P2359" i="3"/>
  <c r="O2359" i="3"/>
  <c r="T2358" i="3"/>
  <c r="S2358" i="3"/>
  <c r="R2358" i="3"/>
  <c r="Q2358" i="3"/>
  <c r="P2358" i="3"/>
  <c r="O2358" i="3"/>
  <c r="T2357" i="3"/>
  <c r="S2357" i="3"/>
  <c r="R2357" i="3"/>
  <c r="Q2357" i="3"/>
  <c r="P2357" i="3"/>
  <c r="O2357" i="3"/>
  <c r="T2356" i="3"/>
  <c r="S2356" i="3"/>
  <c r="R2356" i="3"/>
  <c r="Q2356" i="3"/>
  <c r="P2356" i="3"/>
  <c r="O2356" i="3"/>
  <c r="T2355" i="3"/>
  <c r="S2355" i="3"/>
  <c r="R2355" i="3"/>
  <c r="Q2355" i="3"/>
  <c r="P2355" i="3"/>
  <c r="O2355" i="3"/>
  <c r="T2354" i="3"/>
  <c r="S2354" i="3"/>
  <c r="R2354" i="3"/>
  <c r="Q2354" i="3"/>
  <c r="P2354" i="3"/>
  <c r="O2354" i="3"/>
  <c r="T2353" i="3"/>
  <c r="S2353" i="3"/>
  <c r="R2353" i="3"/>
  <c r="Q2353" i="3"/>
  <c r="P2353" i="3"/>
  <c r="O2353" i="3"/>
  <c r="T2352" i="3"/>
  <c r="S2352" i="3"/>
  <c r="R2352" i="3"/>
  <c r="Q2352" i="3"/>
  <c r="P2352" i="3"/>
  <c r="O2352" i="3"/>
  <c r="T2351" i="3"/>
  <c r="S2351" i="3"/>
  <c r="R2351" i="3"/>
  <c r="Q2351" i="3"/>
  <c r="P2351" i="3"/>
  <c r="O2351" i="3"/>
  <c r="T2350" i="3"/>
  <c r="S2350" i="3"/>
  <c r="R2350" i="3"/>
  <c r="Q2350" i="3"/>
  <c r="P2350" i="3"/>
  <c r="O2350" i="3"/>
  <c r="T2349" i="3"/>
  <c r="S2349" i="3"/>
  <c r="R2349" i="3"/>
  <c r="Q2349" i="3"/>
  <c r="P2349" i="3"/>
  <c r="O2349" i="3"/>
  <c r="T2348" i="3"/>
  <c r="S2348" i="3"/>
  <c r="R2348" i="3"/>
  <c r="Q2348" i="3"/>
  <c r="P2348" i="3"/>
  <c r="O2348" i="3"/>
  <c r="T2347" i="3"/>
  <c r="S2347" i="3"/>
  <c r="R2347" i="3"/>
  <c r="Q2347" i="3"/>
  <c r="P2347" i="3"/>
  <c r="O2347" i="3"/>
  <c r="T2346" i="3"/>
  <c r="S2346" i="3"/>
  <c r="R2346" i="3"/>
  <c r="Q2346" i="3"/>
  <c r="P2346" i="3"/>
  <c r="O2346" i="3"/>
  <c r="T2345" i="3"/>
  <c r="S2345" i="3"/>
  <c r="R2345" i="3"/>
  <c r="Q2345" i="3"/>
  <c r="P2345" i="3"/>
  <c r="O2345" i="3"/>
  <c r="T2344" i="3"/>
  <c r="S2344" i="3"/>
  <c r="R2344" i="3"/>
  <c r="Q2344" i="3"/>
  <c r="P2344" i="3"/>
  <c r="O2344" i="3"/>
  <c r="T2343" i="3"/>
  <c r="S2343" i="3"/>
  <c r="R2343" i="3"/>
  <c r="Q2343" i="3"/>
  <c r="P2343" i="3"/>
  <c r="O2343" i="3"/>
  <c r="T2342" i="3"/>
  <c r="S2342" i="3"/>
  <c r="R2342" i="3"/>
  <c r="Q2342" i="3"/>
  <c r="P2342" i="3"/>
  <c r="O2342" i="3"/>
  <c r="T2341" i="3"/>
  <c r="S2341" i="3"/>
  <c r="R2341" i="3"/>
  <c r="Q2341" i="3"/>
  <c r="P2341" i="3"/>
  <c r="O2341" i="3"/>
  <c r="T2340" i="3"/>
  <c r="S2340" i="3"/>
  <c r="R2340" i="3"/>
  <c r="Q2340" i="3"/>
  <c r="P2340" i="3"/>
  <c r="O2340" i="3"/>
  <c r="T2339" i="3"/>
  <c r="S2339" i="3"/>
  <c r="R2339" i="3"/>
  <c r="Q2339" i="3"/>
  <c r="P2339" i="3"/>
  <c r="O2339" i="3"/>
  <c r="T2338" i="3"/>
  <c r="S2338" i="3"/>
  <c r="R2338" i="3"/>
  <c r="Q2338" i="3"/>
  <c r="P2338" i="3"/>
  <c r="O2338" i="3"/>
  <c r="T2337" i="3"/>
  <c r="S2337" i="3"/>
  <c r="R2337" i="3"/>
  <c r="Q2337" i="3"/>
  <c r="P2337" i="3"/>
  <c r="O2337" i="3"/>
  <c r="T2336" i="3"/>
  <c r="S2336" i="3"/>
  <c r="R2336" i="3"/>
  <c r="Q2336" i="3"/>
  <c r="P2336" i="3"/>
  <c r="O2336" i="3"/>
  <c r="T2335" i="3"/>
  <c r="S2335" i="3"/>
  <c r="R2335" i="3"/>
  <c r="Q2335" i="3"/>
  <c r="P2335" i="3"/>
  <c r="O2335" i="3"/>
  <c r="T2334" i="3"/>
  <c r="S2334" i="3"/>
  <c r="R2334" i="3"/>
  <c r="Q2334" i="3"/>
  <c r="P2334" i="3"/>
  <c r="O2334" i="3"/>
  <c r="T2333" i="3"/>
  <c r="S2333" i="3"/>
  <c r="R2333" i="3"/>
  <c r="Q2333" i="3"/>
  <c r="P2333" i="3"/>
  <c r="O2333" i="3"/>
  <c r="T2332" i="3"/>
  <c r="S2332" i="3"/>
  <c r="R2332" i="3"/>
  <c r="Q2332" i="3"/>
  <c r="P2332" i="3"/>
  <c r="O2332" i="3"/>
  <c r="T2331" i="3"/>
  <c r="S2331" i="3"/>
  <c r="R2331" i="3"/>
  <c r="Q2331" i="3"/>
  <c r="P2331" i="3"/>
  <c r="O2331" i="3"/>
  <c r="T2330" i="3"/>
  <c r="S2330" i="3"/>
  <c r="R2330" i="3"/>
  <c r="Q2330" i="3"/>
  <c r="P2330" i="3"/>
  <c r="O2330" i="3"/>
  <c r="T2329" i="3"/>
  <c r="S2329" i="3"/>
  <c r="R2329" i="3"/>
  <c r="Q2329" i="3"/>
  <c r="P2329" i="3"/>
  <c r="O2329" i="3"/>
  <c r="T2328" i="3"/>
  <c r="S2328" i="3"/>
  <c r="R2328" i="3"/>
  <c r="Q2328" i="3"/>
  <c r="P2328" i="3"/>
  <c r="O2328" i="3"/>
  <c r="T2327" i="3"/>
  <c r="S2327" i="3"/>
  <c r="R2327" i="3"/>
  <c r="Q2327" i="3"/>
  <c r="P2327" i="3"/>
  <c r="O2327" i="3"/>
  <c r="T2326" i="3"/>
  <c r="S2326" i="3"/>
  <c r="R2326" i="3"/>
  <c r="Q2326" i="3"/>
  <c r="P2326" i="3"/>
  <c r="O2326" i="3"/>
  <c r="T2325" i="3"/>
  <c r="S2325" i="3"/>
  <c r="R2325" i="3"/>
  <c r="Q2325" i="3"/>
  <c r="P2325" i="3"/>
  <c r="O2325" i="3"/>
  <c r="T2324" i="3"/>
  <c r="S2324" i="3"/>
  <c r="R2324" i="3"/>
  <c r="Q2324" i="3"/>
  <c r="P2324" i="3"/>
  <c r="O2324" i="3"/>
  <c r="T2323" i="3"/>
  <c r="S2323" i="3"/>
  <c r="R2323" i="3"/>
  <c r="Q2323" i="3"/>
  <c r="P2323" i="3"/>
  <c r="O2323" i="3"/>
  <c r="T2322" i="3"/>
  <c r="S2322" i="3"/>
  <c r="R2322" i="3"/>
  <c r="Q2322" i="3"/>
  <c r="P2322" i="3"/>
  <c r="O2322" i="3"/>
  <c r="T2321" i="3"/>
  <c r="S2321" i="3"/>
  <c r="R2321" i="3"/>
  <c r="Q2321" i="3"/>
  <c r="P2321" i="3"/>
  <c r="O2321" i="3"/>
  <c r="T2320" i="3"/>
  <c r="S2320" i="3"/>
  <c r="R2320" i="3"/>
  <c r="Q2320" i="3"/>
  <c r="P2320" i="3"/>
  <c r="O2320" i="3"/>
  <c r="T2319" i="3"/>
  <c r="S2319" i="3"/>
  <c r="R2319" i="3"/>
  <c r="Q2319" i="3"/>
  <c r="P2319" i="3"/>
  <c r="O2319" i="3"/>
  <c r="T2318" i="3"/>
  <c r="S2318" i="3"/>
  <c r="R2318" i="3"/>
  <c r="Q2318" i="3"/>
  <c r="P2318" i="3"/>
  <c r="O2318" i="3"/>
  <c r="T2317" i="3"/>
  <c r="S2317" i="3"/>
  <c r="R2317" i="3"/>
  <c r="Q2317" i="3"/>
  <c r="P2317" i="3"/>
  <c r="O2317" i="3"/>
  <c r="T2316" i="3"/>
  <c r="S2316" i="3"/>
  <c r="R2316" i="3"/>
  <c r="Q2316" i="3"/>
  <c r="P2316" i="3"/>
  <c r="O2316" i="3"/>
  <c r="T2315" i="3"/>
  <c r="S2315" i="3"/>
  <c r="R2315" i="3"/>
  <c r="Q2315" i="3"/>
  <c r="P2315" i="3"/>
  <c r="O2315" i="3"/>
  <c r="T2314" i="3"/>
  <c r="S2314" i="3"/>
  <c r="R2314" i="3"/>
  <c r="Q2314" i="3"/>
  <c r="P2314" i="3"/>
  <c r="O2314" i="3"/>
  <c r="T2313" i="3"/>
  <c r="S2313" i="3"/>
  <c r="R2313" i="3"/>
  <c r="Q2313" i="3"/>
  <c r="P2313" i="3"/>
  <c r="O2313" i="3"/>
  <c r="T2312" i="3"/>
  <c r="S2312" i="3"/>
  <c r="R2312" i="3"/>
  <c r="Q2312" i="3"/>
  <c r="P2312" i="3"/>
  <c r="O2312" i="3"/>
  <c r="T2311" i="3"/>
  <c r="S2311" i="3"/>
  <c r="R2311" i="3"/>
  <c r="Q2311" i="3"/>
  <c r="P2311" i="3"/>
  <c r="O2311" i="3"/>
  <c r="T2310" i="3"/>
  <c r="S2310" i="3"/>
  <c r="R2310" i="3"/>
  <c r="Q2310" i="3"/>
  <c r="P2310" i="3"/>
  <c r="O2310" i="3"/>
  <c r="T2309" i="3"/>
  <c r="S2309" i="3"/>
  <c r="R2309" i="3"/>
  <c r="Q2309" i="3"/>
  <c r="P2309" i="3"/>
  <c r="O2309" i="3"/>
  <c r="T2308" i="3"/>
  <c r="S2308" i="3"/>
  <c r="R2308" i="3"/>
  <c r="Q2308" i="3"/>
  <c r="P2308" i="3"/>
  <c r="O2308" i="3"/>
  <c r="T2307" i="3"/>
  <c r="S2307" i="3"/>
  <c r="R2307" i="3"/>
  <c r="Q2307" i="3"/>
  <c r="P2307" i="3"/>
  <c r="O2307" i="3"/>
  <c r="T2306" i="3"/>
  <c r="S2306" i="3"/>
  <c r="R2306" i="3"/>
  <c r="Q2306" i="3"/>
  <c r="P2306" i="3"/>
  <c r="O2306" i="3"/>
  <c r="T2305" i="3"/>
  <c r="S2305" i="3"/>
  <c r="R2305" i="3"/>
  <c r="Q2305" i="3"/>
  <c r="P2305" i="3"/>
  <c r="O2305" i="3"/>
  <c r="T2304" i="3"/>
  <c r="S2304" i="3"/>
  <c r="R2304" i="3"/>
  <c r="Q2304" i="3"/>
  <c r="P2304" i="3"/>
  <c r="O2304" i="3"/>
  <c r="T2303" i="3"/>
  <c r="S2303" i="3"/>
  <c r="R2303" i="3"/>
  <c r="Q2303" i="3"/>
  <c r="P2303" i="3"/>
  <c r="O2303" i="3"/>
  <c r="T2302" i="3"/>
  <c r="S2302" i="3"/>
  <c r="R2302" i="3"/>
  <c r="Q2302" i="3"/>
  <c r="P2302" i="3"/>
  <c r="O2302" i="3"/>
  <c r="T2301" i="3"/>
  <c r="S2301" i="3"/>
  <c r="R2301" i="3"/>
  <c r="Q2301" i="3"/>
  <c r="P2301" i="3"/>
  <c r="O2301" i="3"/>
  <c r="T2300" i="3"/>
  <c r="S2300" i="3"/>
  <c r="R2300" i="3"/>
  <c r="Q2300" i="3"/>
  <c r="P2300" i="3"/>
  <c r="O2300" i="3"/>
  <c r="T2299" i="3"/>
  <c r="S2299" i="3"/>
  <c r="R2299" i="3"/>
  <c r="Q2299" i="3"/>
  <c r="P2299" i="3"/>
  <c r="O2299" i="3"/>
  <c r="T2298" i="3"/>
  <c r="S2298" i="3"/>
  <c r="R2298" i="3"/>
  <c r="Q2298" i="3"/>
  <c r="P2298" i="3"/>
  <c r="O2298" i="3"/>
  <c r="T2297" i="3"/>
  <c r="S2297" i="3"/>
  <c r="R2297" i="3"/>
  <c r="Q2297" i="3"/>
  <c r="P2297" i="3"/>
  <c r="O2297" i="3"/>
  <c r="T2296" i="3"/>
  <c r="S2296" i="3"/>
  <c r="R2296" i="3"/>
  <c r="Q2296" i="3"/>
  <c r="P2296" i="3"/>
  <c r="O2296" i="3"/>
  <c r="T2295" i="3"/>
  <c r="S2295" i="3"/>
  <c r="R2295" i="3"/>
  <c r="Q2295" i="3"/>
  <c r="P2295" i="3"/>
  <c r="O2295" i="3"/>
  <c r="T2294" i="3"/>
  <c r="S2294" i="3"/>
  <c r="R2294" i="3"/>
  <c r="Q2294" i="3"/>
  <c r="P2294" i="3"/>
  <c r="O2294" i="3"/>
  <c r="T2293" i="3"/>
  <c r="S2293" i="3"/>
  <c r="R2293" i="3"/>
  <c r="Q2293" i="3"/>
  <c r="P2293" i="3"/>
  <c r="O2293" i="3"/>
  <c r="T2292" i="3"/>
  <c r="S2292" i="3"/>
  <c r="R2292" i="3"/>
  <c r="Q2292" i="3"/>
  <c r="P2292" i="3"/>
  <c r="O2292" i="3"/>
  <c r="T2291" i="3"/>
  <c r="S2291" i="3"/>
  <c r="R2291" i="3"/>
  <c r="Q2291" i="3"/>
  <c r="P2291" i="3"/>
  <c r="O2291" i="3"/>
  <c r="T2290" i="3"/>
  <c r="S2290" i="3"/>
  <c r="R2290" i="3"/>
  <c r="Q2290" i="3"/>
  <c r="P2290" i="3"/>
  <c r="O2290" i="3"/>
  <c r="T2289" i="3"/>
  <c r="S2289" i="3"/>
  <c r="R2289" i="3"/>
  <c r="Q2289" i="3"/>
  <c r="P2289" i="3"/>
  <c r="O2289" i="3"/>
  <c r="T2288" i="3"/>
  <c r="S2288" i="3"/>
  <c r="R2288" i="3"/>
  <c r="Q2288" i="3"/>
  <c r="P2288" i="3"/>
  <c r="O2288" i="3"/>
  <c r="T2287" i="3"/>
  <c r="S2287" i="3"/>
  <c r="R2287" i="3"/>
  <c r="Q2287" i="3"/>
  <c r="P2287" i="3"/>
  <c r="O2287" i="3"/>
  <c r="T2286" i="3"/>
  <c r="S2286" i="3"/>
  <c r="R2286" i="3"/>
  <c r="Q2286" i="3"/>
  <c r="P2286" i="3"/>
  <c r="O2286" i="3"/>
  <c r="T2285" i="3"/>
  <c r="S2285" i="3"/>
  <c r="R2285" i="3"/>
  <c r="Q2285" i="3"/>
  <c r="P2285" i="3"/>
  <c r="O2285" i="3"/>
  <c r="T2284" i="3"/>
  <c r="S2284" i="3"/>
  <c r="R2284" i="3"/>
  <c r="Q2284" i="3"/>
  <c r="P2284" i="3"/>
  <c r="O2284" i="3"/>
  <c r="T2283" i="3"/>
  <c r="S2283" i="3"/>
  <c r="R2283" i="3"/>
  <c r="Q2283" i="3"/>
  <c r="P2283" i="3"/>
  <c r="O2283" i="3"/>
  <c r="T2282" i="3"/>
  <c r="S2282" i="3"/>
  <c r="R2282" i="3"/>
  <c r="Q2282" i="3"/>
  <c r="P2282" i="3"/>
  <c r="O2282" i="3"/>
  <c r="T2281" i="3"/>
  <c r="S2281" i="3"/>
  <c r="R2281" i="3"/>
  <c r="Q2281" i="3"/>
  <c r="P2281" i="3"/>
  <c r="O2281" i="3"/>
  <c r="T2280" i="3"/>
  <c r="S2280" i="3"/>
  <c r="R2280" i="3"/>
  <c r="Q2280" i="3"/>
  <c r="P2280" i="3"/>
  <c r="O2280" i="3"/>
  <c r="T2279" i="3"/>
  <c r="S2279" i="3"/>
  <c r="R2279" i="3"/>
  <c r="Q2279" i="3"/>
  <c r="P2279" i="3"/>
  <c r="O2279" i="3"/>
  <c r="T2278" i="3"/>
  <c r="S2278" i="3"/>
  <c r="R2278" i="3"/>
  <c r="Q2278" i="3"/>
  <c r="P2278" i="3"/>
  <c r="O2278" i="3"/>
  <c r="T2277" i="3"/>
  <c r="S2277" i="3"/>
  <c r="R2277" i="3"/>
  <c r="Q2277" i="3"/>
  <c r="P2277" i="3"/>
  <c r="O2277" i="3"/>
  <c r="T2276" i="3"/>
  <c r="S2276" i="3"/>
  <c r="R2276" i="3"/>
  <c r="Q2276" i="3"/>
  <c r="P2276" i="3"/>
  <c r="O2276" i="3"/>
  <c r="T2275" i="3"/>
  <c r="S2275" i="3"/>
  <c r="R2275" i="3"/>
  <c r="Q2275" i="3"/>
  <c r="P2275" i="3"/>
  <c r="O2275" i="3"/>
  <c r="T2274" i="3"/>
  <c r="S2274" i="3"/>
  <c r="R2274" i="3"/>
  <c r="Q2274" i="3"/>
  <c r="P2274" i="3"/>
  <c r="O2274" i="3"/>
  <c r="T2273" i="3"/>
  <c r="S2273" i="3"/>
  <c r="R2273" i="3"/>
  <c r="Q2273" i="3"/>
  <c r="P2273" i="3"/>
  <c r="O2273" i="3"/>
  <c r="T2272" i="3"/>
  <c r="S2272" i="3"/>
  <c r="R2272" i="3"/>
  <c r="Q2272" i="3"/>
  <c r="P2272" i="3"/>
  <c r="O2272" i="3"/>
  <c r="T2271" i="3"/>
  <c r="S2271" i="3"/>
  <c r="R2271" i="3"/>
  <c r="Q2271" i="3"/>
  <c r="P2271" i="3"/>
  <c r="O2271" i="3"/>
  <c r="T2270" i="3"/>
  <c r="S2270" i="3"/>
  <c r="R2270" i="3"/>
  <c r="Q2270" i="3"/>
  <c r="P2270" i="3"/>
  <c r="O2270" i="3"/>
  <c r="T2269" i="3"/>
  <c r="S2269" i="3"/>
  <c r="R2269" i="3"/>
  <c r="Q2269" i="3"/>
  <c r="P2269" i="3"/>
  <c r="O2269" i="3"/>
  <c r="T2268" i="3"/>
  <c r="S2268" i="3"/>
  <c r="R2268" i="3"/>
  <c r="Q2268" i="3"/>
  <c r="P2268" i="3"/>
  <c r="O2268" i="3"/>
  <c r="T2267" i="3"/>
  <c r="S2267" i="3"/>
  <c r="R2267" i="3"/>
  <c r="Q2267" i="3"/>
  <c r="P2267" i="3"/>
  <c r="O2267" i="3"/>
  <c r="T2266" i="3"/>
  <c r="S2266" i="3"/>
  <c r="R2266" i="3"/>
  <c r="Q2266" i="3"/>
  <c r="P2266" i="3"/>
  <c r="O2266" i="3"/>
  <c r="T2265" i="3"/>
  <c r="S2265" i="3"/>
  <c r="R2265" i="3"/>
  <c r="Q2265" i="3"/>
  <c r="P2265" i="3"/>
  <c r="O2265" i="3"/>
  <c r="T2264" i="3"/>
  <c r="S2264" i="3"/>
  <c r="R2264" i="3"/>
  <c r="Q2264" i="3"/>
  <c r="P2264" i="3"/>
  <c r="O2264" i="3"/>
  <c r="T2263" i="3"/>
  <c r="S2263" i="3"/>
  <c r="R2263" i="3"/>
  <c r="Q2263" i="3"/>
  <c r="P2263" i="3"/>
  <c r="O2263" i="3"/>
  <c r="T2262" i="3"/>
  <c r="S2262" i="3"/>
  <c r="R2262" i="3"/>
  <c r="Q2262" i="3"/>
  <c r="P2262" i="3"/>
  <c r="O2262" i="3"/>
  <c r="T2261" i="3"/>
  <c r="S2261" i="3"/>
  <c r="R2261" i="3"/>
  <c r="Q2261" i="3"/>
  <c r="P2261" i="3"/>
  <c r="O2261" i="3"/>
  <c r="T2260" i="3"/>
  <c r="S2260" i="3"/>
  <c r="R2260" i="3"/>
  <c r="Q2260" i="3"/>
  <c r="P2260" i="3"/>
  <c r="O2260" i="3"/>
  <c r="T2259" i="3"/>
  <c r="S2259" i="3"/>
  <c r="R2259" i="3"/>
  <c r="Q2259" i="3"/>
  <c r="P2259" i="3"/>
  <c r="O2259" i="3"/>
  <c r="T2258" i="3"/>
  <c r="S2258" i="3"/>
  <c r="R2258" i="3"/>
  <c r="Q2258" i="3"/>
  <c r="P2258" i="3"/>
  <c r="O2258" i="3"/>
  <c r="T2257" i="3"/>
  <c r="S2257" i="3"/>
  <c r="R2257" i="3"/>
  <c r="Q2257" i="3"/>
  <c r="P2257" i="3"/>
  <c r="O2257" i="3"/>
  <c r="T2256" i="3"/>
  <c r="S2256" i="3"/>
  <c r="R2256" i="3"/>
  <c r="Q2256" i="3"/>
  <c r="P2256" i="3"/>
  <c r="O2256" i="3"/>
  <c r="T2255" i="3"/>
  <c r="S2255" i="3"/>
  <c r="R2255" i="3"/>
  <c r="Q2255" i="3"/>
  <c r="P2255" i="3"/>
  <c r="O2255" i="3"/>
  <c r="T2254" i="3"/>
  <c r="S2254" i="3"/>
  <c r="R2254" i="3"/>
  <c r="Q2254" i="3"/>
  <c r="P2254" i="3"/>
  <c r="O2254" i="3"/>
  <c r="T2253" i="3"/>
  <c r="S2253" i="3"/>
  <c r="R2253" i="3"/>
  <c r="Q2253" i="3"/>
  <c r="P2253" i="3"/>
  <c r="O2253" i="3"/>
  <c r="T2252" i="3"/>
  <c r="S2252" i="3"/>
  <c r="R2252" i="3"/>
  <c r="Q2252" i="3"/>
  <c r="P2252" i="3"/>
  <c r="O2252" i="3"/>
  <c r="T2251" i="3"/>
  <c r="S2251" i="3"/>
  <c r="R2251" i="3"/>
  <c r="Q2251" i="3"/>
  <c r="P2251" i="3"/>
  <c r="O2251" i="3"/>
  <c r="T2250" i="3"/>
  <c r="S2250" i="3"/>
  <c r="R2250" i="3"/>
  <c r="Q2250" i="3"/>
  <c r="P2250" i="3"/>
  <c r="O2250" i="3"/>
  <c r="T2249" i="3"/>
  <c r="S2249" i="3"/>
  <c r="R2249" i="3"/>
  <c r="Q2249" i="3"/>
  <c r="P2249" i="3"/>
  <c r="O2249" i="3"/>
  <c r="T2248" i="3"/>
  <c r="S2248" i="3"/>
  <c r="R2248" i="3"/>
  <c r="Q2248" i="3"/>
  <c r="P2248" i="3"/>
  <c r="O2248" i="3"/>
  <c r="T2247" i="3"/>
  <c r="S2247" i="3"/>
  <c r="R2247" i="3"/>
  <c r="Q2247" i="3"/>
  <c r="P2247" i="3"/>
  <c r="O2247" i="3"/>
  <c r="T2246" i="3"/>
  <c r="S2246" i="3"/>
  <c r="R2246" i="3"/>
  <c r="Q2246" i="3"/>
  <c r="P2246" i="3"/>
  <c r="O2246" i="3"/>
  <c r="T2245" i="3"/>
  <c r="S2245" i="3"/>
  <c r="R2245" i="3"/>
  <c r="Q2245" i="3"/>
  <c r="P2245" i="3"/>
  <c r="O2245" i="3"/>
  <c r="T2244" i="3"/>
  <c r="S2244" i="3"/>
  <c r="R2244" i="3"/>
  <c r="Q2244" i="3"/>
  <c r="P2244" i="3"/>
  <c r="O2244" i="3"/>
  <c r="T2243" i="3"/>
  <c r="S2243" i="3"/>
  <c r="R2243" i="3"/>
  <c r="Q2243" i="3"/>
  <c r="P2243" i="3"/>
  <c r="O2243" i="3"/>
  <c r="T2242" i="3"/>
  <c r="S2242" i="3"/>
  <c r="R2242" i="3"/>
  <c r="Q2242" i="3"/>
  <c r="P2242" i="3"/>
  <c r="O2242" i="3"/>
  <c r="T2241" i="3"/>
  <c r="S2241" i="3"/>
  <c r="R2241" i="3"/>
  <c r="Q2241" i="3"/>
  <c r="P2241" i="3"/>
  <c r="O2241" i="3"/>
  <c r="T2240" i="3"/>
  <c r="S2240" i="3"/>
  <c r="R2240" i="3"/>
  <c r="Q2240" i="3"/>
  <c r="P2240" i="3"/>
  <c r="O2240" i="3"/>
  <c r="T2239" i="3"/>
  <c r="S2239" i="3"/>
  <c r="R2239" i="3"/>
  <c r="Q2239" i="3"/>
  <c r="P2239" i="3"/>
  <c r="O2239" i="3"/>
  <c r="T2238" i="3"/>
  <c r="S2238" i="3"/>
  <c r="R2238" i="3"/>
  <c r="Q2238" i="3"/>
  <c r="P2238" i="3"/>
  <c r="O2238" i="3"/>
  <c r="T2237" i="3"/>
  <c r="S2237" i="3"/>
  <c r="R2237" i="3"/>
  <c r="Q2237" i="3"/>
  <c r="P2237" i="3"/>
  <c r="O2237" i="3"/>
  <c r="T2236" i="3"/>
  <c r="S2236" i="3"/>
  <c r="R2236" i="3"/>
  <c r="Q2236" i="3"/>
  <c r="P2236" i="3"/>
  <c r="O2236" i="3"/>
  <c r="T2235" i="3"/>
  <c r="S2235" i="3"/>
  <c r="R2235" i="3"/>
  <c r="Q2235" i="3"/>
  <c r="P2235" i="3"/>
  <c r="O2235" i="3"/>
  <c r="T2234" i="3"/>
  <c r="S2234" i="3"/>
  <c r="R2234" i="3"/>
  <c r="Q2234" i="3"/>
  <c r="P2234" i="3"/>
  <c r="O2234" i="3"/>
  <c r="T2233" i="3"/>
  <c r="S2233" i="3"/>
  <c r="R2233" i="3"/>
  <c r="Q2233" i="3"/>
  <c r="P2233" i="3"/>
  <c r="O2233" i="3"/>
  <c r="T2232" i="3"/>
  <c r="S2232" i="3"/>
  <c r="R2232" i="3"/>
  <c r="Q2232" i="3"/>
  <c r="P2232" i="3"/>
  <c r="O2232" i="3"/>
  <c r="T2231" i="3"/>
  <c r="S2231" i="3"/>
  <c r="R2231" i="3"/>
  <c r="Q2231" i="3"/>
  <c r="P2231" i="3"/>
  <c r="O2231" i="3"/>
  <c r="T2230" i="3"/>
  <c r="S2230" i="3"/>
  <c r="R2230" i="3"/>
  <c r="Q2230" i="3"/>
  <c r="P2230" i="3"/>
  <c r="O2230" i="3"/>
  <c r="T2229" i="3"/>
  <c r="S2229" i="3"/>
  <c r="R2229" i="3"/>
  <c r="Q2229" i="3"/>
  <c r="P2229" i="3"/>
  <c r="O2229" i="3"/>
  <c r="T2228" i="3"/>
  <c r="S2228" i="3"/>
  <c r="R2228" i="3"/>
  <c r="Q2228" i="3"/>
  <c r="P2228" i="3"/>
  <c r="O2228" i="3"/>
  <c r="T2227" i="3"/>
  <c r="S2227" i="3"/>
  <c r="R2227" i="3"/>
  <c r="Q2227" i="3"/>
  <c r="P2227" i="3"/>
  <c r="O2227" i="3"/>
  <c r="T2226" i="3"/>
  <c r="S2226" i="3"/>
  <c r="R2226" i="3"/>
  <c r="Q2226" i="3"/>
  <c r="P2226" i="3"/>
  <c r="O2226" i="3"/>
  <c r="T2225" i="3"/>
  <c r="S2225" i="3"/>
  <c r="R2225" i="3"/>
  <c r="Q2225" i="3"/>
  <c r="P2225" i="3"/>
  <c r="O2225" i="3"/>
  <c r="T2224" i="3"/>
  <c r="S2224" i="3"/>
  <c r="R2224" i="3"/>
  <c r="Q2224" i="3"/>
  <c r="P2224" i="3"/>
  <c r="O2224" i="3"/>
  <c r="T2223" i="3"/>
  <c r="S2223" i="3"/>
  <c r="R2223" i="3"/>
  <c r="Q2223" i="3"/>
  <c r="P2223" i="3"/>
  <c r="O2223" i="3"/>
  <c r="T2222" i="3"/>
  <c r="S2222" i="3"/>
  <c r="R2222" i="3"/>
  <c r="Q2222" i="3"/>
  <c r="P2222" i="3"/>
  <c r="O2222" i="3"/>
  <c r="T2221" i="3"/>
  <c r="S2221" i="3"/>
  <c r="R2221" i="3"/>
  <c r="Q2221" i="3"/>
  <c r="P2221" i="3"/>
  <c r="O2221" i="3"/>
  <c r="T2220" i="3"/>
  <c r="S2220" i="3"/>
  <c r="R2220" i="3"/>
  <c r="Q2220" i="3"/>
  <c r="P2220" i="3"/>
  <c r="O2220" i="3"/>
  <c r="T2219" i="3"/>
  <c r="S2219" i="3"/>
  <c r="R2219" i="3"/>
  <c r="Q2219" i="3"/>
  <c r="P2219" i="3"/>
  <c r="O2219" i="3"/>
  <c r="T2218" i="3"/>
  <c r="S2218" i="3"/>
  <c r="R2218" i="3"/>
  <c r="Q2218" i="3"/>
  <c r="P2218" i="3"/>
  <c r="O2218" i="3"/>
  <c r="T2217" i="3"/>
  <c r="S2217" i="3"/>
  <c r="R2217" i="3"/>
  <c r="Q2217" i="3"/>
  <c r="P2217" i="3"/>
  <c r="O2217" i="3"/>
  <c r="T2216" i="3"/>
  <c r="S2216" i="3"/>
  <c r="R2216" i="3"/>
  <c r="Q2216" i="3"/>
  <c r="P2216" i="3"/>
  <c r="O2216" i="3"/>
  <c r="T2215" i="3"/>
  <c r="S2215" i="3"/>
  <c r="R2215" i="3"/>
  <c r="Q2215" i="3"/>
  <c r="P2215" i="3"/>
  <c r="O2215" i="3"/>
  <c r="T2214" i="3"/>
  <c r="S2214" i="3"/>
  <c r="R2214" i="3"/>
  <c r="Q2214" i="3"/>
  <c r="P2214" i="3"/>
  <c r="O2214" i="3"/>
  <c r="T2213" i="3"/>
  <c r="S2213" i="3"/>
  <c r="R2213" i="3"/>
  <c r="Q2213" i="3"/>
  <c r="P2213" i="3"/>
  <c r="O2213" i="3"/>
  <c r="T2212" i="3"/>
  <c r="S2212" i="3"/>
  <c r="R2212" i="3"/>
  <c r="Q2212" i="3"/>
  <c r="P2212" i="3"/>
  <c r="O2212" i="3"/>
  <c r="T2211" i="3"/>
  <c r="S2211" i="3"/>
  <c r="R2211" i="3"/>
  <c r="Q2211" i="3"/>
  <c r="P2211" i="3"/>
  <c r="O2211" i="3"/>
  <c r="T2210" i="3"/>
  <c r="S2210" i="3"/>
  <c r="R2210" i="3"/>
  <c r="Q2210" i="3"/>
  <c r="P2210" i="3"/>
  <c r="O2210" i="3"/>
  <c r="T2209" i="3"/>
  <c r="S2209" i="3"/>
  <c r="R2209" i="3"/>
  <c r="Q2209" i="3"/>
  <c r="P2209" i="3"/>
  <c r="O2209" i="3"/>
  <c r="T2208" i="3"/>
  <c r="S2208" i="3"/>
  <c r="R2208" i="3"/>
  <c r="Q2208" i="3"/>
  <c r="P2208" i="3"/>
  <c r="O2208" i="3"/>
  <c r="T2207" i="3"/>
  <c r="S2207" i="3"/>
  <c r="R2207" i="3"/>
  <c r="Q2207" i="3"/>
  <c r="P2207" i="3"/>
  <c r="O2207" i="3"/>
  <c r="T2206" i="3"/>
  <c r="S2206" i="3"/>
  <c r="R2206" i="3"/>
  <c r="Q2206" i="3"/>
  <c r="P2206" i="3"/>
  <c r="O2206" i="3"/>
  <c r="T2205" i="3"/>
  <c r="S2205" i="3"/>
  <c r="R2205" i="3"/>
  <c r="Q2205" i="3"/>
  <c r="P2205" i="3"/>
  <c r="O2205" i="3"/>
  <c r="T2204" i="3"/>
  <c r="S2204" i="3"/>
  <c r="R2204" i="3"/>
  <c r="Q2204" i="3"/>
  <c r="P2204" i="3"/>
  <c r="O2204" i="3"/>
  <c r="T2203" i="3"/>
  <c r="S2203" i="3"/>
  <c r="R2203" i="3"/>
  <c r="Q2203" i="3"/>
  <c r="P2203" i="3"/>
  <c r="O2203" i="3"/>
  <c r="T2202" i="3"/>
  <c r="S2202" i="3"/>
  <c r="R2202" i="3"/>
  <c r="Q2202" i="3"/>
  <c r="P2202" i="3"/>
  <c r="O2202" i="3"/>
  <c r="T2201" i="3"/>
  <c r="S2201" i="3"/>
  <c r="R2201" i="3"/>
  <c r="Q2201" i="3"/>
  <c r="P2201" i="3"/>
  <c r="O2201" i="3"/>
  <c r="T2200" i="3"/>
  <c r="S2200" i="3"/>
  <c r="R2200" i="3"/>
  <c r="Q2200" i="3"/>
  <c r="P2200" i="3"/>
  <c r="O2200" i="3"/>
  <c r="T2199" i="3"/>
  <c r="S2199" i="3"/>
  <c r="R2199" i="3"/>
  <c r="Q2199" i="3"/>
  <c r="P2199" i="3"/>
  <c r="O2199" i="3"/>
  <c r="T2198" i="3"/>
  <c r="S2198" i="3"/>
  <c r="R2198" i="3"/>
  <c r="Q2198" i="3"/>
  <c r="P2198" i="3"/>
  <c r="O2198" i="3"/>
  <c r="T2197" i="3"/>
  <c r="S2197" i="3"/>
  <c r="R2197" i="3"/>
  <c r="Q2197" i="3"/>
  <c r="P2197" i="3"/>
  <c r="O2197" i="3"/>
  <c r="T2196" i="3"/>
  <c r="S2196" i="3"/>
  <c r="R2196" i="3"/>
  <c r="Q2196" i="3"/>
  <c r="P2196" i="3"/>
  <c r="O2196" i="3"/>
  <c r="T2195" i="3"/>
  <c r="S2195" i="3"/>
  <c r="R2195" i="3"/>
  <c r="Q2195" i="3"/>
  <c r="P2195" i="3"/>
  <c r="O2195" i="3"/>
  <c r="T2194" i="3"/>
  <c r="S2194" i="3"/>
  <c r="R2194" i="3"/>
  <c r="Q2194" i="3"/>
  <c r="P2194" i="3"/>
  <c r="O2194" i="3"/>
  <c r="T2193" i="3"/>
  <c r="S2193" i="3"/>
  <c r="R2193" i="3"/>
  <c r="Q2193" i="3"/>
  <c r="P2193" i="3"/>
  <c r="O2193" i="3"/>
  <c r="T2192" i="3"/>
  <c r="S2192" i="3"/>
  <c r="R2192" i="3"/>
  <c r="Q2192" i="3"/>
  <c r="P2192" i="3"/>
  <c r="O2192" i="3"/>
  <c r="T2191" i="3"/>
  <c r="S2191" i="3"/>
  <c r="R2191" i="3"/>
  <c r="Q2191" i="3"/>
  <c r="P2191" i="3"/>
  <c r="O2191" i="3"/>
  <c r="T2190" i="3"/>
  <c r="S2190" i="3"/>
  <c r="R2190" i="3"/>
  <c r="Q2190" i="3"/>
  <c r="P2190" i="3"/>
  <c r="O2190" i="3"/>
  <c r="T2189" i="3"/>
  <c r="S2189" i="3"/>
  <c r="R2189" i="3"/>
  <c r="Q2189" i="3"/>
  <c r="P2189" i="3"/>
  <c r="O2189" i="3"/>
  <c r="T2188" i="3"/>
  <c r="S2188" i="3"/>
  <c r="R2188" i="3"/>
  <c r="Q2188" i="3"/>
  <c r="P2188" i="3"/>
  <c r="O2188" i="3"/>
  <c r="T2187" i="3"/>
  <c r="S2187" i="3"/>
  <c r="R2187" i="3"/>
  <c r="Q2187" i="3"/>
  <c r="P2187" i="3"/>
  <c r="O2187" i="3"/>
  <c r="T2186" i="3"/>
  <c r="S2186" i="3"/>
  <c r="R2186" i="3"/>
  <c r="Q2186" i="3"/>
  <c r="P2186" i="3"/>
  <c r="O2186" i="3"/>
  <c r="T2185" i="3"/>
  <c r="S2185" i="3"/>
  <c r="R2185" i="3"/>
  <c r="Q2185" i="3"/>
  <c r="P2185" i="3"/>
  <c r="O2185" i="3"/>
  <c r="T2184" i="3"/>
  <c r="S2184" i="3"/>
  <c r="R2184" i="3"/>
  <c r="Q2184" i="3"/>
  <c r="P2184" i="3"/>
  <c r="O2184" i="3"/>
  <c r="T2183" i="3"/>
  <c r="S2183" i="3"/>
  <c r="R2183" i="3"/>
  <c r="Q2183" i="3"/>
  <c r="P2183" i="3"/>
  <c r="O2183" i="3"/>
  <c r="T2182" i="3"/>
  <c r="S2182" i="3"/>
  <c r="R2182" i="3"/>
  <c r="Q2182" i="3"/>
  <c r="P2182" i="3"/>
  <c r="O2182" i="3"/>
  <c r="T2181" i="3"/>
  <c r="S2181" i="3"/>
  <c r="R2181" i="3"/>
  <c r="Q2181" i="3"/>
  <c r="P2181" i="3"/>
  <c r="O2181" i="3"/>
  <c r="T2180" i="3"/>
  <c r="S2180" i="3"/>
  <c r="R2180" i="3"/>
  <c r="Q2180" i="3"/>
  <c r="P2180" i="3"/>
  <c r="O2180" i="3"/>
  <c r="T2179" i="3"/>
  <c r="S2179" i="3"/>
  <c r="R2179" i="3"/>
  <c r="Q2179" i="3"/>
  <c r="P2179" i="3"/>
  <c r="O2179" i="3"/>
  <c r="T2178" i="3"/>
  <c r="S2178" i="3"/>
  <c r="R2178" i="3"/>
  <c r="Q2178" i="3"/>
  <c r="P2178" i="3"/>
  <c r="O2178" i="3"/>
  <c r="T2177" i="3"/>
  <c r="S2177" i="3"/>
  <c r="R2177" i="3"/>
  <c r="Q2177" i="3"/>
  <c r="P2177" i="3"/>
  <c r="O2177" i="3"/>
  <c r="T2176" i="3"/>
  <c r="S2176" i="3"/>
  <c r="R2176" i="3"/>
  <c r="Q2176" i="3"/>
  <c r="P2176" i="3"/>
  <c r="O2176" i="3"/>
  <c r="T2175" i="3"/>
  <c r="S2175" i="3"/>
  <c r="R2175" i="3"/>
  <c r="Q2175" i="3"/>
  <c r="P2175" i="3"/>
  <c r="O2175" i="3"/>
  <c r="T2174" i="3"/>
  <c r="S2174" i="3"/>
  <c r="R2174" i="3"/>
  <c r="Q2174" i="3"/>
  <c r="P2174" i="3"/>
  <c r="O2174" i="3"/>
  <c r="T2173" i="3"/>
  <c r="S2173" i="3"/>
  <c r="R2173" i="3"/>
  <c r="Q2173" i="3"/>
  <c r="P2173" i="3"/>
  <c r="O2173" i="3"/>
  <c r="T2172" i="3"/>
  <c r="S2172" i="3"/>
  <c r="R2172" i="3"/>
  <c r="Q2172" i="3"/>
  <c r="P2172" i="3"/>
  <c r="O2172" i="3"/>
  <c r="T2171" i="3"/>
  <c r="S2171" i="3"/>
  <c r="R2171" i="3"/>
  <c r="Q2171" i="3"/>
  <c r="P2171" i="3"/>
  <c r="O2171" i="3"/>
  <c r="T2170" i="3"/>
  <c r="S2170" i="3"/>
  <c r="R2170" i="3"/>
  <c r="Q2170" i="3"/>
  <c r="P2170" i="3"/>
  <c r="O2170" i="3"/>
  <c r="T2169" i="3"/>
  <c r="S2169" i="3"/>
  <c r="R2169" i="3"/>
  <c r="Q2169" i="3"/>
  <c r="P2169" i="3"/>
  <c r="O2169" i="3"/>
  <c r="T2168" i="3"/>
  <c r="S2168" i="3"/>
  <c r="R2168" i="3"/>
  <c r="Q2168" i="3"/>
  <c r="P2168" i="3"/>
  <c r="O2168" i="3"/>
  <c r="T2167" i="3"/>
  <c r="S2167" i="3"/>
  <c r="R2167" i="3"/>
  <c r="Q2167" i="3"/>
  <c r="P2167" i="3"/>
  <c r="O2167" i="3"/>
  <c r="T2166" i="3"/>
  <c r="S2166" i="3"/>
  <c r="R2166" i="3"/>
  <c r="Q2166" i="3"/>
  <c r="P2166" i="3"/>
  <c r="O2166" i="3"/>
  <c r="T2165" i="3"/>
  <c r="S2165" i="3"/>
  <c r="R2165" i="3"/>
  <c r="Q2165" i="3"/>
  <c r="P2165" i="3"/>
  <c r="O2165" i="3"/>
  <c r="T2164" i="3"/>
  <c r="S2164" i="3"/>
  <c r="R2164" i="3"/>
  <c r="Q2164" i="3"/>
  <c r="P2164" i="3"/>
  <c r="O2164" i="3"/>
  <c r="T2163" i="3"/>
  <c r="S2163" i="3"/>
  <c r="R2163" i="3"/>
  <c r="Q2163" i="3"/>
  <c r="P2163" i="3"/>
  <c r="O2163" i="3"/>
  <c r="T2162" i="3"/>
  <c r="S2162" i="3"/>
  <c r="R2162" i="3"/>
  <c r="Q2162" i="3"/>
  <c r="P2162" i="3"/>
  <c r="O2162" i="3"/>
  <c r="T2161" i="3"/>
  <c r="S2161" i="3"/>
  <c r="R2161" i="3"/>
  <c r="Q2161" i="3"/>
  <c r="P2161" i="3"/>
  <c r="O2161" i="3"/>
  <c r="T2160" i="3"/>
  <c r="S2160" i="3"/>
  <c r="R2160" i="3"/>
  <c r="Q2160" i="3"/>
  <c r="P2160" i="3"/>
  <c r="O2160" i="3"/>
  <c r="T2159" i="3"/>
  <c r="S2159" i="3"/>
  <c r="R2159" i="3"/>
  <c r="Q2159" i="3"/>
  <c r="P2159" i="3"/>
  <c r="O2159" i="3"/>
  <c r="T2158" i="3"/>
  <c r="S2158" i="3"/>
  <c r="R2158" i="3"/>
  <c r="Q2158" i="3"/>
  <c r="P2158" i="3"/>
  <c r="O2158" i="3"/>
  <c r="T2157" i="3"/>
  <c r="S2157" i="3"/>
  <c r="R2157" i="3"/>
  <c r="Q2157" i="3"/>
  <c r="P2157" i="3"/>
  <c r="O2157" i="3"/>
  <c r="T2156" i="3"/>
  <c r="S2156" i="3"/>
  <c r="R2156" i="3"/>
  <c r="Q2156" i="3"/>
  <c r="P2156" i="3"/>
  <c r="O2156" i="3"/>
  <c r="T2155" i="3"/>
  <c r="S2155" i="3"/>
  <c r="R2155" i="3"/>
  <c r="Q2155" i="3"/>
  <c r="P2155" i="3"/>
  <c r="O2155" i="3"/>
  <c r="T2154" i="3"/>
  <c r="S2154" i="3"/>
  <c r="R2154" i="3"/>
  <c r="Q2154" i="3"/>
  <c r="P2154" i="3"/>
  <c r="O2154" i="3"/>
  <c r="T2153" i="3"/>
  <c r="S2153" i="3"/>
  <c r="R2153" i="3"/>
  <c r="Q2153" i="3"/>
  <c r="P2153" i="3"/>
  <c r="O2153" i="3"/>
  <c r="T2152" i="3"/>
  <c r="S2152" i="3"/>
  <c r="R2152" i="3"/>
  <c r="Q2152" i="3"/>
  <c r="P2152" i="3"/>
  <c r="O2152" i="3"/>
  <c r="T2151" i="3"/>
  <c r="S2151" i="3"/>
  <c r="R2151" i="3"/>
  <c r="Q2151" i="3"/>
  <c r="P2151" i="3"/>
  <c r="O2151" i="3"/>
  <c r="T2150" i="3"/>
  <c r="S2150" i="3"/>
  <c r="R2150" i="3"/>
  <c r="Q2150" i="3"/>
  <c r="P2150" i="3"/>
  <c r="O2150" i="3"/>
  <c r="T2149" i="3"/>
  <c r="S2149" i="3"/>
  <c r="R2149" i="3"/>
  <c r="Q2149" i="3"/>
  <c r="P2149" i="3"/>
  <c r="O2149" i="3"/>
  <c r="T2148" i="3"/>
  <c r="S2148" i="3"/>
  <c r="R2148" i="3"/>
  <c r="Q2148" i="3"/>
  <c r="P2148" i="3"/>
  <c r="O2148" i="3"/>
  <c r="T2147" i="3"/>
  <c r="S2147" i="3"/>
  <c r="R2147" i="3"/>
  <c r="Q2147" i="3"/>
  <c r="P2147" i="3"/>
  <c r="O2147" i="3"/>
  <c r="T2146" i="3"/>
  <c r="S2146" i="3"/>
  <c r="R2146" i="3"/>
  <c r="Q2146" i="3"/>
  <c r="P2146" i="3"/>
  <c r="O2146" i="3"/>
  <c r="T2145" i="3"/>
  <c r="S2145" i="3"/>
  <c r="R2145" i="3"/>
  <c r="Q2145" i="3"/>
  <c r="P2145" i="3"/>
  <c r="O2145" i="3"/>
  <c r="T2144" i="3"/>
  <c r="S2144" i="3"/>
  <c r="R2144" i="3"/>
  <c r="Q2144" i="3"/>
  <c r="P2144" i="3"/>
  <c r="O2144" i="3"/>
  <c r="T2143" i="3"/>
  <c r="S2143" i="3"/>
  <c r="R2143" i="3"/>
  <c r="Q2143" i="3"/>
  <c r="P2143" i="3"/>
  <c r="O2143" i="3"/>
  <c r="T2142" i="3"/>
  <c r="S2142" i="3"/>
  <c r="R2142" i="3"/>
  <c r="Q2142" i="3"/>
  <c r="P2142" i="3"/>
  <c r="O2142" i="3"/>
  <c r="T2141" i="3"/>
  <c r="S2141" i="3"/>
  <c r="R2141" i="3"/>
  <c r="Q2141" i="3"/>
  <c r="P2141" i="3"/>
  <c r="O2141" i="3"/>
  <c r="T2140" i="3"/>
  <c r="S2140" i="3"/>
  <c r="R2140" i="3"/>
  <c r="Q2140" i="3"/>
  <c r="P2140" i="3"/>
  <c r="O2140" i="3"/>
  <c r="T2139" i="3"/>
  <c r="S2139" i="3"/>
  <c r="R2139" i="3"/>
  <c r="Q2139" i="3"/>
  <c r="P2139" i="3"/>
  <c r="O2139" i="3"/>
  <c r="T2138" i="3"/>
  <c r="S2138" i="3"/>
  <c r="R2138" i="3"/>
  <c r="Q2138" i="3"/>
  <c r="P2138" i="3"/>
  <c r="O2138" i="3"/>
  <c r="T2137" i="3"/>
  <c r="S2137" i="3"/>
  <c r="R2137" i="3"/>
  <c r="Q2137" i="3"/>
  <c r="P2137" i="3"/>
  <c r="O2137" i="3"/>
  <c r="T2136" i="3"/>
  <c r="S2136" i="3"/>
  <c r="R2136" i="3"/>
  <c r="Q2136" i="3"/>
  <c r="P2136" i="3"/>
  <c r="O2136" i="3"/>
  <c r="T2135" i="3"/>
  <c r="S2135" i="3"/>
  <c r="R2135" i="3"/>
  <c r="Q2135" i="3"/>
  <c r="P2135" i="3"/>
  <c r="O2135" i="3"/>
  <c r="T2134" i="3"/>
  <c r="S2134" i="3"/>
  <c r="R2134" i="3"/>
  <c r="Q2134" i="3"/>
  <c r="P2134" i="3"/>
  <c r="O2134" i="3"/>
  <c r="T2133" i="3"/>
  <c r="S2133" i="3"/>
  <c r="R2133" i="3"/>
  <c r="Q2133" i="3"/>
  <c r="P2133" i="3"/>
  <c r="O2133" i="3"/>
  <c r="T2132" i="3"/>
  <c r="S2132" i="3"/>
  <c r="R2132" i="3"/>
  <c r="Q2132" i="3"/>
  <c r="P2132" i="3"/>
  <c r="O2132" i="3"/>
  <c r="T2131" i="3"/>
  <c r="S2131" i="3"/>
  <c r="R2131" i="3"/>
  <c r="Q2131" i="3"/>
  <c r="P2131" i="3"/>
  <c r="O2131" i="3"/>
  <c r="T2130" i="3"/>
  <c r="S2130" i="3"/>
  <c r="R2130" i="3"/>
  <c r="Q2130" i="3"/>
  <c r="P2130" i="3"/>
  <c r="O2130" i="3"/>
  <c r="T2129" i="3"/>
  <c r="S2129" i="3"/>
  <c r="R2129" i="3"/>
  <c r="Q2129" i="3"/>
  <c r="P2129" i="3"/>
  <c r="O2129" i="3"/>
  <c r="T2128" i="3"/>
  <c r="S2128" i="3"/>
  <c r="R2128" i="3"/>
  <c r="Q2128" i="3"/>
  <c r="P2128" i="3"/>
  <c r="O2128" i="3"/>
  <c r="T2127" i="3"/>
  <c r="S2127" i="3"/>
  <c r="R2127" i="3"/>
  <c r="Q2127" i="3"/>
  <c r="P2127" i="3"/>
  <c r="O2127" i="3"/>
  <c r="T2126" i="3"/>
  <c r="S2126" i="3"/>
  <c r="R2126" i="3"/>
  <c r="Q2126" i="3"/>
  <c r="P2126" i="3"/>
  <c r="O2126" i="3"/>
  <c r="T2125" i="3"/>
  <c r="S2125" i="3"/>
  <c r="R2125" i="3"/>
  <c r="Q2125" i="3"/>
  <c r="P2125" i="3"/>
  <c r="O2125" i="3"/>
  <c r="T2124" i="3"/>
  <c r="S2124" i="3"/>
  <c r="R2124" i="3"/>
  <c r="Q2124" i="3"/>
  <c r="P2124" i="3"/>
  <c r="O2124" i="3"/>
  <c r="T2123" i="3"/>
  <c r="S2123" i="3"/>
  <c r="R2123" i="3"/>
  <c r="Q2123" i="3"/>
  <c r="P2123" i="3"/>
  <c r="O2123" i="3"/>
  <c r="T2122" i="3"/>
  <c r="S2122" i="3"/>
  <c r="R2122" i="3"/>
  <c r="Q2122" i="3"/>
  <c r="P2122" i="3"/>
  <c r="O2122" i="3"/>
  <c r="T2121" i="3"/>
  <c r="S2121" i="3"/>
  <c r="R2121" i="3"/>
  <c r="Q2121" i="3"/>
  <c r="P2121" i="3"/>
  <c r="O2121" i="3"/>
  <c r="T2120" i="3"/>
  <c r="S2120" i="3"/>
  <c r="R2120" i="3"/>
  <c r="Q2120" i="3"/>
  <c r="P2120" i="3"/>
  <c r="O2120" i="3"/>
  <c r="T2119" i="3"/>
  <c r="S2119" i="3"/>
  <c r="R2119" i="3"/>
  <c r="Q2119" i="3"/>
  <c r="P2119" i="3"/>
  <c r="O2119" i="3"/>
  <c r="T2118" i="3"/>
  <c r="S2118" i="3"/>
  <c r="R2118" i="3"/>
  <c r="Q2118" i="3"/>
  <c r="P2118" i="3"/>
  <c r="O2118" i="3"/>
  <c r="T2117" i="3"/>
  <c r="S2117" i="3"/>
  <c r="R2117" i="3"/>
  <c r="Q2117" i="3"/>
  <c r="P2117" i="3"/>
  <c r="O2117" i="3"/>
  <c r="T2116" i="3"/>
  <c r="S2116" i="3"/>
  <c r="R2116" i="3"/>
  <c r="Q2116" i="3"/>
  <c r="P2116" i="3"/>
  <c r="O2116" i="3"/>
  <c r="T2115" i="3"/>
  <c r="S2115" i="3"/>
  <c r="R2115" i="3"/>
  <c r="Q2115" i="3"/>
  <c r="P2115" i="3"/>
  <c r="O2115" i="3"/>
  <c r="T2114" i="3"/>
  <c r="S2114" i="3"/>
  <c r="R2114" i="3"/>
  <c r="Q2114" i="3"/>
  <c r="P2114" i="3"/>
  <c r="O2114" i="3"/>
  <c r="T2113" i="3"/>
  <c r="S2113" i="3"/>
  <c r="R2113" i="3"/>
  <c r="Q2113" i="3"/>
  <c r="P2113" i="3"/>
  <c r="O2113" i="3"/>
  <c r="T2112" i="3"/>
  <c r="S2112" i="3"/>
  <c r="R2112" i="3"/>
  <c r="Q2112" i="3"/>
  <c r="P2112" i="3"/>
  <c r="O2112" i="3"/>
  <c r="T2111" i="3"/>
  <c r="S2111" i="3"/>
  <c r="R2111" i="3"/>
  <c r="Q2111" i="3"/>
  <c r="P2111" i="3"/>
  <c r="O2111" i="3"/>
  <c r="T2110" i="3"/>
  <c r="S2110" i="3"/>
  <c r="R2110" i="3"/>
  <c r="Q2110" i="3"/>
  <c r="P2110" i="3"/>
  <c r="O2110" i="3"/>
  <c r="T2109" i="3"/>
  <c r="S2109" i="3"/>
  <c r="R2109" i="3"/>
  <c r="Q2109" i="3"/>
  <c r="P2109" i="3"/>
  <c r="O2109" i="3"/>
  <c r="T2108" i="3"/>
  <c r="S2108" i="3"/>
  <c r="R2108" i="3"/>
  <c r="Q2108" i="3"/>
  <c r="P2108" i="3"/>
  <c r="O2108" i="3"/>
  <c r="T2107" i="3"/>
  <c r="S2107" i="3"/>
  <c r="R2107" i="3"/>
  <c r="Q2107" i="3"/>
  <c r="P2107" i="3"/>
  <c r="O2107" i="3"/>
  <c r="T2106" i="3"/>
  <c r="S2106" i="3"/>
  <c r="R2106" i="3"/>
  <c r="Q2106" i="3"/>
  <c r="P2106" i="3"/>
  <c r="O2106" i="3"/>
  <c r="T2105" i="3"/>
  <c r="S2105" i="3"/>
  <c r="R2105" i="3"/>
  <c r="Q2105" i="3"/>
  <c r="P2105" i="3"/>
  <c r="O2105" i="3"/>
  <c r="T2104" i="3"/>
  <c r="S2104" i="3"/>
  <c r="R2104" i="3"/>
  <c r="Q2104" i="3"/>
  <c r="P2104" i="3"/>
  <c r="O2104" i="3"/>
  <c r="T2103" i="3"/>
  <c r="S2103" i="3"/>
  <c r="R2103" i="3"/>
  <c r="Q2103" i="3"/>
  <c r="P2103" i="3"/>
  <c r="O2103" i="3"/>
  <c r="T2102" i="3"/>
  <c r="S2102" i="3"/>
  <c r="R2102" i="3"/>
  <c r="Q2102" i="3"/>
  <c r="P2102" i="3"/>
  <c r="O2102" i="3"/>
  <c r="T2101" i="3"/>
  <c r="S2101" i="3"/>
  <c r="R2101" i="3"/>
  <c r="Q2101" i="3"/>
  <c r="P2101" i="3"/>
  <c r="O2101" i="3"/>
  <c r="T2100" i="3"/>
  <c r="S2100" i="3"/>
  <c r="R2100" i="3"/>
  <c r="Q2100" i="3"/>
  <c r="P2100" i="3"/>
  <c r="O2100" i="3"/>
  <c r="T2099" i="3"/>
  <c r="S2099" i="3"/>
  <c r="R2099" i="3"/>
  <c r="Q2099" i="3"/>
  <c r="P2099" i="3"/>
  <c r="O2099" i="3"/>
  <c r="T2098" i="3"/>
  <c r="S2098" i="3"/>
  <c r="R2098" i="3"/>
  <c r="Q2098" i="3"/>
  <c r="P2098" i="3"/>
  <c r="O2098" i="3"/>
  <c r="T2097" i="3"/>
  <c r="S2097" i="3"/>
  <c r="R2097" i="3"/>
  <c r="Q2097" i="3"/>
  <c r="P2097" i="3"/>
  <c r="O2097" i="3"/>
  <c r="T2096" i="3"/>
  <c r="S2096" i="3"/>
  <c r="R2096" i="3"/>
  <c r="Q2096" i="3"/>
  <c r="P2096" i="3"/>
  <c r="O2096" i="3"/>
  <c r="T2095" i="3"/>
  <c r="S2095" i="3"/>
  <c r="R2095" i="3"/>
  <c r="Q2095" i="3"/>
  <c r="P2095" i="3"/>
  <c r="O2095" i="3"/>
  <c r="T2094" i="3"/>
  <c r="S2094" i="3"/>
  <c r="R2094" i="3"/>
  <c r="Q2094" i="3"/>
  <c r="P2094" i="3"/>
  <c r="O2094" i="3"/>
  <c r="T2093" i="3"/>
  <c r="S2093" i="3"/>
  <c r="R2093" i="3"/>
  <c r="Q2093" i="3"/>
  <c r="P2093" i="3"/>
  <c r="O2093" i="3"/>
  <c r="T2092" i="3"/>
  <c r="S2092" i="3"/>
  <c r="R2092" i="3"/>
  <c r="Q2092" i="3"/>
  <c r="P2092" i="3"/>
  <c r="O2092" i="3"/>
  <c r="T2091" i="3"/>
  <c r="S2091" i="3"/>
  <c r="R2091" i="3"/>
  <c r="Q2091" i="3"/>
  <c r="P2091" i="3"/>
  <c r="O2091" i="3"/>
  <c r="T2090" i="3"/>
  <c r="S2090" i="3"/>
  <c r="R2090" i="3"/>
  <c r="Q2090" i="3"/>
  <c r="P2090" i="3"/>
  <c r="O2090" i="3"/>
  <c r="T2089" i="3"/>
  <c r="S2089" i="3"/>
  <c r="R2089" i="3"/>
  <c r="Q2089" i="3"/>
  <c r="P2089" i="3"/>
  <c r="O2089" i="3"/>
  <c r="T2088" i="3"/>
  <c r="S2088" i="3"/>
  <c r="R2088" i="3"/>
  <c r="Q2088" i="3"/>
  <c r="P2088" i="3"/>
  <c r="O2088" i="3"/>
  <c r="T2087" i="3"/>
  <c r="S2087" i="3"/>
  <c r="R2087" i="3"/>
  <c r="Q2087" i="3"/>
  <c r="P2087" i="3"/>
  <c r="O2087" i="3"/>
  <c r="T2086" i="3"/>
  <c r="S2086" i="3"/>
  <c r="R2086" i="3"/>
  <c r="Q2086" i="3"/>
  <c r="P2086" i="3"/>
  <c r="O2086" i="3"/>
  <c r="T2085" i="3"/>
  <c r="S2085" i="3"/>
  <c r="R2085" i="3"/>
  <c r="Q2085" i="3"/>
  <c r="P2085" i="3"/>
  <c r="O2085" i="3"/>
  <c r="T2084" i="3"/>
  <c r="S2084" i="3"/>
  <c r="R2084" i="3"/>
  <c r="Q2084" i="3"/>
  <c r="P2084" i="3"/>
  <c r="O2084" i="3"/>
  <c r="T2083" i="3"/>
  <c r="S2083" i="3"/>
  <c r="R2083" i="3"/>
  <c r="Q2083" i="3"/>
  <c r="P2083" i="3"/>
  <c r="O2083" i="3"/>
  <c r="T2082" i="3"/>
  <c r="S2082" i="3"/>
  <c r="R2082" i="3"/>
  <c r="Q2082" i="3"/>
  <c r="P2082" i="3"/>
  <c r="O2082" i="3"/>
  <c r="T2081" i="3"/>
  <c r="S2081" i="3"/>
  <c r="R2081" i="3"/>
  <c r="Q2081" i="3"/>
  <c r="P2081" i="3"/>
  <c r="O2081" i="3"/>
  <c r="T2080" i="3"/>
  <c r="S2080" i="3"/>
  <c r="R2080" i="3"/>
  <c r="Q2080" i="3"/>
  <c r="P2080" i="3"/>
  <c r="O2080" i="3"/>
  <c r="T2079" i="3"/>
  <c r="S2079" i="3"/>
  <c r="R2079" i="3"/>
  <c r="Q2079" i="3"/>
  <c r="P2079" i="3"/>
  <c r="O2079" i="3"/>
  <c r="T2078" i="3"/>
  <c r="S2078" i="3"/>
  <c r="R2078" i="3"/>
  <c r="Q2078" i="3"/>
  <c r="P2078" i="3"/>
  <c r="O2078" i="3"/>
  <c r="T2077" i="3"/>
  <c r="S2077" i="3"/>
  <c r="R2077" i="3"/>
  <c r="Q2077" i="3"/>
  <c r="P2077" i="3"/>
  <c r="O2077" i="3"/>
  <c r="T2076" i="3"/>
  <c r="S2076" i="3"/>
  <c r="R2076" i="3"/>
  <c r="Q2076" i="3"/>
  <c r="P2076" i="3"/>
  <c r="O2076" i="3"/>
  <c r="T2075" i="3"/>
  <c r="S2075" i="3"/>
  <c r="R2075" i="3"/>
  <c r="Q2075" i="3"/>
  <c r="P2075" i="3"/>
  <c r="O2075" i="3"/>
  <c r="T2074" i="3"/>
  <c r="S2074" i="3"/>
  <c r="R2074" i="3"/>
  <c r="Q2074" i="3"/>
  <c r="P2074" i="3"/>
  <c r="O2074" i="3"/>
  <c r="T2073" i="3"/>
  <c r="S2073" i="3"/>
  <c r="R2073" i="3"/>
  <c r="Q2073" i="3"/>
  <c r="P2073" i="3"/>
  <c r="O2073" i="3"/>
  <c r="T2072" i="3"/>
  <c r="S2072" i="3"/>
  <c r="R2072" i="3"/>
  <c r="Q2072" i="3"/>
  <c r="P2072" i="3"/>
  <c r="O2072" i="3"/>
  <c r="T2071" i="3"/>
  <c r="S2071" i="3"/>
  <c r="R2071" i="3"/>
  <c r="Q2071" i="3"/>
  <c r="P2071" i="3"/>
  <c r="O2071" i="3"/>
  <c r="T2070" i="3"/>
  <c r="S2070" i="3"/>
  <c r="R2070" i="3"/>
  <c r="Q2070" i="3"/>
  <c r="P2070" i="3"/>
  <c r="O2070" i="3"/>
  <c r="T2069" i="3"/>
  <c r="S2069" i="3"/>
  <c r="R2069" i="3"/>
  <c r="Q2069" i="3"/>
  <c r="P2069" i="3"/>
  <c r="O2069" i="3"/>
  <c r="T2068" i="3"/>
  <c r="S2068" i="3"/>
  <c r="R2068" i="3"/>
  <c r="Q2068" i="3"/>
  <c r="P2068" i="3"/>
  <c r="O2068" i="3"/>
  <c r="T2067" i="3"/>
  <c r="S2067" i="3"/>
  <c r="R2067" i="3"/>
  <c r="Q2067" i="3"/>
  <c r="P2067" i="3"/>
  <c r="O2067" i="3"/>
  <c r="T2066" i="3"/>
  <c r="S2066" i="3"/>
  <c r="R2066" i="3"/>
  <c r="Q2066" i="3"/>
  <c r="P2066" i="3"/>
  <c r="O2066" i="3"/>
  <c r="T2065" i="3"/>
  <c r="S2065" i="3"/>
  <c r="R2065" i="3"/>
  <c r="Q2065" i="3"/>
  <c r="P2065" i="3"/>
  <c r="O2065" i="3"/>
  <c r="T2064" i="3"/>
  <c r="S2064" i="3"/>
  <c r="R2064" i="3"/>
  <c r="Q2064" i="3"/>
  <c r="P2064" i="3"/>
  <c r="O2064" i="3"/>
  <c r="T2063" i="3"/>
  <c r="S2063" i="3"/>
  <c r="R2063" i="3"/>
  <c r="Q2063" i="3"/>
  <c r="P2063" i="3"/>
  <c r="O2063" i="3"/>
  <c r="T2062" i="3"/>
  <c r="S2062" i="3"/>
  <c r="R2062" i="3"/>
  <c r="Q2062" i="3"/>
  <c r="P2062" i="3"/>
  <c r="O2062" i="3"/>
  <c r="T2061" i="3"/>
  <c r="S2061" i="3"/>
  <c r="R2061" i="3"/>
  <c r="Q2061" i="3"/>
  <c r="P2061" i="3"/>
  <c r="O2061" i="3"/>
  <c r="T2060" i="3"/>
  <c r="S2060" i="3"/>
  <c r="R2060" i="3"/>
  <c r="Q2060" i="3"/>
  <c r="P2060" i="3"/>
  <c r="O2060" i="3"/>
  <c r="T2059" i="3"/>
  <c r="S2059" i="3"/>
  <c r="R2059" i="3"/>
  <c r="Q2059" i="3"/>
  <c r="P2059" i="3"/>
  <c r="O2059" i="3"/>
  <c r="T2058" i="3"/>
  <c r="S2058" i="3"/>
  <c r="R2058" i="3"/>
  <c r="Q2058" i="3"/>
  <c r="P2058" i="3"/>
  <c r="O2058" i="3"/>
  <c r="T2057" i="3"/>
  <c r="S2057" i="3"/>
  <c r="R2057" i="3"/>
  <c r="Q2057" i="3"/>
  <c r="P2057" i="3"/>
  <c r="O2057" i="3"/>
  <c r="T2056" i="3"/>
  <c r="S2056" i="3"/>
  <c r="R2056" i="3"/>
  <c r="Q2056" i="3"/>
  <c r="P2056" i="3"/>
  <c r="O2056" i="3"/>
  <c r="T2055" i="3"/>
  <c r="S2055" i="3"/>
  <c r="R2055" i="3"/>
  <c r="Q2055" i="3"/>
  <c r="P2055" i="3"/>
  <c r="O2055" i="3"/>
  <c r="T2054" i="3"/>
  <c r="S2054" i="3"/>
  <c r="R2054" i="3"/>
  <c r="Q2054" i="3"/>
  <c r="P2054" i="3"/>
  <c r="O2054" i="3"/>
  <c r="T2053" i="3"/>
  <c r="S2053" i="3"/>
  <c r="R2053" i="3"/>
  <c r="Q2053" i="3"/>
  <c r="P2053" i="3"/>
  <c r="O2053" i="3"/>
  <c r="T2052" i="3"/>
  <c r="S2052" i="3"/>
  <c r="R2052" i="3"/>
  <c r="Q2052" i="3"/>
  <c r="P2052" i="3"/>
  <c r="O2052" i="3"/>
  <c r="T2051" i="3"/>
  <c r="S2051" i="3"/>
  <c r="R2051" i="3"/>
  <c r="Q2051" i="3"/>
  <c r="P2051" i="3"/>
  <c r="O2051" i="3"/>
  <c r="T2050" i="3"/>
  <c r="S2050" i="3"/>
  <c r="R2050" i="3"/>
  <c r="Q2050" i="3"/>
  <c r="P2050" i="3"/>
  <c r="O2050" i="3"/>
  <c r="T2049" i="3"/>
  <c r="S2049" i="3"/>
  <c r="R2049" i="3"/>
  <c r="Q2049" i="3"/>
  <c r="P2049" i="3"/>
  <c r="O2049" i="3"/>
  <c r="T2048" i="3"/>
  <c r="S2048" i="3"/>
  <c r="R2048" i="3"/>
  <c r="Q2048" i="3"/>
  <c r="P2048" i="3"/>
  <c r="O2048" i="3"/>
  <c r="T2047" i="3"/>
  <c r="S2047" i="3"/>
  <c r="R2047" i="3"/>
  <c r="Q2047" i="3"/>
  <c r="P2047" i="3"/>
  <c r="O2047" i="3"/>
  <c r="T2046" i="3"/>
  <c r="S2046" i="3"/>
  <c r="R2046" i="3"/>
  <c r="Q2046" i="3"/>
  <c r="P2046" i="3"/>
  <c r="O2046" i="3"/>
  <c r="T2045" i="3"/>
  <c r="S2045" i="3"/>
  <c r="R2045" i="3"/>
  <c r="Q2045" i="3"/>
  <c r="P2045" i="3"/>
  <c r="O2045" i="3"/>
  <c r="T2044" i="3"/>
  <c r="S2044" i="3"/>
  <c r="R2044" i="3"/>
  <c r="Q2044" i="3"/>
  <c r="P2044" i="3"/>
  <c r="O2044" i="3"/>
  <c r="T2043" i="3"/>
  <c r="S2043" i="3"/>
  <c r="R2043" i="3"/>
  <c r="Q2043" i="3"/>
  <c r="P2043" i="3"/>
  <c r="O2043" i="3"/>
  <c r="T2042" i="3"/>
  <c r="S2042" i="3"/>
  <c r="R2042" i="3"/>
  <c r="Q2042" i="3"/>
  <c r="P2042" i="3"/>
  <c r="O2042" i="3"/>
  <c r="T2041" i="3"/>
  <c r="S2041" i="3"/>
  <c r="R2041" i="3"/>
  <c r="Q2041" i="3"/>
  <c r="P2041" i="3"/>
  <c r="O2041" i="3"/>
  <c r="T2040" i="3"/>
  <c r="S2040" i="3"/>
  <c r="R2040" i="3"/>
  <c r="Q2040" i="3"/>
  <c r="P2040" i="3"/>
  <c r="O2040" i="3"/>
  <c r="T2039" i="3"/>
  <c r="S2039" i="3"/>
  <c r="R2039" i="3"/>
  <c r="Q2039" i="3"/>
  <c r="P2039" i="3"/>
  <c r="O2039" i="3"/>
  <c r="T2038" i="3"/>
  <c r="S2038" i="3"/>
  <c r="R2038" i="3"/>
  <c r="Q2038" i="3"/>
  <c r="P2038" i="3"/>
  <c r="O2038" i="3"/>
  <c r="T2037" i="3"/>
  <c r="S2037" i="3"/>
  <c r="R2037" i="3"/>
  <c r="Q2037" i="3"/>
  <c r="P2037" i="3"/>
  <c r="O2037" i="3"/>
  <c r="T2036" i="3"/>
  <c r="S2036" i="3"/>
  <c r="R2036" i="3"/>
  <c r="Q2036" i="3"/>
  <c r="P2036" i="3"/>
  <c r="O2036" i="3"/>
  <c r="T2035" i="3"/>
  <c r="S2035" i="3"/>
  <c r="R2035" i="3"/>
  <c r="Q2035" i="3"/>
  <c r="P2035" i="3"/>
  <c r="O2035" i="3"/>
  <c r="T2034" i="3"/>
  <c r="S2034" i="3"/>
  <c r="R2034" i="3"/>
  <c r="Q2034" i="3"/>
  <c r="P2034" i="3"/>
  <c r="O2034" i="3"/>
  <c r="T2033" i="3"/>
  <c r="S2033" i="3"/>
  <c r="R2033" i="3"/>
  <c r="Q2033" i="3"/>
  <c r="P2033" i="3"/>
  <c r="O2033" i="3"/>
  <c r="T2032" i="3"/>
  <c r="S2032" i="3"/>
  <c r="R2032" i="3"/>
  <c r="Q2032" i="3"/>
  <c r="P2032" i="3"/>
  <c r="O2032" i="3"/>
  <c r="T2031" i="3"/>
  <c r="S2031" i="3"/>
  <c r="R2031" i="3"/>
  <c r="Q2031" i="3"/>
  <c r="P2031" i="3"/>
  <c r="O2031" i="3"/>
  <c r="T2030" i="3"/>
  <c r="S2030" i="3"/>
  <c r="R2030" i="3"/>
  <c r="Q2030" i="3"/>
  <c r="P2030" i="3"/>
  <c r="O2030" i="3"/>
  <c r="T2029" i="3"/>
  <c r="S2029" i="3"/>
  <c r="R2029" i="3"/>
  <c r="Q2029" i="3"/>
  <c r="P2029" i="3"/>
  <c r="O2029" i="3"/>
  <c r="T2028" i="3"/>
  <c r="S2028" i="3"/>
  <c r="R2028" i="3"/>
  <c r="Q2028" i="3"/>
  <c r="P2028" i="3"/>
  <c r="O2028" i="3"/>
  <c r="T2027" i="3"/>
  <c r="S2027" i="3"/>
  <c r="R2027" i="3"/>
  <c r="Q2027" i="3"/>
  <c r="P2027" i="3"/>
  <c r="O2027" i="3"/>
  <c r="T2026" i="3"/>
  <c r="S2026" i="3"/>
  <c r="R2026" i="3"/>
  <c r="Q2026" i="3"/>
  <c r="P2026" i="3"/>
  <c r="O2026" i="3"/>
  <c r="T2025" i="3"/>
  <c r="S2025" i="3"/>
  <c r="R2025" i="3"/>
  <c r="Q2025" i="3"/>
  <c r="P2025" i="3"/>
  <c r="O2025" i="3"/>
  <c r="T2024" i="3"/>
  <c r="S2024" i="3"/>
  <c r="R2024" i="3"/>
  <c r="Q2024" i="3"/>
  <c r="P2024" i="3"/>
  <c r="O2024" i="3"/>
  <c r="T2023" i="3"/>
  <c r="S2023" i="3"/>
  <c r="R2023" i="3"/>
  <c r="Q2023" i="3"/>
  <c r="P2023" i="3"/>
  <c r="O2023" i="3"/>
  <c r="T2022" i="3"/>
  <c r="S2022" i="3"/>
  <c r="R2022" i="3"/>
  <c r="Q2022" i="3"/>
  <c r="P2022" i="3"/>
  <c r="O2022" i="3"/>
  <c r="T2021" i="3"/>
  <c r="S2021" i="3"/>
  <c r="R2021" i="3"/>
  <c r="Q2021" i="3"/>
  <c r="P2021" i="3"/>
  <c r="O2021" i="3"/>
  <c r="T2020" i="3"/>
  <c r="S2020" i="3"/>
  <c r="R2020" i="3"/>
  <c r="Q2020" i="3"/>
  <c r="P2020" i="3"/>
  <c r="O2020" i="3"/>
  <c r="T2019" i="3"/>
  <c r="S2019" i="3"/>
  <c r="R2019" i="3"/>
  <c r="Q2019" i="3"/>
  <c r="P2019" i="3"/>
  <c r="O2019" i="3"/>
  <c r="T2018" i="3"/>
  <c r="S2018" i="3"/>
  <c r="R2018" i="3"/>
  <c r="Q2018" i="3"/>
  <c r="P2018" i="3"/>
  <c r="O2018" i="3"/>
  <c r="T2017" i="3"/>
  <c r="S2017" i="3"/>
  <c r="R2017" i="3"/>
  <c r="Q2017" i="3"/>
  <c r="P2017" i="3"/>
  <c r="O2017" i="3"/>
  <c r="T2016" i="3"/>
  <c r="S2016" i="3"/>
  <c r="R2016" i="3"/>
  <c r="Q2016" i="3"/>
  <c r="P2016" i="3"/>
  <c r="O2016" i="3"/>
  <c r="T2015" i="3"/>
  <c r="S2015" i="3"/>
  <c r="R2015" i="3"/>
  <c r="Q2015" i="3"/>
  <c r="P2015" i="3"/>
  <c r="O2015" i="3"/>
  <c r="T2014" i="3"/>
  <c r="S2014" i="3"/>
  <c r="R2014" i="3"/>
  <c r="Q2014" i="3"/>
  <c r="P2014" i="3"/>
  <c r="O2014" i="3"/>
  <c r="T2013" i="3"/>
  <c r="S2013" i="3"/>
  <c r="R2013" i="3"/>
  <c r="Q2013" i="3"/>
  <c r="P2013" i="3"/>
  <c r="O2013" i="3"/>
  <c r="T2012" i="3"/>
  <c r="S2012" i="3"/>
  <c r="R2012" i="3"/>
  <c r="Q2012" i="3"/>
  <c r="P2012" i="3"/>
  <c r="O2012" i="3"/>
  <c r="T2011" i="3"/>
  <c r="S2011" i="3"/>
  <c r="R2011" i="3"/>
  <c r="Q2011" i="3"/>
  <c r="P2011" i="3"/>
  <c r="O2011" i="3"/>
  <c r="T2010" i="3"/>
  <c r="S2010" i="3"/>
  <c r="R2010" i="3"/>
  <c r="Q2010" i="3"/>
  <c r="P2010" i="3"/>
  <c r="O2010" i="3"/>
  <c r="T2009" i="3"/>
  <c r="S2009" i="3"/>
  <c r="R2009" i="3"/>
  <c r="Q2009" i="3"/>
  <c r="P2009" i="3"/>
  <c r="O2009" i="3"/>
  <c r="T2008" i="3"/>
  <c r="S2008" i="3"/>
  <c r="R2008" i="3"/>
  <c r="Q2008" i="3"/>
  <c r="P2008" i="3"/>
  <c r="O2008" i="3"/>
  <c r="T2007" i="3"/>
  <c r="S2007" i="3"/>
  <c r="R2007" i="3"/>
  <c r="Q2007" i="3"/>
  <c r="P2007" i="3"/>
  <c r="O2007" i="3"/>
  <c r="T2006" i="3"/>
  <c r="S2006" i="3"/>
  <c r="R2006" i="3"/>
  <c r="Q2006" i="3"/>
  <c r="P2006" i="3"/>
  <c r="O2006" i="3"/>
  <c r="T2005" i="3"/>
  <c r="S2005" i="3"/>
  <c r="R2005" i="3"/>
  <c r="Q2005" i="3"/>
  <c r="P2005" i="3"/>
  <c r="O2005" i="3"/>
  <c r="T2004" i="3"/>
  <c r="S2004" i="3"/>
  <c r="R2004" i="3"/>
  <c r="Q2004" i="3"/>
  <c r="P2004" i="3"/>
  <c r="O2004" i="3"/>
  <c r="T2003" i="3"/>
  <c r="S2003" i="3"/>
  <c r="R2003" i="3"/>
  <c r="Q2003" i="3"/>
  <c r="P2003" i="3"/>
  <c r="O2003" i="3"/>
  <c r="T2002" i="3"/>
  <c r="S2002" i="3"/>
  <c r="R2002" i="3"/>
  <c r="Q2002" i="3"/>
  <c r="P2002" i="3"/>
  <c r="O2002" i="3"/>
  <c r="T2001" i="3"/>
  <c r="S2001" i="3"/>
  <c r="R2001" i="3"/>
  <c r="Q2001" i="3"/>
  <c r="P2001" i="3"/>
  <c r="O2001" i="3"/>
  <c r="T2000" i="3"/>
  <c r="S2000" i="3"/>
  <c r="R2000" i="3"/>
  <c r="Q2000" i="3"/>
  <c r="P2000" i="3"/>
  <c r="O2000" i="3"/>
  <c r="T1999" i="3"/>
  <c r="S1999" i="3"/>
  <c r="R1999" i="3"/>
  <c r="Q1999" i="3"/>
  <c r="P1999" i="3"/>
  <c r="O1999" i="3"/>
  <c r="T1998" i="3"/>
  <c r="S1998" i="3"/>
  <c r="R1998" i="3"/>
  <c r="Q1998" i="3"/>
  <c r="P1998" i="3"/>
  <c r="O1998" i="3"/>
  <c r="T1997" i="3"/>
  <c r="S1997" i="3"/>
  <c r="R1997" i="3"/>
  <c r="Q1997" i="3"/>
  <c r="P1997" i="3"/>
  <c r="O1997" i="3"/>
  <c r="T1996" i="3"/>
  <c r="S1996" i="3"/>
  <c r="R1996" i="3"/>
  <c r="Q1996" i="3"/>
  <c r="P1996" i="3"/>
  <c r="O1996" i="3"/>
  <c r="T1995" i="3"/>
  <c r="S1995" i="3"/>
  <c r="R1995" i="3"/>
  <c r="Q1995" i="3"/>
  <c r="P1995" i="3"/>
  <c r="O1995" i="3"/>
  <c r="T1994" i="3"/>
  <c r="S1994" i="3"/>
  <c r="R1994" i="3"/>
  <c r="Q1994" i="3"/>
  <c r="P1994" i="3"/>
  <c r="O1994" i="3"/>
  <c r="T1993" i="3"/>
  <c r="S1993" i="3"/>
  <c r="R1993" i="3"/>
  <c r="Q1993" i="3"/>
  <c r="P1993" i="3"/>
  <c r="O1993" i="3"/>
  <c r="T1992" i="3"/>
  <c r="S1992" i="3"/>
  <c r="R1992" i="3"/>
  <c r="Q1992" i="3"/>
  <c r="P1992" i="3"/>
  <c r="O1992" i="3"/>
  <c r="T1991" i="3"/>
  <c r="S1991" i="3"/>
  <c r="R1991" i="3"/>
  <c r="Q1991" i="3"/>
  <c r="P1991" i="3"/>
  <c r="O1991" i="3"/>
  <c r="T1990" i="3"/>
  <c r="S1990" i="3"/>
  <c r="R1990" i="3"/>
  <c r="Q1990" i="3"/>
  <c r="P1990" i="3"/>
  <c r="O1990" i="3"/>
  <c r="T1989" i="3"/>
  <c r="S1989" i="3"/>
  <c r="R1989" i="3"/>
  <c r="Q1989" i="3"/>
  <c r="P1989" i="3"/>
  <c r="O1989" i="3"/>
  <c r="T1988" i="3"/>
  <c r="S1988" i="3"/>
  <c r="R1988" i="3"/>
  <c r="Q1988" i="3"/>
  <c r="P1988" i="3"/>
  <c r="O1988" i="3"/>
  <c r="T1987" i="3"/>
  <c r="S1987" i="3"/>
  <c r="R1987" i="3"/>
  <c r="Q1987" i="3"/>
  <c r="P1987" i="3"/>
  <c r="O1987" i="3"/>
  <c r="T1986" i="3"/>
  <c r="S1986" i="3"/>
  <c r="R1986" i="3"/>
  <c r="Q1986" i="3"/>
  <c r="P1986" i="3"/>
  <c r="O1986" i="3"/>
  <c r="T1985" i="3"/>
  <c r="S1985" i="3"/>
  <c r="R1985" i="3"/>
  <c r="Q1985" i="3"/>
  <c r="P1985" i="3"/>
  <c r="O1985" i="3"/>
  <c r="T1984" i="3"/>
  <c r="S1984" i="3"/>
  <c r="R1984" i="3"/>
  <c r="Q1984" i="3"/>
  <c r="P1984" i="3"/>
  <c r="O1984" i="3"/>
  <c r="T1983" i="3"/>
  <c r="S1983" i="3"/>
  <c r="R1983" i="3"/>
  <c r="Q1983" i="3"/>
  <c r="P1983" i="3"/>
  <c r="O1983" i="3"/>
  <c r="T1982" i="3"/>
  <c r="S1982" i="3"/>
  <c r="R1982" i="3"/>
  <c r="Q1982" i="3"/>
  <c r="P1982" i="3"/>
  <c r="O1982" i="3"/>
  <c r="T1981" i="3"/>
  <c r="S1981" i="3"/>
  <c r="R1981" i="3"/>
  <c r="Q1981" i="3"/>
  <c r="P1981" i="3"/>
  <c r="O1981" i="3"/>
  <c r="T1980" i="3"/>
  <c r="S1980" i="3"/>
  <c r="R1980" i="3"/>
  <c r="Q1980" i="3"/>
  <c r="P1980" i="3"/>
  <c r="O1980" i="3"/>
  <c r="T1979" i="3"/>
  <c r="S1979" i="3"/>
  <c r="R1979" i="3"/>
  <c r="Q1979" i="3"/>
  <c r="P1979" i="3"/>
  <c r="O1979" i="3"/>
  <c r="T1978" i="3"/>
  <c r="S1978" i="3"/>
  <c r="R1978" i="3"/>
  <c r="Q1978" i="3"/>
  <c r="P1978" i="3"/>
  <c r="O1978" i="3"/>
  <c r="T1977" i="3"/>
  <c r="S1977" i="3"/>
  <c r="R1977" i="3"/>
  <c r="Q1977" i="3"/>
  <c r="P1977" i="3"/>
  <c r="O1977" i="3"/>
  <c r="T1976" i="3"/>
  <c r="S1976" i="3"/>
  <c r="R1976" i="3"/>
  <c r="Q1976" i="3"/>
  <c r="P1976" i="3"/>
  <c r="O1976" i="3"/>
  <c r="T1975" i="3"/>
  <c r="S1975" i="3"/>
  <c r="R1975" i="3"/>
  <c r="Q1975" i="3"/>
  <c r="P1975" i="3"/>
  <c r="O1975" i="3"/>
  <c r="T1974" i="3"/>
  <c r="S1974" i="3"/>
  <c r="R1974" i="3"/>
  <c r="Q1974" i="3"/>
  <c r="P1974" i="3"/>
  <c r="O1974" i="3"/>
  <c r="T1973" i="3"/>
  <c r="S1973" i="3"/>
  <c r="R1973" i="3"/>
  <c r="Q1973" i="3"/>
  <c r="P1973" i="3"/>
  <c r="O1973" i="3"/>
  <c r="T1972" i="3"/>
  <c r="S1972" i="3"/>
  <c r="R1972" i="3"/>
  <c r="Q1972" i="3"/>
  <c r="P1972" i="3"/>
  <c r="O1972" i="3"/>
  <c r="T1971" i="3"/>
  <c r="S1971" i="3"/>
  <c r="R1971" i="3"/>
  <c r="Q1971" i="3"/>
  <c r="P1971" i="3"/>
  <c r="O1971" i="3"/>
  <c r="T1970" i="3"/>
  <c r="S1970" i="3"/>
  <c r="R1970" i="3"/>
  <c r="Q1970" i="3"/>
  <c r="P1970" i="3"/>
  <c r="O1970" i="3"/>
  <c r="T1969" i="3"/>
  <c r="S1969" i="3"/>
  <c r="R1969" i="3"/>
  <c r="Q1969" i="3"/>
  <c r="P1969" i="3"/>
  <c r="O1969" i="3"/>
  <c r="T1968" i="3"/>
  <c r="S1968" i="3"/>
  <c r="R1968" i="3"/>
  <c r="Q1968" i="3"/>
  <c r="P1968" i="3"/>
  <c r="O1968" i="3"/>
  <c r="T1967" i="3"/>
  <c r="S1967" i="3"/>
  <c r="R1967" i="3"/>
  <c r="Q1967" i="3"/>
  <c r="P1967" i="3"/>
  <c r="O1967" i="3"/>
  <c r="T1966" i="3"/>
  <c r="S1966" i="3"/>
  <c r="R1966" i="3"/>
  <c r="Q1966" i="3"/>
  <c r="P1966" i="3"/>
  <c r="O1966" i="3"/>
  <c r="T1965" i="3"/>
  <c r="S1965" i="3"/>
  <c r="R1965" i="3"/>
  <c r="Q1965" i="3"/>
  <c r="P1965" i="3"/>
  <c r="O1965" i="3"/>
  <c r="T1964" i="3"/>
  <c r="S1964" i="3"/>
  <c r="R1964" i="3"/>
  <c r="Q1964" i="3"/>
  <c r="P1964" i="3"/>
  <c r="O1964" i="3"/>
  <c r="T1963" i="3"/>
  <c r="S1963" i="3"/>
  <c r="R1963" i="3"/>
  <c r="Q1963" i="3"/>
  <c r="P1963" i="3"/>
  <c r="O1963" i="3"/>
  <c r="T1962" i="3"/>
  <c r="S1962" i="3"/>
  <c r="R1962" i="3"/>
  <c r="Q1962" i="3"/>
  <c r="P1962" i="3"/>
  <c r="O1962" i="3"/>
  <c r="T1961" i="3"/>
  <c r="S1961" i="3"/>
  <c r="R1961" i="3"/>
  <c r="Q1961" i="3"/>
  <c r="P1961" i="3"/>
  <c r="O1961" i="3"/>
  <c r="T1960" i="3"/>
  <c r="S1960" i="3"/>
  <c r="R1960" i="3"/>
  <c r="Q1960" i="3"/>
  <c r="P1960" i="3"/>
  <c r="O1960" i="3"/>
  <c r="T1959" i="3"/>
  <c r="S1959" i="3"/>
  <c r="R1959" i="3"/>
  <c r="Q1959" i="3"/>
  <c r="P1959" i="3"/>
  <c r="O1959" i="3"/>
  <c r="T1958" i="3"/>
  <c r="S1958" i="3"/>
  <c r="R1958" i="3"/>
  <c r="Q1958" i="3"/>
  <c r="P1958" i="3"/>
  <c r="O1958" i="3"/>
  <c r="T1957" i="3"/>
  <c r="S1957" i="3"/>
  <c r="R1957" i="3"/>
  <c r="Q1957" i="3"/>
  <c r="P1957" i="3"/>
  <c r="O1957" i="3"/>
  <c r="T1956" i="3"/>
  <c r="S1956" i="3"/>
  <c r="R1956" i="3"/>
  <c r="Q1956" i="3"/>
  <c r="P1956" i="3"/>
  <c r="O1956" i="3"/>
  <c r="T1955" i="3"/>
  <c r="S1955" i="3"/>
  <c r="R1955" i="3"/>
  <c r="Q1955" i="3"/>
  <c r="P1955" i="3"/>
  <c r="O1955" i="3"/>
  <c r="T1954" i="3"/>
  <c r="S1954" i="3"/>
  <c r="R1954" i="3"/>
  <c r="Q1954" i="3"/>
  <c r="P1954" i="3"/>
  <c r="O1954" i="3"/>
  <c r="T1953" i="3"/>
  <c r="S1953" i="3"/>
  <c r="R1953" i="3"/>
  <c r="Q1953" i="3"/>
  <c r="P1953" i="3"/>
  <c r="O1953" i="3"/>
  <c r="T1952" i="3"/>
  <c r="S1952" i="3"/>
  <c r="R1952" i="3"/>
  <c r="Q1952" i="3"/>
  <c r="P1952" i="3"/>
  <c r="O1952" i="3"/>
  <c r="T1951" i="3"/>
  <c r="S1951" i="3"/>
  <c r="R1951" i="3"/>
  <c r="Q1951" i="3"/>
  <c r="P1951" i="3"/>
  <c r="O1951" i="3"/>
  <c r="T1950" i="3"/>
  <c r="S1950" i="3"/>
  <c r="R1950" i="3"/>
  <c r="Q1950" i="3"/>
  <c r="P1950" i="3"/>
  <c r="O1950" i="3"/>
  <c r="T1949" i="3"/>
  <c r="S1949" i="3"/>
  <c r="R1949" i="3"/>
  <c r="Q1949" i="3"/>
  <c r="P1949" i="3"/>
  <c r="O1949" i="3"/>
  <c r="T1948" i="3"/>
  <c r="S1948" i="3"/>
  <c r="R1948" i="3"/>
  <c r="Q1948" i="3"/>
  <c r="P1948" i="3"/>
  <c r="O1948" i="3"/>
  <c r="T1947" i="3"/>
  <c r="S1947" i="3"/>
  <c r="R1947" i="3"/>
  <c r="Q1947" i="3"/>
  <c r="P1947" i="3"/>
  <c r="O1947" i="3"/>
  <c r="T1946" i="3"/>
  <c r="S1946" i="3"/>
  <c r="R1946" i="3"/>
  <c r="Q1946" i="3"/>
  <c r="P1946" i="3"/>
  <c r="O1946" i="3"/>
  <c r="T1945" i="3"/>
  <c r="S1945" i="3"/>
  <c r="R1945" i="3"/>
  <c r="Q1945" i="3"/>
  <c r="P1945" i="3"/>
  <c r="O1945" i="3"/>
  <c r="T1944" i="3"/>
  <c r="S1944" i="3"/>
  <c r="R1944" i="3"/>
  <c r="Q1944" i="3"/>
  <c r="P1944" i="3"/>
  <c r="O1944" i="3"/>
  <c r="T1943" i="3"/>
  <c r="S1943" i="3"/>
  <c r="R1943" i="3"/>
  <c r="Q1943" i="3"/>
  <c r="P1943" i="3"/>
  <c r="O1943" i="3"/>
  <c r="T1942" i="3"/>
  <c r="S1942" i="3"/>
  <c r="R1942" i="3"/>
  <c r="Q1942" i="3"/>
  <c r="P1942" i="3"/>
  <c r="O1942" i="3"/>
  <c r="T1941" i="3"/>
  <c r="S1941" i="3"/>
  <c r="R1941" i="3"/>
  <c r="Q1941" i="3"/>
  <c r="P1941" i="3"/>
  <c r="O1941" i="3"/>
  <c r="T1940" i="3"/>
  <c r="S1940" i="3"/>
  <c r="R1940" i="3"/>
  <c r="Q1940" i="3"/>
  <c r="P1940" i="3"/>
  <c r="O1940" i="3"/>
  <c r="T1939" i="3"/>
  <c r="S1939" i="3"/>
  <c r="R1939" i="3"/>
  <c r="Q1939" i="3"/>
  <c r="P1939" i="3"/>
  <c r="O1939" i="3"/>
  <c r="T1938" i="3"/>
  <c r="S1938" i="3"/>
  <c r="R1938" i="3"/>
  <c r="Q1938" i="3"/>
  <c r="P1938" i="3"/>
  <c r="O1938" i="3"/>
  <c r="T1937" i="3"/>
  <c r="S1937" i="3"/>
  <c r="R1937" i="3"/>
  <c r="Q1937" i="3"/>
  <c r="P1937" i="3"/>
  <c r="O1937" i="3"/>
  <c r="T1936" i="3"/>
  <c r="S1936" i="3"/>
  <c r="R1936" i="3"/>
  <c r="Q1936" i="3"/>
  <c r="P1936" i="3"/>
  <c r="O1936" i="3"/>
  <c r="T1935" i="3"/>
  <c r="S1935" i="3"/>
  <c r="R1935" i="3"/>
  <c r="Q1935" i="3"/>
  <c r="P1935" i="3"/>
  <c r="O1935" i="3"/>
  <c r="T1934" i="3"/>
  <c r="S1934" i="3"/>
  <c r="R1934" i="3"/>
  <c r="Q1934" i="3"/>
  <c r="P1934" i="3"/>
  <c r="O1934" i="3"/>
  <c r="T1933" i="3"/>
  <c r="S1933" i="3"/>
  <c r="R1933" i="3"/>
  <c r="Q1933" i="3"/>
  <c r="P1933" i="3"/>
  <c r="O1933" i="3"/>
  <c r="T1932" i="3"/>
  <c r="S1932" i="3"/>
  <c r="R1932" i="3"/>
  <c r="Q1932" i="3"/>
  <c r="P1932" i="3"/>
  <c r="O1932" i="3"/>
  <c r="T1931" i="3"/>
  <c r="S1931" i="3"/>
  <c r="R1931" i="3"/>
  <c r="Q1931" i="3"/>
  <c r="P1931" i="3"/>
  <c r="O1931" i="3"/>
  <c r="T1930" i="3"/>
  <c r="S1930" i="3"/>
  <c r="R1930" i="3"/>
  <c r="Q1930" i="3"/>
  <c r="P1930" i="3"/>
  <c r="O1930" i="3"/>
  <c r="T1929" i="3"/>
  <c r="S1929" i="3"/>
  <c r="R1929" i="3"/>
  <c r="Q1929" i="3"/>
  <c r="P1929" i="3"/>
  <c r="O1929" i="3"/>
  <c r="T1928" i="3"/>
  <c r="S1928" i="3"/>
  <c r="R1928" i="3"/>
  <c r="Q1928" i="3"/>
  <c r="P1928" i="3"/>
  <c r="O1928" i="3"/>
  <c r="T1927" i="3"/>
  <c r="S1927" i="3"/>
  <c r="R1927" i="3"/>
  <c r="Q1927" i="3"/>
  <c r="P1927" i="3"/>
  <c r="O1927" i="3"/>
  <c r="T1926" i="3"/>
  <c r="S1926" i="3"/>
  <c r="R1926" i="3"/>
  <c r="Q1926" i="3"/>
  <c r="P1926" i="3"/>
  <c r="O1926" i="3"/>
  <c r="T1925" i="3"/>
  <c r="S1925" i="3"/>
  <c r="R1925" i="3"/>
  <c r="Q1925" i="3"/>
  <c r="P1925" i="3"/>
  <c r="O1925" i="3"/>
  <c r="T1924" i="3"/>
  <c r="S1924" i="3"/>
  <c r="R1924" i="3"/>
  <c r="Q1924" i="3"/>
  <c r="P1924" i="3"/>
  <c r="O1924" i="3"/>
  <c r="T1923" i="3"/>
  <c r="S1923" i="3"/>
  <c r="R1923" i="3"/>
  <c r="Q1923" i="3"/>
  <c r="P1923" i="3"/>
  <c r="O1923" i="3"/>
  <c r="T1922" i="3"/>
  <c r="S1922" i="3"/>
  <c r="R1922" i="3"/>
  <c r="Q1922" i="3"/>
  <c r="P1922" i="3"/>
  <c r="O1922" i="3"/>
  <c r="T1921" i="3"/>
  <c r="S1921" i="3"/>
  <c r="R1921" i="3"/>
  <c r="Q1921" i="3"/>
  <c r="P1921" i="3"/>
  <c r="O1921" i="3"/>
  <c r="T1920" i="3"/>
  <c r="S1920" i="3"/>
  <c r="R1920" i="3"/>
  <c r="Q1920" i="3"/>
  <c r="P1920" i="3"/>
  <c r="O1920" i="3"/>
  <c r="T1919" i="3"/>
  <c r="S1919" i="3"/>
  <c r="R1919" i="3"/>
  <c r="Q1919" i="3"/>
  <c r="P1919" i="3"/>
  <c r="O1919" i="3"/>
  <c r="T1918" i="3"/>
  <c r="S1918" i="3"/>
  <c r="R1918" i="3"/>
  <c r="Q1918" i="3"/>
  <c r="P1918" i="3"/>
  <c r="O1918" i="3"/>
  <c r="T1917" i="3"/>
  <c r="S1917" i="3"/>
  <c r="R1917" i="3"/>
  <c r="Q1917" i="3"/>
  <c r="P1917" i="3"/>
  <c r="O1917" i="3"/>
  <c r="T1916" i="3"/>
  <c r="S1916" i="3"/>
  <c r="R1916" i="3"/>
  <c r="Q1916" i="3"/>
  <c r="P1916" i="3"/>
  <c r="O1916" i="3"/>
  <c r="T1915" i="3"/>
  <c r="S1915" i="3"/>
  <c r="R1915" i="3"/>
  <c r="Q1915" i="3"/>
  <c r="P1915" i="3"/>
  <c r="O1915" i="3"/>
  <c r="T1914" i="3"/>
  <c r="S1914" i="3"/>
  <c r="R1914" i="3"/>
  <c r="Q1914" i="3"/>
  <c r="P1914" i="3"/>
  <c r="O1914" i="3"/>
  <c r="T1913" i="3"/>
  <c r="S1913" i="3"/>
  <c r="R1913" i="3"/>
  <c r="Q1913" i="3"/>
  <c r="P1913" i="3"/>
  <c r="O1913" i="3"/>
  <c r="T1912" i="3"/>
  <c r="S1912" i="3"/>
  <c r="R1912" i="3"/>
  <c r="Q1912" i="3"/>
  <c r="P1912" i="3"/>
  <c r="O1912" i="3"/>
  <c r="T1911" i="3"/>
  <c r="S1911" i="3"/>
  <c r="R1911" i="3"/>
  <c r="Q1911" i="3"/>
  <c r="P1911" i="3"/>
  <c r="O1911" i="3"/>
  <c r="T1910" i="3"/>
  <c r="S1910" i="3"/>
  <c r="R1910" i="3"/>
  <c r="Q1910" i="3"/>
  <c r="P1910" i="3"/>
  <c r="O1910" i="3"/>
  <c r="T1909" i="3"/>
  <c r="S1909" i="3"/>
  <c r="R1909" i="3"/>
  <c r="Q1909" i="3"/>
  <c r="P1909" i="3"/>
  <c r="O1909" i="3"/>
  <c r="T1908" i="3"/>
  <c r="S1908" i="3"/>
  <c r="R1908" i="3"/>
  <c r="Q1908" i="3"/>
  <c r="P1908" i="3"/>
  <c r="O1908" i="3"/>
  <c r="T1907" i="3"/>
  <c r="S1907" i="3"/>
  <c r="R1907" i="3"/>
  <c r="Q1907" i="3"/>
  <c r="P1907" i="3"/>
  <c r="O1907" i="3"/>
  <c r="T1906" i="3"/>
  <c r="S1906" i="3"/>
  <c r="R1906" i="3"/>
  <c r="Q1906" i="3"/>
  <c r="P1906" i="3"/>
  <c r="O1906" i="3"/>
  <c r="T1905" i="3"/>
  <c r="S1905" i="3"/>
  <c r="R1905" i="3"/>
  <c r="Q1905" i="3"/>
  <c r="P1905" i="3"/>
  <c r="O1905" i="3"/>
  <c r="T1904" i="3"/>
  <c r="S1904" i="3"/>
  <c r="R1904" i="3"/>
  <c r="Q1904" i="3"/>
  <c r="P1904" i="3"/>
  <c r="O1904" i="3"/>
  <c r="T1903" i="3"/>
  <c r="S1903" i="3"/>
  <c r="R1903" i="3"/>
  <c r="Q1903" i="3"/>
  <c r="P1903" i="3"/>
  <c r="O1903" i="3"/>
  <c r="T1902" i="3"/>
  <c r="S1902" i="3"/>
  <c r="R1902" i="3"/>
  <c r="Q1902" i="3"/>
  <c r="P1902" i="3"/>
  <c r="O1902" i="3"/>
  <c r="T1901" i="3"/>
  <c r="S1901" i="3"/>
  <c r="R1901" i="3"/>
  <c r="Q1901" i="3"/>
  <c r="P1901" i="3"/>
  <c r="O1901" i="3"/>
  <c r="T1900" i="3"/>
  <c r="S1900" i="3"/>
  <c r="R1900" i="3"/>
  <c r="Q1900" i="3"/>
  <c r="P1900" i="3"/>
  <c r="O1900" i="3"/>
  <c r="T1899" i="3"/>
  <c r="S1899" i="3"/>
  <c r="R1899" i="3"/>
  <c r="Q1899" i="3"/>
  <c r="P1899" i="3"/>
  <c r="O1899" i="3"/>
  <c r="T1898" i="3"/>
  <c r="S1898" i="3"/>
  <c r="R1898" i="3"/>
  <c r="Q1898" i="3"/>
  <c r="P1898" i="3"/>
  <c r="O1898" i="3"/>
  <c r="T1897" i="3"/>
  <c r="S1897" i="3"/>
  <c r="R1897" i="3"/>
  <c r="Q1897" i="3"/>
  <c r="P1897" i="3"/>
  <c r="O1897" i="3"/>
  <c r="T1896" i="3"/>
  <c r="S1896" i="3"/>
  <c r="R1896" i="3"/>
  <c r="Q1896" i="3"/>
  <c r="P1896" i="3"/>
  <c r="O1896" i="3"/>
  <c r="T1895" i="3"/>
  <c r="S1895" i="3"/>
  <c r="R1895" i="3"/>
  <c r="Q1895" i="3"/>
  <c r="P1895" i="3"/>
  <c r="O1895" i="3"/>
  <c r="T1894" i="3"/>
  <c r="S1894" i="3"/>
  <c r="R1894" i="3"/>
  <c r="Q1894" i="3"/>
  <c r="P1894" i="3"/>
  <c r="O1894" i="3"/>
  <c r="T1893" i="3"/>
  <c r="S1893" i="3"/>
  <c r="R1893" i="3"/>
  <c r="Q1893" i="3"/>
  <c r="P1893" i="3"/>
  <c r="O1893" i="3"/>
  <c r="T1892" i="3"/>
  <c r="S1892" i="3"/>
  <c r="R1892" i="3"/>
  <c r="Q1892" i="3"/>
  <c r="P1892" i="3"/>
  <c r="O1892" i="3"/>
  <c r="T1891" i="3"/>
  <c r="S1891" i="3"/>
  <c r="R1891" i="3"/>
  <c r="Q1891" i="3"/>
  <c r="P1891" i="3"/>
  <c r="O1891" i="3"/>
  <c r="T1890" i="3"/>
  <c r="S1890" i="3"/>
  <c r="R1890" i="3"/>
  <c r="Q1890" i="3"/>
  <c r="P1890" i="3"/>
  <c r="O1890" i="3"/>
  <c r="T1889" i="3"/>
  <c r="S1889" i="3"/>
  <c r="R1889" i="3"/>
  <c r="Q1889" i="3"/>
  <c r="P1889" i="3"/>
  <c r="O1889" i="3"/>
  <c r="T1888" i="3"/>
  <c r="S1888" i="3"/>
  <c r="R1888" i="3"/>
  <c r="Q1888" i="3"/>
  <c r="P1888" i="3"/>
  <c r="O1888" i="3"/>
  <c r="T1887" i="3"/>
  <c r="S1887" i="3"/>
  <c r="R1887" i="3"/>
  <c r="Q1887" i="3"/>
  <c r="P1887" i="3"/>
  <c r="O1887" i="3"/>
  <c r="T1886" i="3"/>
  <c r="S1886" i="3"/>
  <c r="R1886" i="3"/>
  <c r="Q1886" i="3"/>
  <c r="P1886" i="3"/>
  <c r="O1886" i="3"/>
  <c r="T1885" i="3"/>
  <c r="S1885" i="3"/>
  <c r="R1885" i="3"/>
  <c r="Q1885" i="3"/>
  <c r="P1885" i="3"/>
  <c r="O1885" i="3"/>
  <c r="T1884" i="3"/>
  <c r="S1884" i="3"/>
  <c r="R1884" i="3"/>
  <c r="Q1884" i="3"/>
  <c r="P1884" i="3"/>
  <c r="O1884" i="3"/>
  <c r="T1883" i="3"/>
  <c r="S1883" i="3"/>
  <c r="R1883" i="3"/>
  <c r="Q1883" i="3"/>
  <c r="P1883" i="3"/>
  <c r="O1883" i="3"/>
  <c r="T1882" i="3"/>
  <c r="S1882" i="3"/>
  <c r="R1882" i="3"/>
  <c r="Q1882" i="3"/>
  <c r="P1882" i="3"/>
  <c r="O1882" i="3"/>
  <c r="T1881" i="3"/>
  <c r="S1881" i="3"/>
  <c r="R1881" i="3"/>
  <c r="Q1881" i="3"/>
  <c r="P1881" i="3"/>
  <c r="O1881" i="3"/>
  <c r="T1880" i="3"/>
  <c r="S1880" i="3"/>
  <c r="R1880" i="3"/>
  <c r="Q1880" i="3"/>
  <c r="P1880" i="3"/>
  <c r="O1880" i="3"/>
  <c r="T1879" i="3"/>
  <c r="S1879" i="3"/>
  <c r="R1879" i="3"/>
  <c r="Q1879" i="3"/>
  <c r="P1879" i="3"/>
  <c r="O1879" i="3"/>
  <c r="T1878" i="3"/>
  <c r="S1878" i="3"/>
  <c r="R1878" i="3"/>
  <c r="Q1878" i="3"/>
  <c r="P1878" i="3"/>
  <c r="O1878" i="3"/>
  <c r="T1877" i="3"/>
  <c r="S1877" i="3"/>
  <c r="R1877" i="3"/>
  <c r="Q1877" i="3"/>
  <c r="P1877" i="3"/>
  <c r="O1877" i="3"/>
  <c r="T1876" i="3"/>
  <c r="S1876" i="3"/>
  <c r="R1876" i="3"/>
  <c r="Q1876" i="3"/>
  <c r="P1876" i="3"/>
  <c r="O1876" i="3"/>
  <c r="T1875" i="3"/>
  <c r="S1875" i="3"/>
  <c r="R1875" i="3"/>
  <c r="Q1875" i="3"/>
  <c r="P1875" i="3"/>
  <c r="O1875" i="3"/>
  <c r="T1874" i="3"/>
  <c r="S1874" i="3"/>
  <c r="R1874" i="3"/>
  <c r="Q1874" i="3"/>
  <c r="P1874" i="3"/>
  <c r="O1874" i="3"/>
  <c r="T1873" i="3"/>
  <c r="S1873" i="3"/>
  <c r="R1873" i="3"/>
  <c r="Q1873" i="3"/>
  <c r="P1873" i="3"/>
  <c r="O1873" i="3"/>
  <c r="T1872" i="3"/>
  <c r="S1872" i="3"/>
  <c r="R1872" i="3"/>
  <c r="Q1872" i="3"/>
  <c r="P1872" i="3"/>
  <c r="O1872" i="3"/>
  <c r="T1871" i="3"/>
  <c r="S1871" i="3"/>
  <c r="R1871" i="3"/>
  <c r="Q1871" i="3"/>
  <c r="P1871" i="3"/>
  <c r="O1871" i="3"/>
  <c r="T1870" i="3"/>
  <c r="S1870" i="3"/>
  <c r="R1870" i="3"/>
  <c r="Q1870" i="3"/>
  <c r="P1870" i="3"/>
  <c r="O1870" i="3"/>
  <c r="T1869" i="3"/>
  <c r="S1869" i="3"/>
  <c r="R1869" i="3"/>
  <c r="Q1869" i="3"/>
  <c r="P1869" i="3"/>
  <c r="O1869" i="3"/>
  <c r="T1868" i="3"/>
  <c r="S1868" i="3"/>
  <c r="R1868" i="3"/>
  <c r="Q1868" i="3"/>
  <c r="P1868" i="3"/>
  <c r="O1868" i="3"/>
  <c r="T1867" i="3"/>
  <c r="S1867" i="3"/>
  <c r="R1867" i="3"/>
  <c r="Q1867" i="3"/>
  <c r="P1867" i="3"/>
  <c r="O1867" i="3"/>
  <c r="T1866" i="3"/>
  <c r="S1866" i="3"/>
  <c r="R1866" i="3"/>
  <c r="Q1866" i="3"/>
  <c r="P1866" i="3"/>
  <c r="O1866" i="3"/>
  <c r="T1865" i="3"/>
  <c r="S1865" i="3"/>
  <c r="R1865" i="3"/>
  <c r="Q1865" i="3"/>
  <c r="P1865" i="3"/>
  <c r="O1865" i="3"/>
  <c r="T1864" i="3"/>
  <c r="S1864" i="3"/>
  <c r="R1864" i="3"/>
  <c r="Q1864" i="3"/>
  <c r="P1864" i="3"/>
  <c r="O1864" i="3"/>
  <c r="T1863" i="3"/>
  <c r="S1863" i="3"/>
  <c r="R1863" i="3"/>
  <c r="Q1863" i="3"/>
  <c r="P1863" i="3"/>
  <c r="O1863" i="3"/>
  <c r="T1862" i="3"/>
  <c r="S1862" i="3"/>
  <c r="R1862" i="3"/>
  <c r="Q1862" i="3"/>
  <c r="P1862" i="3"/>
  <c r="O1862" i="3"/>
  <c r="T1861" i="3"/>
  <c r="S1861" i="3"/>
  <c r="R1861" i="3"/>
  <c r="Q1861" i="3"/>
  <c r="P1861" i="3"/>
  <c r="O1861" i="3"/>
  <c r="T1860" i="3"/>
  <c r="S1860" i="3"/>
  <c r="R1860" i="3"/>
  <c r="Q1860" i="3"/>
  <c r="P1860" i="3"/>
  <c r="O1860" i="3"/>
  <c r="T1859" i="3"/>
  <c r="S1859" i="3"/>
  <c r="R1859" i="3"/>
  <c r="Q1859" i="3"/>
  <c r="P1859" i="3"/>
  <c r="O1859" i="3"/>
  <c r="T1858" i="3"/>
  <c r="S1858" i="3"/>
  <c r="R1858" i="3"/>
  <c r="Q1858" i="3"/>
  <c r="P1858" i="3"/>
  <c r="O1858" i="3"/>
  <c r="T1857" i="3"/>
  <c r="S1857" i="3"/>
  <c r="R1857" i="3"/>
  <c r="Q1857" i="3"/>
  <c r="P1857" i="3"/>
  <c r="O1857" i="3"/>
  <c r="T1856" i="3"/>
  <c r="S1856" i="3"/>
  <c r="R1856" i="3"/>
  <c r="Q1856" i="3"/>
  <c r="P1856" i="3"/>
  <c r="O1856" i="3"/>
  <c r="T1855" i="3"/>
  <c r="S1855" i="3"/>
  <c r="R1855" i="3"/>
  <c r="Q1855" i="3"/>
  <c r="P1855" i="3"/>
  <c r="O1855" i="3"/>
  <c r="T1854" i="3"/>
  <c r="S1854" i="3"/>
  <c r="R1854" i="3"/>
  <c r="Q1854" i="3"/>
  <c r="P1854" i="3"/>
  <c r="O1854" i="3"/>
  <c r="T1853" i="3"/>
  <c r="S1853" i="3"/>
  <c r="R1853" i="3"/>
  <c r="Q1853" i="3"/>
  <c r="P1853" i="3"/>
  <c r="O1853" i="3"/>
  <c r="T1852" i="3"/>
  <c r="S1852" i="3"/>
  <c r="R1852" i="3"/>
  <c r="Q1852" i="3"/>
  <c r="P1852" i="3"/>
  <c r="O1852" i="3"/>
  <c r="T1851" i="3"/>
  <c r="S1851" i="3"/>
  <c r="R1851" i="3"/>
  <c r="Q1851" i="3"/>
  <c r="P1851" i="3"/>
  <c r="O1851" i="3"/>
  <c r="T1850" i="3"/>
  <c r="S1850" i="3"/>
  <c r="R1850" i="3"/>
  <c r="Q1850" i="3"/>
  <c r="P1850" i="3"/>
  <c r="O1850" i="3"/>
  <c r="T1849" i="3"/>
  <c r="S1849" i="3"/>
  <c r="R1849" i="3"/>
  <c r="Q1849" i="3"/>
  <c r="P1849" i="3"/>
  <c r="O1849" i="3"/>
  <c r="T1848" i="3"/>
  <c r="S1848" i="3"/>
  <c r="R1848" i="3"/>
  <c r="Q1848" i="3"/>
  <c r="P1848" i="3"/>
  <c r="O1848" i="3"/>
  <c r="T1847" i="3"/>
  <c r="S1847" i="3"/>
  <c r="R1847" i="3"/>
  <c r="Q1847" i="3"/>
  <c r="P1847" i="3"/>
  <c r="O1847" i="3"/>
  <c r="T1846" i="3"/>
  <c r="S1846" i="3"/>
  <c r="R1846" i="3"/>
  <c r="Q1846" i="3"/>
  <c r="P1846" i="3"/>
  <c r="O1846" i="3"/>
  <c r="T1845" i="3"/>
  <c r="S1845" i="3"/>
  <c r="R1845" i="3"/>
  <c r="Q1845" i="3"/>
  <c r="P1845" i="3"/>
  <c r="O1845" i="3"/>
  <c r="T1844" i="3"/>
  <c r="S1844" i="3"/>
  <c r="R1844" i="3"/>
  <c r="Q1844" i="3"/>
  <c r="P1844" i="3"/>
  <c r="O1844" i="3"/>
  <c r="T1843" i="3"/>
  <c r="S1843" i="3"/>
  <c r="R1843" i="3"/>
  <c r="Q1843" i="3"/>
  <c r="P1843" i="3"/>
  <c r="O1843" i="3"/>
  <c r="T1842" i="3"/>
  <c r="S1842" i="3"/>
  <c r="R1842" i="3"/>
  <c r="Q1842" i="3"/>
  <c r="P1842" i="3"/>
  <c r="O1842" i="3"/>
  <c r="T1841" i="3"/>
  <c r="S1841" i="3"/>
  <c r="R1841" i="3"/>
  <c r="Q1841" i="3"/>
  <c r="P1841" i="3"/>
  <c r="O1841" i="3"/>
  <c r="T1840" i="3"/>
  <c r="S1840" i="3"/>
  <c r="R1840" i="3"/>
  <c r="Q1840" i="3"/>
  <c r="P1840" i="3"/>
  <c r="O1840" i="3"/>
  <c r="T1839" i="3"/>
  <c r="S1839" i="3"/>
  <c r="R1839" i="3"/>
  <c r="Q1839" i="3"/>
  <c r="P1839" i="3"/>
  <c r="O1839" i="3"/>
  <c r="T1838" i="3"/>
  <c r="S1838" i="3"/>
  <c r="R1838" i="3"/>
  <c r="Q1838" i="3"/>
  <c r="P1838" i="3"/>
  <c r="O1838" i="3"/>
  <c r="T1837" i="3"/>
  <c r="S1837" i="3"/>
  <c r="R1837" i="3"/>
  <c r="Q1837" i="3"/>
  <c r="P1837" i="3"/>
  <c r="O1837" i="3"/>
  <c r="T1836" i="3"/>
  <c r="S1836" i="3"/>
  <c r="R1836" i="3"/>
  <c r="Q1836" i="3"/>
  <c r="P1836" i="3"/>
  <c r="O1836" i="3"/>
  <c r="T1835" i="3"/>
  <c r="S1835" i="3"/>
  <c r="R1835" i="3"/>
  <c r="Q1835" i="3"/>
  <c r="P1835" i="3"/>
  <c r="O1835" i="3"/>
  <c r="T1834" i="3"/>
  <c r="S1834" i="3"/>
  <c r="R1834" i="3"/>
  <c r="Q1834" i="3"/>
  <c r="P1834" i="3"/>
  <c r="O1834" i="3"/>
  <c r="T1833" i="3"/>
  <c r="S1833" i="3"/>
  <c r="R1833" i="3"/>
  <c r="Q1833" i="3"/>
  <c r="P1833" i="3"/>
  <c r="O1833" i="3"/>
  <c r="T1832" i="3"/>
  <c r="S1832" i="3"/>
  <c r="R1832" i="3"/>
  <c r="Q1832" i="3"/>
  <c r="P1832" i="3"/>
  <c r="O1832" i="3"/>
  <c r="T1831" i="3"/>
  <c r="S1831" i="3"/>
  <c r="R1831" i="3"/>
  <c r="Q1831" i="3"/>
  <c r="P1831" i="3"/>
  <c r="O1831" i="3"/>
  <c r="T1830" i="3"/>
  <c r="S1830" i="3"/>
  <c r="R1830" i="3"/>
  <c r="Q1830" i="3"/>
  <c r="P1830" i="3"/>
  <c r="O1830" i="3"/>
  <c r="T1829" i="3"/>
  <c r="S1829" i="3"/>
  <c r="R1829" i="3"/>
  <c r="Q1829" i="3"/>
  <c r="P1829" i="3"/>
  <c r="O1829" i="3"/>
  <c r="T1828" i="3"/>
  <c r="S1828" i="3"/>
  <c r="R1828" i="3"/>
  <c r="Q1828" i="3"/>
  <c r="P1828" i="3"/>
  <c r="O1828" i="3"/>
  <c r="T1827" i="3"/>
  <c r="S1827" i="3"/>
  <c r="R1827" i="3"/>
  <c r="Q1827" i="3"/>
  <c r="P1827" i="3"/>
  <c r="O1827" i="3"/>
  <c r="T1826" i="3"/>
  <c r="S1826" i="3"/>
  <c r="R1826" i="3"/>
  <c r="Q1826" i="3"/>
  <c r="P1826" i="3"/>
  <c r="O1826" i="3"/>
  <c r="T1825" i="3"/>
  <c r="S1825" i="3"/>
  <c r="R1825" i="3"/>
  <c r="Q1825" i="3"/>
  <c r="P1825" i="3"/>
  <c r="O1825" i="3"/>
  <c r="T1824" i="3"/>
  <c r="S1824" i="3"/>
  <c r="R1824" i="3"/>
  <c r="Q1824" i="3"/>
  <c r="P1824" i="3"/>
  <c r="O1824" i="3"/>
  <c r="T1823" i="3"/>
  <c r="S1823" i="3"/>
  <c r="R1823" i="3"/>
  <c r="Q1823" i="3"/>
  <c r="P1823" i="3"/>
  <c r="O1823" i="3"/>
  <c r="T1822" i="3"/>
  <c r="S1822" i="3"/>
  <c r="R1822" i="3"/>
  <c r="Q1822" i="3"/>
  <c r="P1822" i="3"/>
  <c r="O1822" i="3"/>
  <c r="T1821" i="3"/>
  <c r="S1821" i="3"/>
  <c r="R1821" i="3"/>
  <c r="Q1821" i="3"/>
  <c r="P1821" i="3"/>
  <c r="O1821" i="3"/>
  <c r="T1820" i="3"/>
  <c r="S1820" i="3"/>
  <c r="R1820" i="3"/>
  <c r="Q1820" i="3"/>
  <c r="P1820" i="3"/>
  <c r="O1820" i="3"/>
  <c r="T1819" i="3"/>
  <c r="S1819" i="3"/>
  <c r="R1819" i="3"/>
  <c r="Q1819" i="3"/>
  <c r="P1819" i="3"/>
  <c r="O1819" i="3"/>
  <c r="T1818" i="3"/>
  <c r="S1818" i="3"/>
  <c r="R1818" i="3"/>
  <c r="Q1818" i="3"/>
  <c r="P1818" i="3"/>
  <c r="O1818" i="3"/>
  <c r="T1817" i="3"/>
  <c r="S1817" i="3"/>
  <c r="R1817" i="3"/>
  <c r="Q1817" i="3"/>
  <c r="P1817" i="3"/>
  <c r="O1817" i="3"/>
  <c r="T1816" i="3"/>
  <c r="S1816" i="3"/>
  <c r="R1816" i="3"/>
  <c r="Q1816" i="3"/>
  <c r="P1816" i="3"/>
  <c r="O1816" i="3"/>
  <c r="T1815" i="3"/>
  <c r="S1815" i="3"/>
  <c r="R1815" i="3"/>
  <c r="Q1815" i="3"/>
  <c r="P1815" i="3"/>
  <c r="O1815" i="3"/>
  <c r="T1814" i="3"/>
  <c r="S1814" i="3"/>
  <c r="R1814" i="3"/>
  <c r="Q1814" i="3"/>
  <c r="P1814" i="3"/>
  <c r="O1814" i="3"/>
  <c r="T1813" i="3"/>
  <c r="S1813" i="3"/>
  <c r="R1813" i="3"/>
  <c r="Q1813" i="3"/>
  <c r="P1813" i="3"/>
  <c r="O1813" i="3"/>
  <c r="T1812" i="3"/>
  <c r="S1812" i="3"/>
  <c r="R1812" i="3"/>
  <c r="Q1812" i="3"/>
  <c r="P1812" i="3"/>
  <c r="O1812" i="3"/>
  <c r="T1811" i="3"/>
  <c r="S1811" i="3"/>
  <c r="R1811" i="3"/>
  <c r="Q1811" i="3"/>
  <c r="P1811" i="3"/>
  <c r="O1811" i="3"/>
  <c r="T1810" i="3"/>
  <c r="S1810" i="3"/>
  <c r="R1810" i="3"/>
  <c r="Q1810" i="3"/>
  <c r="P1810" i="3"/>
  <c r="O1810" i="3"/>
  <c r="T1809" i="3"/>
  <c r="S1809" i="3"/>
  <c r="R1809" i="3"/>
  <c r="Q1809" i="3"/>
  <c r="P1809" i="3"/>
  <c r="O1809" i="3"/>
  <c r="T1808" i="3"/>
  <c r="S1808" i="3"/>
  <c r="R1808" i="3"/>
  <c r="Q1808" i="3"/>
  <c r="P1808" i="3"/>
  <c r="O1808" i="3"/>
  <c r="T1807" i="3"/>
  <c r="S1807" i="3"/>
  <c r="R1807" i="3"/>
  <c r="Q1807" i="3"/>
  <c r="P1807" i="3"/>
  <c r="O1807" i="3"/>
  <c r="T1806" i="3"/>
  <c r="S1806" i="3"/>
  <c r="R1806" i="3"/>
  <c r="Q1806" i="3"/>
  <c r="P1806" i="3"/>
  <c r="O1806" i="3"/>
  <c r="T1805" i="3"/>
  <c r="S1805" i="3"/>
  <c r="R1805" i="3"/>
  <c r="Q1805" i="3"/>
  <c r="P1805" i="3"/>
  <c r="O1805" i="3"/>
  <c r="T1804" i="3"/>
  <c r="S1804" i="3"/>
  <c r="R1804" i="3"/>
  <c r="Q1804" i="3"/>
  <c r="P1804" i="3"/>
  <c r="O1804" i="3"/>
  <c r="T1803" i="3"/>
  <c r="S1803" i="3"/>
  <c r="R1803" i="3"/>
  <c r="Q1803" i="3"/>
  <c r="P1803" i="3"/>
  <c r="O1803" i="3"/>
  <c r="T1802" i="3"/>
  <c r="S1802" i="3"/>
  <c r="R1802" i="3"/>
  <c r="Q1802" i="3"/>
  <c r="P1802" i="3"/>
  <c r="O1802" i="3"/>
  <c r="T1801" i="3"/>
  <c r="S1801" i="3"/>
  <c r="R1801" i="3"/>
  <c r="Q1801" i="3"/>
  <c r="P1801" i="3"/>
  <c r="O1801" i="3"/>
  <c r="T1800" i="3"/>
  <c r="S1800" i="3"/>
  <c r="R1800" i="3"/>
  <c r="Q1800" i="3"/>
  <c r="P1800" i="3"/>
  <c r="O1800" i="3"/>
  <c r="T1799" i="3"/>
  <c r="S1799" i="3"/>
  <c r="R1799" i="3"/>
  <c r="Q1799" i="3"/>
  <c r="P1799" i="3"/>
  <c r="O1799" i="3"/>
  <c r="T1798" i="3"/>
  <c r="S1798" i="3"/>
  <c r="R1798" i="3"/>
  <c r="Q1798" i="3"/>
  <c r="P1798" i="3"/>
  <c r="O1798" i="3"/>
  <c r="T1797" i="3"/>
  <c r="S1797" i="3"/>
  <c r="R1797" i="3"/>
  <c r="Q1797" i="3"/>
  <c r="P1797" i="3"/>
  <c r="O1797" i="3"/>
  <c r="T1796" i="3"/>
  <c r="S1796" i="3"/>
  <c r="R1796" i="3"/>
  <c r="Q1796" i="3"/>
  <c r="P1796" i="3"/>
  <c r="O1796" i="3"/>
  <c r="T1795" i="3"/>
  <c r="S1795" i="3"/>
  <c r="R1795" i="3"/>
  <c r="Q1795" i="3"/>
  <c r="P1795" i="3"/>
  <c r="O1795" i="3"/>
  <c r="T1794" i="3"/>
  <c r="S1794" i="3"/>
  <c r="R1794" i="3"/>
  <c r="Q1794" i="3"/>
  <c r="P1794" i="3"/>
  <c r="O1794" i="3"/>
  <c r="T1793" i="3"/>
  <c r="S1793" i="3"/>
  <c r="R1793" i="3"/>
  <c r="Q1793" i="3"/>
  <c r="P1793" i="3"/>
  <c r="O1793" i="3"/>
  <c r="T1792" i="3"/>
  <c r="S1792" i="3"/>
  <c r="R1792" i="3"/>
  <c r="Q1792" i="3"/>
  <c r="P1792" i="3"/>
  <c r="O1792" i="3"/>
  <c r="T1791" i="3"/>
  <c r="S1791" i="3"/>
  <c r="R1791" i="3"/>
  <c r="Q1791" i="3"/>
  <c r="P1791" i="3"/>
  <c r="O1791" i="3"/>
  <c r="T1790" i="3"/>
  <c r="S1790" i="3"/>
  <c r="R1790" i="3"/>
  <c r="Q1790" i="3"/>
  <c r="P1790" i="3"/>
  <c r="O1790" i="3"/>
  <c r="T1789" i="3"/>
  <c r="S1789" i="3"/>
  <c r="R1789" i="3"/>
  <c r="Q1789" i="3"/>
  <c r="P1789" i="3"/>
  <c r="O1789" i="3"/>
  <c r="T1788" i="3"/>
  <c r="S1788" i="3"/>
  <c r="R1788" i="3"/>
  <c r="Q1788" i="3"/>
  <c r="P1788" i="3"/>
  <c r="O1788" i="3"/>
  <c r="T1787" i="3"/>
  <c r="S1787" i="3"/>
  <c r="R1787" i="3"/>
  <c r="Q1787" i="3"/>
  <c r="P1787" i="3"/>
  <c r="O1787" i="3"/>
  <c r="T1786" i="3"/>
  <c r="S1786" i="3"/>
  <c r="R1786" i="3"/>
  <c r="Q1786" i="3"/>
  <c r="P1786" i="3"/>
  <c r="O1786" i="3"/>
  <c r="T1785" i="3"/>
  <c r="S1785" i="3"/>
  <c r="R1785" i="3"/>
  <c r="Q1785" i="3"/>
  <c r="P1785" i="3"/>
  <c r="O1785" i="3"/>
  <c r="T1784" i="3"/>
  <c r="S1784" i="3"/>
  <c r="R1784" i="3"/>
  <c r="Q1784" i="3"/>
  <c r="P1784" i="3"/>
  <c r="O1784" i="3"/>
  <c r="T1783" i="3"/>
  <c r="S1783" i="3"/>
  <c r="R1783" i="3"/>
  <c r="Q1783" i="3"/>
  <c r="P1783" i="3"/>
  <c r="O1783" i="3"/>
  <c r="T1782" i="3"/>
  <c r="S1782" i="3"/>
  <c r="R1782" i="3"/>
  <c r="Q1782" i="3"/>
  <c r="P1782" i="3"/>
  <c r="O1782" i="3"/>
  <c r="T1781" i="3"/>
  <c r="S1781" i="3"/>
  <c r="R1781" i="3"/>
  <c r="Q1781" i="3"/>
  <c r="P1781" i="3"/>
  <c r="O1781" i="3"/>
  <c r="T1780" i="3"/>
  <c r="S1780" i="3"/>
  <c r="R1780" i="3"/>
  <c r="Q1780" i="3"/>
  <c r="P1780" i="3"/>
  <c r="O1780" i="3"/>
  <c r="T1779" i="3"/>
  <c r="S1779" i="3"/>
  <c r="R1779" i="3"/>
  <c r="Q1779" i="3"/>
  <c r="P1779" i="3"/>
  <c r="O1779" i="3"/>
  <c r="T1778" i="3"/>
  <c r="S1778" i="3"/>
  <c r="R1778" i="3"/>
  <c r="Q1778" i="3"/>
  <c r="P1778" i="3"/>
  <c r="O1778" i="3"/>
  <c r="T1777" i="3"/>
  <c r="S1777" i="3"/>
  <c r="R1777" i="3"/>
  <c r="Q1777" i="3"/>
  <c r="P1777" i="3"/>
  <c r="O1777" i="3"/>
  <c r="T1776" i="3"/>
  <c r="S1776" i="3"/>
  <c r="R1776" i="3"/>
  <c r="Q1776" i="3"/>
  <c r="P1776" i="3"/>
  <c r="O1776" i="3"/>
  <c r="T1775" i="3"/>
  <c r="S1775" i="3"/>
  <c r="R1775" i="3"/>
  <c r="Q1775" i="3"/>
  <c r="P1775" i="3"/>
  <c r="O1775" i="3"/>
  <c r="T1774" i="3"/>
  <c r="S1774" i="3"/>
  <c r="R1774" i="3"/>
  <c r="Q1774" i="3"/>
  <c r="P1774" i="3"/>
  <c r="O1774" i="3"/>
  <c r="T1773" i="3"/>
  <c r="S1773" i="3"/>
  <c r="R1773" i="3"/>
  <c r="Q1773" i="3"/>
  <c r="P1773" i="3"/>
  <c r="O1773" i="3"/>
  <c r="T1772" i="3"/>
  <c r="S1772" i="3"/>
  <c r="R1772" i="3"/>
  <c r="Q1772" i="3"/>
  <c r="P1772" i="3"/>
  <c r="O1772" i="3"/>
  <c r="T1771" i="3"/>
  <c r="S1771" i="3"/>
  <c r="R1771" i="3"/>
  <c r="Q1771" i="3"/>
  <c r="P1771" i="3"/>
  <c r="O1771" i="3"/>
  <c r="T1770" i="3"/>
  <c r="S1770" i="3"/>
  <c r="R1770" i="3"/>
  <c r="Q1770" i="3"/>
  <c r="P1770" i="3"/>
  <c r="O1770" i="3"/>
  <c r="T1769" i="3"/>
  <c r="S1769" i="3"/>
  <c r="R1769" i="3"/>
  <c r="Q1769" i="3"/>
  <c r="P1769" i="3"/>
  <c r="O1769" i="3"/>
  <c r="T1768" i="3"/>
  <c r="S1768" i="3"/>
  <c r="R1768" i="3"/>
  <c r="Q1768" i="3"/>
  <c r="P1768" i="3"/>
  <c r="O1768" i="3"/>
  <c r="T1767" i="3"/>
  <c r="S1767" i="3"/>
  <c r="R1767" i="3"/>
  <c r="Q1767" i="3"/>
  <c r="P1767" i="3"/>
  <c r="O1767" i="3"/>
  <c r="T1766" i="3"/>
  <c r="S1766" i="3"/>
  <c r="R1766" i="3"/>
  <c r="Q1766" i="3"/>
  <c r="P1766" i="3"/>
  <c r="O1766" i="3"/>
  <c r="T1765" i="3"/>
  <c r="S1765" i="3"/>
  <c r="R1765" i="3"/>
  <c r="Q1765" i="3"/>
  <c r="P1765" i="3"/>
  <c r="O1765" i="3"/>
  <c r="T1764" i="3"/>
  <c r="S1764" i="3"/>
  <c r="R1764" i="3"/>
  <c r="Q1764" i="3"/>
  <c r="P1764" i="3"/>
  <c r="O1764" i="3"/>
  <c r="T1763" i="3"/>
  <c r="S1763" i="3"/>
  <c r="R1763" i="3"/>
  <c r="Q1763" i="3"/>
  <c r="P1763" i="3"/>
  <c r="O1763" i="3"/>
  <c r="T1762" i="3"/>
  <c r="S1762" i="3"/>
  <c r="R1762" i="3"/>
  <c r="Q1762" i="3"/>
  <c r="P1762" i="3"/>
  <c r="O1762" i="3"/>
  <c r="T1761" i="3"/>
  <c r="S1761" i="3"/>
  <c r="R1761" i="3"/>
  <c r="Q1761" i="3"/>
  <c r="P1761" i="3"/>
  <c r="O1761" i="3"/>
  <c r="T1760" i="3"/>
  <c r="S1760" i="3"/>
  <c r="R1760" i="3"/>
  <c r="Q1760" i="3"/>
  <c r="P1760" i="3"/>
  <c r="O1760" i="3"/>
  <c r="T1759" i="3"/>
  <c r="S1759" i="3"/>
  <c r="R1759" i="3"/>
  <c r="Q1759" i="3"/>
  <c r="P1759" i="3"/>
  <c r="O1759" i="3"/>
  <c r="T1758" i="3"/>
  <c r="S1758" i="3"/>
  <c r="R1758" i="3"/>
  <c r="Q1758" i="3"/>
  <c r="P1758" i="3"/>
  <c r="O1758" i="3"/>
  <c r="T1757" i="3"/>
  <c r="S1757" i="3"/>
  <c r="R1757" i="3"/>
  <c r="Q1757" i="3"/>
  <c r="P1757" i="3"/>
  <c r="O1757" i="3"/>
  <c r="T1756" i="3"/>
  <c r="S1756" i="3"/>
  <c r="R1756" i="3"/>
  <c r="Q1756" i="3"/>
  <c r="P1756" i="3"/>
  <c r="O1756" i="3"/>
  <c r="T1755" i="3"/>
  <c r="S1755" i="3"/>
  <c r="R1755" i="3"/>
  <c r="Q1755" i="3"/>
  <c r="P1755" i="3"/>
  <c r="O1755" i="3"/>
  <c r="T1754" i="3"/>
  <c r="S1754" i="3"/>
  <c r="R1754" i="3"/>
  <c r="Q1754" i="3"/>
  <c r="P1754" i="3"/>
  <c r="O1754" i="3"/>
  <c r="T1753" i="3"/>
  <c r="S1753" i="3"/>
  <c r="R1753" i="3"/>
  <c r="Q1753" i="3"/>
  <c r="P1753" i="3"/>
  <c r="O1753" i="3"/>
  <c r="T1752" i="3"/>
  <c r="S1752" i="3"/>
  <c r="R1752" i="3"/>
  <c r="Q1752" i="3"/>
  <c r="P1752" i="3"/>
  <c r="O1752" i="3"/>
  <c r="T1751" i="3"/>
  <c r="S1751" i="3"/>
  <c r="R1751" i="3"/>
  <c r="Q1751" i="3"/>
  <c r="P1751" i="3"/>
  <c r="O1751" i="3"/>
  <c r="T1750" i="3"/>
  <c r="S1750" i="3"/>
  <c r="R1750" i="3"/>
  <c r="Q1750" i="3"/>
  <c r="P1750" i="3"/>
  <c r="O1750" i="3"/>
  <c r="T1749" i="3"/>
  <c r="S1749" i="3"/>
  <c r="R1749" i="3"/>
  <c r="Q1749" i="3"/>
  <c r="P1749" i="3"/>
  <c r="O1749" i="3"/>
  <c r="T1748" i="3"/>
  <c r="S1748" i="3"/>
  <c r="R1748" i="3"/>
  <c r="Q1748" i="3"/>
  <c r="P1748" i="3"/>
  <c r="O1748" i="3"/>
  <c r="T1747" i="3"/>
  <c r="S1747" i="3"/>
  <c r="R1747" i="3"/>
  <c r="Q1747" i="3"/>
  <c r="P1747" i="3"/>
  <c r="O1747" i="3"/>
  <c r="T1746" i="3"/>
  <c r="S1746" i="3"/>
  <c r="R1746" i="3"/>
  <c r="Q1746" i="3"/>
  <c r="P1746" i="3"/>
  <c r="O1746" i="3"/>
  <c r="T1745" i="3"/>
  <c r="S1745" i="3"/>
  <c r="R1745" i="3"/>
  <c r="Q1745" i="3"/>
  <c r="P1745" i="3"/>
  <c r="O1745" i="3"/>
  <c r="T1744" i="3"/>
  <c r="S1744" i="3"/>
  <c r="R1744" i="3"/>
  <c r="Q1744" i="3"/>
  <c r="P1744" i="3"/>
  <c r="O1744" i="3"/>
  <c r="T1743" i="3"/>
  <c r="S1743" i="3"/>
  <c r="R1743" i="3"/>
  <c r="Q1743" i="3"/>
  <c r="P1743" i="3"/>
  <c r="O1743" i="3"/>
  <c r="T1742" i="3"/>
  <c r="S1742" i="3"/>
  <c r="R1742" i="3"/>
  <c r="Q1742" i="3"/>
  <c r="P1742" i="3"/>
  <c r="O1742" i="3"/>
  <c r="T1741" i="3"/>
  <c r="S1741" i="3"/>
  <c r="R1741" i="3"/>
  <c r="Q1741" i="3"/>
  <c r="P1741" i="3"/>
  <c r="O1741" i="3"/>
  <c r="T1740" i="3"/>
  <c r="S1740" i="3"/>
  <c r="R1740" i="3"/>
  <c r="Q1740" i="3"/>
  <c r="P1740" i="3"/>
  <c r="O1740" i="3"/>
  <c r="T1739" i="3"/>
  <c r="S1739" i="3"/>
  <c r="R1739" i="3"/>
  <c r="Q1739" i="3"/>
  <c r="P1739" i="3"/>
  <c r="O1739" i="3"/>
  <c r="T1738" i="3"/>
  <c r="S1738" i="3"/>
  <c r="R1738" i="3"/>
  <c r="Q1738" i="3"/>
  <c r="P1738" i="3"/>
  <c r="O1738" i="3"/>
  <c r="T1737" i="3"/>
  <c r="S1737" i="3"/>
  <c r="R1737" i="3"/>
  <c r="Q1737" i="3"/>
  <c r="P1737" i="3"/>
  <c r="O1737" i="3"/>
  <c r="T1736" i="3"/>
  <c r="S1736" i="3"/>
  <c r="R1736" i="3"/>
  <c r="Q1736" i="3"/>
  <c r="P1736" i="3"/>
  <c r="O1736" i="3"/>
  <c r="T1735" i="3"/>
  <c r="S1735" i="3"/>
  <c r="R1735" i="3"/>
  <c r="Q1735" i="3"/>
  <c r="P1735" i="3"/>
  <c r="O1735" i="3"/>
  <c r="T1734" i="3"/>
  <c r="S1734" i="3"/>
  <c r="R1734" i="3"/>
  <c r="Q1734" i="3"/>
  <c r="P1734" i="3"/>
  <c r="O1734" i="3"/>
  <c r="T1733" i="3"/>
  <c r="S1733" i="3"/>
  <c r="R1733" i="3"/>
  <c r="Q1733" i="3"/>
  <c r="P1733" i="3"/>
  <c r="O1733" i="3"/>
  <c r="T1732" i="3"/>
  <c r="S1732" i="3"/>
  <c r="R1732" i="3"/>
  <c r="Q1732" i="3"/>
  <c r="P1732" i="3"/>
  <c r="O1732" i="3"/>
  <c r="T1731" i="3"/>
  <c r="S1731" i="3"/>
  <c r="R1731" i="3"/>
  <c r="Q1731" i="3"/>
  <c r="P1731" i="3"/>
  <c r="O1731" i="3"/>
  <c r="T1730" i="3"/>
  <c r="S1730" i="3"/>
  <c r="R1730" i="3"/>
  <c r="Q1730" i="3"/>
  <c r="P1730" i="3"/>
  <c r="O1730" i="3"/>
  <c r="T1729" i="3"/>
  <c r="S1729" i="3"/>
  <c r="R1729" i="3"/>
  <c r="Q1729" i="3"/>
  <c r="P1729" i="3"/>
  <c r="O1729" i="3"/>
  <c r="T1728" i="3"/>
  <c r="S1728" i="3"/>
  <c r="R1728" i="3"/>
  <c r="Q1728" i="3"/>
  <c r="P1728" i="3"/>
  <c r="O1728" i="3"/>
  <c r="T1727" i="3"/>
  <c r="S1727" i="3"/>
  <c r="R1727" i="3"/>
  <c r="Q1727" i="3"/>
  <c r="P1727" i="3"/>
  <c r="O1727" i="3"/>
  <c r="T1726" i="3"/>
  <c r="S1726" i="3"/>
  <c r="R1726" i="3"/>
  <c r="Q1726" i="3"/>
  <c r="P1726" i="3"/>
  <c r="O1726" i="3"/>
  <c r="T1725" i="3"/>
  <c r="S1725" i="3"/>
  <c r="R1725" i="3"/>
  <c r="Q1725" i="3"/>
  <c r="P1725" i="3"/>
  <c r="O1725" i="3"/>
  <c r="T1724" i="3"/>
  <c r="S1724" i="3"/>
  <c r="R1724" i="3"/>
  <c r="Q1724" i="3"/>
  <c r="P1724" i="3"/>
  <c r="O1724" i="3"/>
  <c r="T1723" i="3"/>
  <c r="S1723" i="3"/>
  <c r="R1723" i="3"/>
  <c r="Q1723" i="3"/>
  <c r="P1723" i="3"/>
  <c r="O1723" i="3"/>
  <c r="T1722" i="3"/>
  <c r="S1722" i="3"/>
  <c r="R1722" i="3"/>
  <c r="Q1722" i="3"/>
  <c r="P1722" i="3"/>
  <c r="O1722" i="3"/>
  <c r="T1721" i="3"/>
  <c r="S1721" i="3"/>
  <c r="R1721" i="3"/>
  <c r="Q1721" i="3"/>
  <c r="P1721" i="3"/>
  <c r="O1721" i="3"/>
  <c r="T1720" i="3"/>
  <c r="S1720" i="3"/>
  <c r="R1720" i="3"/>
  <c r="Q1720" i="3"/>
  <c r="P1720" i="3"/>
  <c r="O1720" i="3"/>
  <c r="T1719" i="3"/>
  <c r="S1719" i="3"/>
  <c r="R1719" i="3"/>
  <c r="Q1719" i="3"/>
  <c r="P1719" i="3"/>
  <c r="O1719" i="3"/>
  <c r="T1718" i="3"/>
  <c r="S1718" i="3"/>
  <c r="R1718" i="3"/>
  <c r="Q1718" i="3"/>
  <c r="P1718" i="3"/>
  <c r="O1718" i="3"/>
  <c r="T1717" i="3"/>
  <c r="S1717" i="3"/>
  <c r="R1717" i="3"/>
  <c r="Q1717" i="3"/>
  <c r="P1717" i="3"/>
  <c r="O1717" i="3"/>
  <c r="T1716" i="3"/>
  <c r="S1716" i="3"/>
  <c r="R1716" i="3"/>
  <c r="Q1716" i="3"/>
  <c r="P1716" i="3"/>
  <c r="O1716" i="3"/>
  <c r="T1715" i="3"/>
  <c r="S1715" i="3"/>
  <c r="R1715" i="3"/>
  <c r="Q1715" i="3"/>
  <c r="P1715" i="3"/>
  <c r="O1715" i="3"/>
  <c r="T1714" i="3"/>
  <c r="S1714" i="3"/>
  <c r="R1714" i="3"/>
  <c r="Q1714" i="3"/>
  <c r="P1714" i="3"/>
  <c r="O1714" i="3"/>
  <c r="T1713" i="3"/>
  <c r="S1713" i="3"/>
  <c r="R1713" i="3"/>
  <c r="Q1713" i="3"/>
  <c r="P1713" i="3"/>
  <c r="O1713" i="3"/>
  <c r="T1712" i="3"/>
  <c r="S1712" i="3"/>
  <c r="R1712" i="3"/>
  <c r="Q1712" i="3"/>
  <c r="P1712" i="3"/>
  <c r="O1712" i="3"/>
  <c r="T1711" i="3"/>
  <c r="S1711" i="3"/>
  <c r="R1711" i="3"/>
  <c r="Q1711" i="3"/>
  <c r="P1711" i="3"/>
  <c r="O1711" i="3"/>
  <c r="T1710" i="3"/>
  <c r="S1710" i="3"/>
  <c r="R1710" i="3"/>
  <c r="Q1710" i="3"/>
  <c r="P1710" i="3"/>
  <c r="O1710" i="3"/>
  <c r="T1709" i="3"/>
  <c r="S1709" i="3"/>
  <c r="R1709" i="3"/>
  <c r="Q1709" i="3"/>
  <c r="P1709" i="3"/>
  <c r="O1709" i="3"/>
  <c r="T1708" i="3"/>
  <c r="S1708" i="3"/>
  <c r="R1708" i="3"/>
  <c r="Q1708" i="3"/>
  <c r="P1708" i="3"/>
  <c r="O1708" i="3"/>
  <c r="T1707" i="3"/>
  <c r="S1707" i="3"/>
  <c r="R1707" i="3"/>
  <c r="Q1707" i="3"/>
  <c r="P1707" i="3"/>
  <c r="O1707" i="3"/>
  <c r="T1706" i="3"/>
  <c r="S1706" i="3"/>
  <c r="R1706" i="3"/>
  <c r="Q1706" i="3"/>
  <c r="P1706" i="3"/>
  <c r="O1706" i="3"/>
  <c r="T1705" i="3"/>
  <c r="S1705" i="3"/>
  <c r="R1705" i="3"/>
  <c r="Q1705" i="3"/>
  <c r="P1705" i="3"/>
  <c r="O1705" i="3"/>
  <c r="T1704" i="3"/>
  <c r="S1704" i="3"/>
  <c r="R1704" i="3"/>
  <c r="Q1704" i="3"/>
  <c r="P1704" i="3"/>
  <c r="O1704" i="3"/>
  <c r="T1703" i="3"/>
  <c r="S1703" i="3"/>
  <c r="R1703" i="3"/>
  <c r="Q1703" i="3"/>
  <c r="P1703" i="3"/>
  <c r="O1703" i="3"/>
  <c r="T1702" i="3"/>
  <c r="S1702" i="3"/>
  <c r="R1702" i="3"/>
  <c r="Q1702" i="3"/>
  <c r="P1702" i="3"/>
  <c r="O1702" i="3"/>
  <c r="T1701" i="3"/>
  <c r="S1701" i="3"/>
  <c r="R1701" i="3"/>
  <c r="Q1701" i="3"/>
  <c r="P1701" i="3"/>
  <c r="O1701" i="3"/>
  <c r="T1700" i="3"/>
  <c r="S1700" i="3"/>
  <c r="R1700" i="3"/>
  <c r="Q1700" i="3"/>
  <c r="P1700" i="3"/>
  <c r="O1700" i="3"/>
  <c r="T1699" i="3"/>
  <c r="S1699" i="3"/>
  <c r="R1699" i="3"/>
  <c r="Q1699" i="3"/>
  <c r="P1699" i="3"/>
  <c r="O1699" i="3"/>
  <c r="T1698" i="3"/>
  <c r="S1698" i="3"/>
  <c r="R1698" i="3"/>
  <c r="Q1698" i="3"/>
  <c r="P1698" i="3"/>
  <c r="O1698" i="3"/>
  <c r="T1697" i="3"/>
  <c r="S1697" i="3"/>
  <c r="R1697" i="3"/>
  <c r="Q1697" i="3"/>
  <c r="P1697" i="3"/>
  <c r="O1697" i="3"/>
  <c r="T1696" i="3"/>
  <c r="S1696" i="3"/>
  <c r="R1696" i="3"/>
  <c r="Q1696" i="3"/>
  <c r="P1696" i="3"/>
  <c r="O1696" i="3"/>
  <c r="T1695" i="3"/>
  <c r="S1695" i="3"/>
  <c r="R1695" i="3"/>
  <c r="Q1695" i="3"/>
  <c r="P1695" i="3"/>
  <c r="O1695" i="3"/>
  <c r="T1694" i="3"/>
  <c r="S1694" i="3"/>
  <c r="R1694" i="3"/>
  <c r="Q1694" i="3"/>
  <c r="P1694" i="3"/>
  <c r="O1694" i="3"/>
  <c r="T1693" i="3"/>
  <c r="S1693" i="3"/>
  <c r="R1693" i="3"/>
  <c r="Q1693" i="3"/>
  <c r="P1693" i="3"/>
  <c r="O1693" i="3"/>
  <c r="T1692" i="3"/>
  <c r="S1692" i="3"/>
  <c r="R1692" i="3"/>
  <c r="Q1692" i="3"/>
  <c r="P1692" i="3"/>
  <c r="O1692" i="3"/>
  <c r="T1691" i="3"/>
  <c r="S1691" i="3"/>
  <c r="R1691" i="3"/>
  <c r="Q1691" i="3"/>
  <c r="P1691" i="3"/>
  <c r="O1691" i="3"/>
  <c r="T1690" i="3"/>
  <c r="S1690" i="3"/>
  <c r="R1690" i="3"/>
  <c r="Q1690" i="3"/>
  <c r="P1690" i="3"/>
  <c r="O1690" i="3"/>
  <c r="T1689" i="3"/>
  <c r="S1689" i="3"/>
  <c r="R1689" i="3"/>
  <c r="Q1689" i="3"/>
  <c r="P1689" i="3"/>
  <c r="O1689" i="3"/>
  <c r="T1688" i="3"/>
  <c r="S1688" i="3"/>
  <c r="R1688" i="3"/>
  <c r="Q1688" i="3"/>
  <c r="P1688" i="3"/>
  <c r="O1688" i="3"/>
  <c r="T1687" i="3"/>
  <c r="S1687" i="3"/>
  <c r="R1687" i="3"/>
  <c r="Q1687" i="3"/>
  <c r="P1687" i="3"/>
  <c r="O1687" i="3"/>
  <c r="T1686" i="3"/>
  <c r="S1686" i="3"/>
  <c r="R1686" i="3"/>
  <c r="Q1686" i="3"/>
  <c r="P1686" i="3"/>
  <c r="O1686" i="3"/>
  <c r="T1685" i="3"/>
  <c r="S1685" i="3"/>
  <c r="R1685" i="3"/>
  <c r="Q1685" i="3"/>
  <c r="P1685" i="3"/>
  <c r="O1685" i="3"/>
  <c r="T1684" i="3"/>
  <c r="S1684" i="3"/>
  <c r="R1684" i="3"/>
  <c r="Q1684" i="3"/>
  <c r="P1684" i="3"/>
  <c r="O1684" i="3"/>
  <c r="T1683" i="3"/>
  <c r="S1683" i="3"/>
  <c r="R1683" i="3"/>
  <c r="Q1683" i="3"/>
  <c r="P1683" i="3"/>
  <c r="O1683" i="3"/>
  <c r="T1682" i="3"/>
  <c r="S1682" i="3"/>
  <c r="R1682" i="3"/>
  <c r="Q1682" i="3"/>
  <c r="P1682" i="3"/>
  <c r="O1682" i="3"/>
  <c r="T1681" i="3"/>
  <c r="S1681" i="3"/>
  <c r="R1681" i="3"/>
  <c r="Q1681" i="3"/>
  <c r="P1681" i="3"/>
  <c r="O1681" i="3"/>
  <c r="T1680" i="3"/>
  <c r="S1680" i="3"/>
  <c r="R1680" i="3"/>
  <c r="Q1680" i="3"/>
  <c r="P1680" i="3"/>
  <c r="O1680" i="3"/>
  <c r="T1679" i="3"/>
  <c r="S1679" i="3"/>
  <c r="R1679" i="3"/>
  <c r="Q1679" i="3"/>
  <c r="P1679" i="3"/>
  <c r="O1679" i="3"/>
  <c r="T1678" i="3"/>
  <c r="S1678" i="3"/>
  <c r="R1678" i="3"/>
  <c r="Q1678" i="3"/>
  <c r="P1678" i="3"/>
  <c r="O1678" i="3"/>
  <c r="T1677" i="3"/>
  <c r="S1677" i="3"/>
  <c r="R1677" i="3"/>
  <c r="Q1677" i="3"/>
  <c r="P1677" i="3"/>
  <c r="O1677" i="3"/>
  <c r="T1676" i="3"/>
  <c r="S1676" i="3"/>
  <c r="R1676" i="3"/>
  <c r="Q1676" i="3"/>
  <c r="P1676" i="3"/>
  <c r="O1676" i="3"/>
  <c r="T1675" i="3"/>
  <c r="S1675" i="3"/>
  <c r="R1675" i="3"/>
  <c r="Q1675" i="3"/>
  <c r="P1675" i="3"/>
  <c r="O1675" i="3"/>
  <c r="T1674" i="3"/>
  <c r="S1674" i="3"/>
  <c r="R1674" i="3"/>
  <c r="Q1674" i="3"/>
  <c r="P1674" i="3"/>
  <c r="O1674" i="3"/>
  <c r="T1673" i="3"/>
  <c r="S1673" i="3"/>
  <c r="R1673" i="3"/>
  <c r="Q1673" i="3"/>
  <c r="P1673" i="3"/>
  <c r="O1673" i="3"/>
  <c r="T1672" i="3"/>
  <c r="S1672" i="3"/>
  <c r="R1672" i="3"/>
  <c r="Q1672" i="3"/>
  <c r="P1672" i="3"/>
  <c r="O1672" i="3"/>
  <c r="T1671" i="3"/>
  <c r="S1671" i="3"/>
  <c r="R1671" i="3"/>
  <c r="Q1671" i="3"/>
  <c r="P1671" i="3"/>
  <c r="O1671" i="3"/>
  <c r="T1670" i="3"/>
  <c r="S1670" i="3"/>
  <c r="R1670" i="3"/>
  <c r="Q1670" i="3"/>
  <c r="P1670" i="3"/>
  <c r="O1670" i="3"/>
  <c r="T1669" i="3"/>
  <c r="S1669" i="3"/>
  <c r="R1669" i="3"/>
  <c r="Q1669" i="3"/>
  <c r="P1669" i="3"/>
  <c r="O1669" i="3"/>
  <c r="T1668" i="3"/>
  <c r="S1668" i="3"/>
  <c r="R1668" i="3"/>
  <c r="Q1668" i="3"/>
  <c r="P1668" i="3"/>
  <c r="O1668" i="3"/>
  <c r="T1667" i="3"/>
  <c r="S1667" i="3"/>
  <c r="R1667" i="3"/>
  <c r="Q1667" i="3"/>
  <c r="P1667" i="3"/>
  <c r="O1667" i="3"/>
  <c r="T1666" i="3"/>
  <c r="S1666" i="3"/>
  <c r="R1666" i="3"/>
  <c r="Q1666" i="3"/>
  <c r="P1666" i="3"/>
  <c r="O1666" i="3"/>
  <c r="T1665" i="3"/>
  <c r="S1665" i="3"/>
  <c r="R1665" i="3"/>
  <c r="Q1665" i="3"/>
  <c r="P1665" i="3"/>
  <c r="O1665" i="3"/>
  <c r="T1664" i="3"/>
  <c r="S1664" i="3"/>
  <c r="R1664" i="3"/>
  <c r="Q1664" i="3"/>
  <c r="P1664" i="3"/>
  <c r="O1664" i="3"/>
  <c r="T1663" i="3"/>
  <c r="S1663" i="3"/>
  <c r="R1663" i="3"/>
  <c r="Q1663" i="3"/>
  <c r="P1663" i="3"/>
  <c r="O1663" i="3"/>
  <c r="T1662" i="3"/>
  <c r="S1662" i="3"/>
  <c r="R1662" i="3"/>
  <c r="Q1662" i="3"/>
  <c r="P1662" i="3"/>
  <c r="O1662" i="3"/>
  <c r="T1661" i="3"/>
  <c r="S1661" i="3"/>
  <c r="R1661" i="3"/>
  <c r="Q1661" i="3"/>
  <c r="P1661" i="3"/>
  <c r="O1661" i="3"/>
  <c r="T1660" i="3"/>
  <c r="S1660" i="3"/>
  <c r="R1660" i="3"/>
  <c r="Q1660" i="3"/>
  <c r="P1660" i="3"/>
  <c r="O1660" i="3"/>
  <c r="T1659" i="3"/>
  <c r="S1659" i="3"/>
  <c r="R1659" i="3"/>
  <c r="Q1659" i="3"/>
  <c r="P1659" i="3"/>
  <c r="O1659" i="3"/>
  <c r="T1658" i="3"/>
  <c r="S1658" i="3"/>
  <c r="R1658" i="3"/>
  <c r="Q1658" i="3"/>
  <c r="P1658" i="3"/>
  <c r="O1658" i="3"/>
  <c r="T1657" i="3"/>
  <c r="S1657" i="3"/>
  <c r="R1657" i="3"/>
  <c r="Q1657" i="3"/>
  <c r="P1657" i="3"/>
  <c r="O1657" i="3"/>
  <c r="T1656" i="3"/>
  <c r="S1656" i="3"/>
  <c r="R1656" i="3"/>
  <c r="Q1656" i="3"/>
  <c r="P1656" i="3"/>
  <c r="O1656" i="3"/>
  <c r="T1655" i="3"/>
  <c r="S1655" i="3"/>
  <c r="R1655" i="3"/>
  <c r="Q1655" i="3"/>
  <c r="P1655" i="3"/>
  <c r="O1655" i="3"/>
  <c r="T1654" i="3"/>
  <c r="S1654" i="3"/>
  <c r="R1654" i="3"/>
  <c r="Q1654" i="3"/>
  <c r="P1654" i="3"/>
  <c r="O1654" i="3"/>
  <c r="T1653" i="3"/>
  <c r="S1653" i="3"/>
  <c r="R1653" i="3"/>
  <c r="Q1653" i="3"/>
  <c r="P1653" i="3"/>
  <c r="O1653" i="3"/>
  <c r="T1652" i="3"/>
  <c r="S1652" i="3"/>
  <c r="R1652" i="3"/>
  <c r="Q1652" i="3"/>
  <c r="P1652" i="3"/>
  <c r="O1652" i="3"/>
  <c r="T1651" i="3"/>
  <c r="S1651" i="3"/>
  <c r="R1651" i="3"/>
  <c r="Q1651" i="3"/>
  <c r="P1651" i="3"/>
  <c r="O1651" i="3"/>
  <c r="T1650" i="3"/>
  <c r="S1650" i="3"/>
  <c r="R1650" i="3"/>
  <c r="Q1650" i="3"/>
  <c r="P1650" i="3"/>
  <c r="O1650" i="3"/>
  <c r="T1649" i="3"/>
  <c r="S1649" i="3"/>
  <c r="R1649" i="3"/>
  <c r="Q1649" i="3"/>
  <c r="P1649" i="3"/>
  <c r="O1649" i="3"/>
  <c r="T1648" i="3"/>
  <c r="S1648" i="3"/>
  <c r="R1648" i="3"/>
  <c r="Q1648" i="3"/>
  <c r="P1648" i="3"/>
  <c r="O1648" i="3"/>
  <c r="T1647" i="3"/>
  <c r="S1647" i="3"/>
  <c r="R1647" i="3"/>
  <c r="Q1647" i="3"/>
  <c r="P1647" i="3"/>
  <c r="O1647" i="3"/>
  <c r="T1646" i="3"/>
  <c r="S1646" i="3"/>
  <c r="R1646" i="3"/>
  <c r="Q1646" i="3"/>
  <c r="P1646" i="3"/>
  <c r="O1646" i="3"/>
  <c r="T1645" i="3"/>
  <c r="S1645" i="3"/>
  <c r="R1645" i="3"/>
  <c r="Q1645" i="3"/>
  <c r="P1645" i="3"/>
  <c r="O1645" i="3"/>
  <c r="T1644" i="3"/>
  <c r="S1644" i="3"/>
  <c r="R1644" i="3"/>
  <c r="Q1644" i="3"/>
  <c r="P1644" i="3"/>
  <c r="O1644" i="3"/>
  <c r="T1643" i="3"/>
  <c r="S1643" i="3"/>
  <c r="R1643" i="3"/>
  <c r="Q1643" i="3"/>
  <c r="P1643" i="3"/>
  <c r="O1643" i="3"/>
  <c r="T1642" i="3"/>
  <c r="S1642" i="3"/>
  <c r="R1642" i="3"/>
  <c r="Q1642" i="3"/>
  <c r="P1642" i="3"/>
  <c r="O1642" i="3"/>
  <c r="T1641" i="3"/>
  <c r="S1641" i="3"/>
  <c r="R1641" i="3"/>
  <c r="Q1641" i="3"/>
  <c r="P1641" i="3"/>
  <c r="O1641" i="3"/>
  <c r="T1640" i="3"/>
  <c r="S1640" i="3"/>
  <c r="R1640" i="3"/>
  <c r="Q1640" i="3"/>
  <c r="P1640" i="3"/>
  <c r="O1640" i="3"/>
  <c r="T1639" i="3"/>
  <c r="S1639" i="3"/>
  <c r="R1639" i="3"/>
  <c r="Q1639" i="3"/>
  <c r="P1639" i="3"/>
  <c r="O1639" i="3"/>
  <c r="T1638" i="3"/>
  <c r="S1638" i="3"/>
  <c r="R1638" i="3"/>
  <c r="Q1638" i="3"/>
  <c r="P1638" i="3"/>
  <c r="O1638" i="3"/>
  <c r="T1637" i="3"/>
  <c r="S1637" i="3"/>
  <c r="R1637" i="3"/>
  <c r="Q1637" i="3"/>
  <c r="P1637" i="3"/>
  <c r="O1637" i="3"/>
  <c r="T1636" i="3"/>
  <c r="S1636" i="3"/>
  <c r="R1636" i="3"/>
  <c r="Q1636" i="3"/>
  <c r="P1636" i="3"/>
  <c r="O1636" i="3"/>
  <c r="T1635" i="3"/>
  <c r="S1635" i="3"/>
  <c r="R1635" i="3"/>
  <c r="Q1635" i="3"/>
  <c r="P1635" i="3"/>
  <c r="O1635" i="3"/>
  <c r="T1634" i="3"/>
  <c r="S1634" i="3"/>
  <c r="R1634" i="3"/>
  <c r="Q1634" i="3"/>
  <c r="P1634" i="3"/>
  <c r="O1634" i="3"/>
  <c r="T1633" i="3"/>
  <c r="S1633" i="3"/>
  <c r="R1633" i="3"/>
  <c r="Q1633" i="3"/>
  <c r="P1633" i="3"/>
  <c r="O1633" i="3"/>
  <c r="T1632" i="3"/>
  <c r="S1632" i="3"/>
  <c r="R1632" i="3"/>
  <c r="Q1632" i="3"/>
  <c r="P1632" i="3"/>
  <c r="O1632" i="3"/>
  <c r="T1631" i="3"/>
  <c r="S1631" i="3"/>
  <c r="R1631" i="3"/>
  <c r="Q1631" i="3"/>
  <c r="P1631" i="3"/>
  <c r="O1631" i="3"/>
  <c r="T1630" i="3"/>
  <c r="S1630" i="3"/>
  <c r="R1630" i="3"/>
  <c r="Q1630" i="3"/>
  <c r="P1630" i="3"/>
  <c r="O1630" i="3"/>
  <c r="T1629" i="3"/>
  <c r="S1629" i="3"/>
  <c r="R1629" i="3"/>
  <c r="Q1629" i="3"/>
  <c r="P1629" i="3"/>
  <c r="O1629" i="3"/>
  <c r="T1628" i="3"/>
  <c r="S1628" i="3"/>
  <c r="R1628" i="3"/>
  <c r="Q1628" i="3"/>
  <c r="P1628" i="3"/>
  <c r="O1628" i="3"/>
  <c r="T1627" i="3"/>
  <c r="S1627" i="3"/>
  <c r="R1627" i="3"/>
  <c r="Q1627" i="3"/>
  <c r="P1627" i="3"/>
  <c r="O1627" i="3"/>
  <c r="T1626" i="3"/>
  <c r="S1626" i="3"/>
  <c r="R1626" i="3"/>
  <c r="Q1626" i="3"/>
  <c r="P1626" i="3"/>
  <c r="O1626" i="3"/>
  <c r="T1625" i="3"/>
  <c r="S1625" i="3"/>
  <c r="R1625" i="3"/>
  <c r="Q1625" i="3"/>
  <c r="P1625" i="3"/>
  <c r="O1625" i="3"/>
  <c r="T1624" i="3"/>
  <c r="S1624" i="3"/>
  <c r="R1624" i="3"/>
  <c r="Q1624" i="3"/>
  <c r="P1624" i="3"/>
  <c r="O1624" i="3"/>
  <c r="T1623" i="3"/>
  <c r="S1623" i="3"/>
  <c r="R1623" i="3"/>
  <c r="Q1623" i="3"/>
  <c r="P1623" i="3"/>
  <c r="O1623" i="3"/>
  <c r="T1622" i="3"/>
  <c r="S1622" i="3"/>
  <c r="R1622" i="3"/>
  <c r="Q1622" i="3"/>
  <c r="P1622" i="3"/>
  <c r="O1622" i="3"/>
  <c r="T1621" i="3"/>
  <c r="S1621" i="3"/>
  <c r="R1621" i="3"/>
  <c r="Q1621" i="3"/>
  <c r="P1621" i="3"/>
  <c r="O1621" i="3"/>
  <c r="T1620" i="3"/>
  <c r="S1620" i="3"/>
  <c r="R1620" i="3"/>
  <c r="Q1620" i="3"/>
  <c r="P1620" i="3"/>
  <c r="O1620" i="3"/>
  <c r="T1619" i="3"/>
  <c r="S1619" i="3"/>
  <c r="R1619" i="3"/>
  <c r="Q1619" i="3"/>
  <c r="P1619" i="3"/>
  <c r="O1619" i="3"/>
  <c r="T1618" i="3"/>
  <c r="S1618" i="3"/>
  <c r="R1618" i="3"/>
  <c r="Q1618" i="3"/>
  <c r="P1618" i="3"/>
  <c r="O1618" i="3"/>
  <c r="T1617" i="3"/>
  <c r="S1617" i="3"/>
  <c r="R1617" i="3"/>
  <c r="Q1617" i="3"/>
  <c r="P1617" i="3"/>
  <c r="O1617" i="3"/>
  <c r="T1616" i="3"/>
  <c r="S1616" i="3"/>
  <c r="R1616" i="3"/>
  <c r="Q1616" i="3"/>
  <c r="P1616" i="3"/>
  <c r="O1616" i="3"/>
  <c r="T1615" i="3"/>
  <c r="S1615" i="3"/>
  <c r="R1615" i="3"/>
  <c r="Q1615" i="3"/>
  <c r="P1615" i="3"/>
  <c r="O1615" i="3"/>
  <c r="T1614" i="3"/>
  <c r="S1614" i="3"/>
  <c r="R1614" i="3"/>
  <c r="Q1614" i="3"/>
  <c r="P1614" i="3"/>
  <c r="O1614" i="3"/>
  <c r="T1613" i="3"/>
  <c r="S1613" i="3"/>
  <c r="R1613" i="3"/>
  <c r="Q1613" i="3"/>
  <c r="P1613" i="3"/>
  <c r="O1613" i="3"/>
  <c r="T1612" i="3"/>
  <c r="S1612" i="3"/>
  <c r="R1612" i="3"/>
  <c r="Q1612" i="3"/>
  <c r="P1612" i="3"/>
  <c r="O1612" i="3"/>
  <c r="T1611" i="3"/>
  <c r="S1611" i="3"/>
  <c r="R1611" i="3"/>
  <c r="Q1611" i="3"/>
  <c r="P1611" i="3"/>
  <c r="O1611" i="3"/>
  <c r="T1610" i="3"/>
  <c r="S1610" i="3"/>
  <c r="R1610" i="3"/>
  <c r="Q1610" i="3"/>
  <c r="P1610" i="3"/>
  <c r="O1610" i="3"/>
  <c r="T1609" i="3"/>
  <c r="S1609" i="3"/>
  <c r="R1609" i="3"/>
  <c r="Q1609" i="3"/>
  <c r="P1609" i="3"/>
  <c r="O1609" i="3"/>
  <c r="T1608" i="3"/>
  <c r="S1608" i="3"/>
  <c r="R1608" i="3"/>
  <c r="Q1608" i="3"/>
  <c r="P1608" i="3"/>
  <c r="O1608" i="3"/>
  <c r="T1607" i="3"/>
  <c r="S1607" i="3"/>
  <c r="R1607" i="3"/>
  <c r="Q1607" i="3"/>
  <c r="P1607" i="3"/>
  <c r="O1607" i="3"/>
  <c r="T1606" i="3"/>
  <c r="S1606" i="3"/>
  <c r="R1606" i="3"/>
  <c r="Q1606" i="3"/>
  <c r="P1606" i="3"/>
  <c r="O1606" i="3"/>
  <c r="T1605" i="3"/>
  <c r="S1605" i="3"/>
  <c r="R1605" i="3"/>
  <c r="Q1605" i="3"/>
  <c r="P1605" i="3"/>
  <c r="O1605" i="3"/>
  <c r="T1604" i="3"/>
  <c r="S1604" i="3"/>
  <c r="R1604" i="3"/>
  <c r="Q1604" i="3"/>
  <c r="P1604" i="3"/>
  <c r="O1604" i="3"/>
  <c r="T1603" i="3"/>
  <c r="S1603" i="3"/>
  <c r="R1603" i="3"/>
  <c r="Q1603" i="3"/>
  <c r="P1603" i="3"/>
  <c r="O1603" i="3"/>
  <c r="T1602" i="3"/>
  <c r="S1602" i="3"/>
  <c r="R1602" i="3"/>
  <c r="Q1602" i="3"/>
  <c r="P1602" i="3"/>
  <c r="O1602" i="3"/>
  <c r="T1601" i="3"/>
  <c r="S1601" i="3"/>
  <c r="R1601" i="3"/>
  <c r="Q1601" i="3"/>
  <c r="P1601" i="3"/>
  <c r="O1601" i="3"/>
  <c r="T1600" i="3"/>
  <c r="S1600" i="3"/>
  <c r="R1600" i="3"/>
  <c r="Q1600" i="3"/>
  <c r="P1600" i="3"/>
  <c r="O1600" i="3"/>
  <c r="T1599" i="3"/>
  <c r="S1599" i="3"/>
  <c r="R1599" i="3"/>
  <c r="Q1599" i="3"/>
  <c r="P1599" i="3"/>
  <c r="O1599" i="3"/>
  <c r="T1598" i="3"/>
  <c r="S1598" i="3"/>
  <c r="R1598" i="3"/>
  <c r="Q1598" i="3"/>
  <c r="P1598" i="3"/>
  <c r="O1598" i="3"/>
  <c r="T1597" i="3"/>
  <c r="S1597" i="3"/>
  <c r="R1597" i="3"/>
  <c r="Q1597" i="3"/>
  <c r="P1597" i="3"/>
  <c r="O1597" i="3"/>
  <c r="T1596" i="3"/>
  <c r="S1596" i="3"/>
  <c r="R1596" i="3"/>
  <c r="Q1596" i="3"/>
  <c r="P1596" i="3"/>
  <c r="O1596" i="3"/>
  <c r="T1595" i="3"/>
  <c r="S1595" i="3"/>
  <c r="R1595" i="3"/>
  <c r="Q1595" i="3"/>
  <c r="P1595" i="3"/>
  <c r="O1595" i="3"/>
  <c r="T1594" i="3"/>
  <c r="S1594" i="3"/>
  <c r="R1594" i="3"/>
  <c r="Q1594" i="3"/>
  <c r="P1594" i="3"/>
  <c r="O1594" i="3"/>
  <c r="T1593" i="3"/>
  <c r="S1593" i="3"/>
  <c r="R1593" i="3"/>
  <c r="Q1593" i="3"/>
  <c r="P1593" i="3"/>
  <c r="O1593" i="3"/>
  <c r="T1592" i="3"/>
  <c r="S1592" i="3"/>
  <c r="R1592" i="3"/>
  <c r="Q1592" i="3"/>
  <c r="P1592" i="3"/>
  <c r="O1592" i="3"/>
  <c r="T1591" i="3"/>
  <c r="S1591" i="3"/>
  <c r="R1591" i="3"/>
  <c r="Q1591" i="3"/>
  <c r="P1591" i="3"/>
  <c r="O1591" i="3"/>
  <c r="T1590" i="3"/>
  <c r="S1590" i="3"/>
  <c r="R1590" i="3"/>
  <c r="Q1590" i="3"/>
  <c r="P1590" i="3"/>
  <c r="O1590" i="3"/>
  <c r="T1589" i="3"/>
  <c r="S1589" i="3"/>
  <c r="R1589" i="3"/>
  <c r="Q1589" i="3"/>
  <c r="P1589" i="3"/>
  <c r="O1589" i="3"/>
  <c r="T1588" i="3"/>
  <c r="S1588" i="3"/>
  <c r="R1588" i="3"/>
  <c r="Q1588" i="3"/>
  <c r="P1588" i="3"/>
  <c r="O1588" i="3"/>
  <c r="T1587" i="3"/>
  <c r="S1587" i="3"/>
  <c r="R1587" i="3"/>
  <c r="Q1587" i="3"/>
  <c r="P1587" i="3"/>
  <c r="O1587" i="3"/>
  <c r="T1586" i="3"/>
  <c r="S1586" i="3"/>
  <c r="R1586" i="3"/>
  <c r="Q1586" i="3"/>
  <c r="P1586" i="3"/>
  <c r="O1586" i="3"/>
  <c r="T1585" i="3"/>
  <c r="S1585" i="3"/>
  <c r="R1585" i="3"/>
  <c r="Q1585" i="3"/>
  <c r="P1585" i="3"/>
  <c r="O1585" i="3"/>
  <c r="T1584" i="3"/>
  <c r="S1584" i="3"/>
  <c r="R1584" i="3"/>
  <c r="Q1584" i="3"/>
  <c r="P1584" i="3"/>
  <c r="O1584" i="3"/>
  <c r="T1583" i="3"/>
  <c r="S1583" i="3"/>
  <c r="R1583" i="3"/>
  <c r="Q1583" i="3"/>
  <c r="P1583" i="3"/>
  <c r="O1583" i="3"/>
  <c r="T1582" i="3"/>
  <c r="S1582" i="3"/>
  <c r="R1582" i="3"/>
  <c r="Q1582" i="3"/>
  <c r="P1582" i="3"/>
  <c r="O1582" i="3"/>
  <c r="T1581" i="3"/>
  <c r="S1581" i="3"/>
  <c r="R1581" i="3"/>
  <c r="Q1581" i="3"/>
  <c r="P1581" i="3"/>
  <c r="O1581" i="3"/>
  <c r="T1580" i="3"/>
  <c r="S1580" i="3"/>
  <c r="R1580" i="3"/>
  <c r="Q1580" i="3"/>
  <c r="P1580" i="3"/>
  <c r="O1580" i="3"/>
  <c r="T1579" i="3"/>
  <c r="S1579" i="3"/>
  <c r="R1579" i="3"/>
  <c r="Q1579" i="3"/>
  <c r="P1579" i="3"/>
  <c r="O1579" i="3"/>
  <c r="T1578" i="3"/>
  <c r="S1578" i="3"/>
  <c r="R1578" i="3"/>
  <c r="Q1578" i="3"/>
  <c r="P1578" i="3"/>
  <c r="O1578" i="3"/>
  <c r="T1577" i="3"/>
  <c r="S1577" i="3"/>
  <c r="R1577" i="3"/>
  <c r="Q1577" i="3"/>
  <c r="P1577" i="3"/>
  <c r="O1577" i="3"/>
  <c r="T1576" i="3"/>
  <c r="S1576" i="3"/>
  <c r="R1576" i="3"/>
  <c r="Q1576" i="3"/>
  <c r="P1576" i="3"/>
  <c r="O1576" i="3"/>
  <c r="T1575" i="3"/>
  <c r="S1575" i="3"/>
  <c r="R1575" i="3"/>
  <c r="Q1575" i="3"/>
  <c r="P1575" i="3"/>
  <c r="O1575" i="3"/>
  <c r="T1574" i="3"/>
  <c r="S1574" i="3"/>
  <c r="R1574" i="3"/>
  <c r="Q1574" i="3"/>
  <c r="P1574" i="3"/>
  <c r="O1574" i="3"/>
  <c r="T1573" i="3"/>
  <c r="S1573" i="3"/>
  <c r="R1573" i="3"/>
  <c r="Q1573" i="3"/>
  <c r="P1573" i="3"/>
  <c r="O1573" i="3"/>
  <c r="T1572" i="3"/>
  <c r="S1572" i="3"/>
  <c r="R1572" i="3"/>
  <c r="Q1572" i="3"/>
  <c r="P1572" i="3"/>
  <c r="O1572" i="3"/>
  <c r="T1571" i="3"/>
  <c r="S1571" i="3"/>
  <c r="R1571" i="3"/>
  <c r="Q1571" i="3"/>
  <c r="P1571" i="3"/>
  <c r="O1571" i="3"/>
  <c r="T1570" i="3"/>
  <c r="S1570" i="3"/>
  <c r="R1570" i="3"/>
  <c r="Q1570" i="3"/>
  <c r="P1570" i="3"/>
  <c r="O1570" i="3"/>
  <c r="T1569" i="3"/>
  <c r="S1569" i="3"/>
  <c r="R1569" i="3"/>
  <c r="Q1569" i="3"/>
  <c r="P1569" i="3"/>
  <c r="O1569" i="3"/>
  <c r="T1568" i="3"/>
  <c r="S1568" i="3"/>
  <c r="R1568" i="3"/>
  <c r="Q1568" i="3"/>
  <c r="P1568" i="3"/>
  <c r="O1568" i="3"/>
  <c r="T1567" i="3"/>
  <c r="S1567" i="3"/>
  <c r="R1567" i="3"/>
  <c r="Q1567" i="3"/>
  <c r="P1567" i="3"/>
  <c r="O1567" i="3"/>
  <c r="T1566" i="3"/>
  <c r="S1566" i="3"/>
  <c r="R1566" i="3"/>
  <c r="Q1566" i="3"/>
  <c r="P1566" i="3"/>
  <c r="O1566" i="3"/>
  <c r="T1565" i="3"/>
  <c r="S1565" i="3"/>
  <c r="R1565" i="3"/>
  <c r="Q1565" i="3"/>
  <c r="P1565" i="3"/>
  <c r="O1565" i="3"/>
  <c r="T1564" i="3"/>
  <c r="S1564" i="3"/>
  <c r="R1564" i="3"/>
  <c r="Q1564" i="3"/>
  <c r="P1564" i="3"/>
  <c r="O1564" i="3"/>
  <c r="T1563" i="3"/>
  <c r="S1563" i="3"/>
  <c r="R1563" i="3"/>
  <c r="Q1563" i="3"/>
  <c r="P1563" i="3"/>
  <c r="O1563" i="3"/>
  <c r="T1562" i="3"/>
  <c r="S1562" i="3"/>
  <c r="R1562" i="3"/>
  <c r="Q1562" i="3"/>
  <c r="P1562" i="3"/>
  <c r="O1562" i="3"/>
  <c r="T1561" i="3"/>
  <c r="S1561" i="3"/>
  <c r="R1561" i="3"/>
  <c r="Q1561" i="3"/>
  <c r="P1561" i="3"/>
  <c r="O1561" i="3"/>
  <c r="T1560" i="3"/>
  <c r="S1560" i="3"/>
  <c r="R1560" i="3"/>
  <c r="Q1560" i="3"/>
  <c r="P1560" i="3"/>
  <c r="O1560" i="3"/>
  <c r="T1559" i="3"/>
  <c r="S1559" i="3"/>
  <c r="R1559" i="3"/>
  <c r="Q1559" i="3"/>
  <c r="P1559" i="3"/>
  <c r="O1559" i="3"/>
  <c r="T1558" i="3"/>
  <c r="S1558" i="3"/>
  <c r="R1558" i="3"/>
  <c r="Q1558" i="3"/>
  <c r="P1558" i="3"/>
  <c r="O1558" i="3"/>
  <c r="T1557" i="3"/>
  <c r="S1557" i="3"/>
  <c r="R1557" i="3"/>
  <c r="Q1557" i="3"/>
  <c r="P1557" i="3"/>
  <c r="O1557" i="3"/>
  <c r="T1556" i="3"/>
  <c r="S1556" i="3"/>
  <c r="R1556" i="3"/>
  <c r="Q1556" i="3"/>
  <c r="P1556" i="3"/>
  <c r="O1556" i="3"/>
  <c r="T1555" i="3"/>
  <c r="S1555" i="3"/>
  <c r="R1555" i="3"/>
  <c r="Q1555" i="3"/>
  <c r="P1555" i="3"/>
  <c r="O1555" i="3"/>
  <c r="T1554" i="3"/>
  <c r="S1554" i="3"/>
  <c r="R1554" i="3"/>
  <c r="Q1554" i="3"/>
  <c r="P1554" i="3"/>
  <c r="O1554" i="3"/>
  <c r="T1553" i="3"/>
  <c r="S1553" i="3"/>
  <c r="R1553" i="3"/>
  <c r="Q1553" i="3"/>
  <c r="P1553" i="3"/>
  <c r="O1553" i="3"/>
  <c r="T1552" i="3"/>
  <c r="S1552" i="3"/>
  <c r="R1552" i="3"/>
  <c r="Q1552" i="3"/>
  <c r="P1552" i="3"/>
  <c r="O1552" i="3"/>
  <c r="T1551" i="3"/>
  <c r="S1551" i="3"/>
  <c r="R1551" i="3"/>
  <c r="Q1551" i="3"/>
  <c r="P1551" i="3"/>
  <c r="O1551" i="3"/>
  <c r="T1550" i="3"/>
  <c r="S1550" i="3"/>
  <c r="R1550" i="3"/>
  <c r="Q1550" i="3"/>
  <c r="P1550" i="3"/>
  <c r="O1550" i="3"/>
  <c r="T1549" i="3"/>
  <c r="S1549" i="3"/>
  <c r="R1549" i="3"/>
  <c r="Q1549" i="3"/>
  <c r="P1549" i="3"/>
  <c r="O1549" i="3"/>
  <c r="T1548" i="3"/>
  <c r="S1548" i="3"/>
  <c r="R1548" i="3"/>
  <c r="Q1548" i="3"/>
  <c r="P1548" i="3"/>
  <c r="O1548" i="3"/>
  <c r="T1547" i="3"/>
  <c r="S1547" i="3"/>
  <c r="R1547" i="3"/>
  <c r="Q1547" i="3"/>
  <c r="P1547" i="3"/>
  <c r="O1547" i="3"/>
  <c r="T1546" i="3"/>
  <c r="S1546" i="3"/>
  <c r="R1546" i="3"/>
  <c r="Q1546" i="3"/>
  <c r="P1546" i="3"/>
  <c r="O1546" i="3"/>
  <c r="T1545" i="3"/>
  <c r="S1545" i="3"/>
  <c r="R1545" i="3"/>
  <c r="Q1545" i="3"/>
  <c r="P1545" i="3"/>
  <c r="O1545" i="3"/>
  <c r="T1544" i="3"/>
  <c r="S1544" i="3"/>
  <c r="R1544" i="3"/>
  <c r="Q1544" i="3"/>
  <c r="P1544" i="3"/>
  <c r="O1544" i="3"/>
  <c r="T1543" i="3"/>
  <c r="S1543" i="3"/>
  <c r="R1543" i="3"/>
  <c r="Q1543" i="3"/>
  <c r="P1543" i="3"/>
  <c r="O1543" i="3"/>
  <c r="T1542" i="3"/>
  <c r="S1542" i="3"/>
  <c r="R1542" i="3"/>
  <c r="Q1542" i="3"/>
  <c r="P1542" i="3"/>
  <c r="O1542" i="3"/>
  <c r="T1541" i="3"/>
  <c r="S1541" i="3"/>
  <c r="R1541" i="3"/>
  <c r="Q1541" i="3"/>
  <c r="P1541" i="3"/>
  <c r="O1541" i="3"/>
  <c r="T1540" i="3"/>
  <c r="S1540" i="3"/>
  <c r="R1540" i="3"/>
  <c r="Q1540" i="3"/>
  <c r="P1540" i="3"/>
  <c r="O1540" i="3"/>
  <c r="T1539" i="3"/>
  <c r="S1539" i="3"/>
  <c r="R1539" i="3"/>
  <c r="Q1539" i="3"/>
  <c r="P1539" i="3"/>
  <c r="O1539" i="3"/>
  <c r="T1538" i="3"/>
  <c r="S1538" i="3"/>
  <c r="R1538" i="3"/>
  <c r="Q1538" i="3"/>
  <c r="P1538" i="3"/>
  <c r="O1538" i="3"/>
  <c r="T1537" i="3"/>
  <c r="S1537" i="3"/>
  <c r="R1537" i="3"/>
  <c r="Q1537" i="3"/>
  <c r="P1537" i="3"/>
  <c r="O1537" i="3"/>
  <c r="T1536" i="3"/>
  <c r="S1536" i="3"/>
  <c r="R1536" i="3"/>
  <c r="Q1536" i="3"/>
  <c r="P1536" i="3"/>
  <c r="O1536" i="3"/>
  <c r="T1535" i="3"/>
  <c r="S1535" i="3"/>
  <c r="R1535" i="3"/>
  <c r="Q1535" i="3"/>
  <c r="P1535" i="3"/>
  <c r="O1535" i="3"/>
  <c r="T1534" i="3"/>
  <c r="S1534" i="3"/>
  <c r="R1534" i="3"/>
  <c r="Q1534" i="3"/>
  <c r="P1534" i="3"/>
  <c r="O1534" i="3"/>
  <c r="T1533" i="3"/>
  <c r="S1533" i="3"/>
  <c r="R1533" i="3"/>
  <c r="Q1533" i="3"/>
  <c r="P1533" i="3"/>
  <c r="O1533" i="3"/>
  <c r="T1532" i="3"/>
  <c r="S1532" i="3"/>
  <c r="R1532" i="3"/>
  <c r="Q1532" i="3"/>
  <c r="P1532" i="3"/>
  <c r="O1532" i="3"/>
  <c r="T1531" i="3"/>
  <c r="S1531" i="3"/>
  <c r="R1531" i="3"/>
  <c r="Q1531" i="3"/>
  <c r="P1531" i="3"/>
  <c r="O1531" i="3"/>
  <c r="T1530" i="3"/>
  <c r="S1530" i="3"/>
  <c r="R1530" i="3"/>
  <c r="Q1530" i="3"/>
  <c r="P1530" i="3"/>
  <c r="O1530" i="3"/>
  <c r="T1529" i="3"/>
  <c r="S1529" i="3"/>
  <c r="R1529" i="3"/>
  <c r="Q1529" i="3"/>
  <c r="P1529" i="3"/>
  <c r="O1529" i="3"/>
  <c r="T1528" i="3"/>
  <c r="S1528" i="3"/>
  <c r="R1528" i="3"/>
  <c r="Q1528" i="3"/>
  <c r="P1528" i="3"/>
  <c r="O1528" i="3"/>
  <c r="T1527" i="3"/>
  <c r="S1527" i="3"/>
  <c r="R1527" i="3"/>
  <c r="Q1527" i="3"/>
  <c r="P1527" i="3"/>
  <c r="O1527" i="3"/>
  <c r="T1526" i="3"/>
  <c r="S1526" i="3"/>
  <c r="R1526" i="3"/>
  <c r="Q1526" i="3"/>
  <c r="P1526" i="3"/>
  <c r="O1526" i="3"/>
  <c r="T1525" i="3"/>
  <c r="S1525" i="3"/>
  <c r="R1525" i="3"/>
  <c r="Q1525" i="3"/>
  <c r="P1525" i="3"/>
  <c r="O1525" i="3"/>
  <c r="T1524" i="3"/>
  <c r="S1524" i="3"/>
  <c r="R1524" i="3"/>
  <c r="Q1524" i="3"/>
  <c r="P1524" i="3"/>
  <c r="O1524" i="3"/>
  <c r="T1523" i="3"/>
  <c r="S1523" i="3"/>
  <c r="R1523" i="3"/>
  <c r="Q1523" i="3"/>
  <c r="P1523" i="3"/>
  <c r="O1523" i="3"/>
  <c r="T1522" i="3"/>
  <c r="S1522" i="3"/>
  <c r="R1522" i="3"/>
  <c r="Q1522" i="3"/>
  <c r="P1522" i="3"/>
  <c r="O1522" i="3"/>
  <c r="T1521" i="3"/>
  <c r="S1521" i="3"/>
  <c r="R1521" i="3"/>
  <c r="Q1521" i="3"/>
  <c r="P1521" i="3"/>
  <c r="O1521" i="3"/>
  <c r="T1520" i="3"/>
  <c r="S1520" i="3"/>
  <c r="R1520" i="3"/>
  <c r="Q1520" i="3"/>
  <c r="P1520" i="3"/>
  <c r="O1520" i="3"/>
  <c r="T1519" i="3"/>
  <c r="S1519" i="3"/>
  <c r="R1519" i="3"/>
  <c r="Q1519" i="3"/>
  <c r="P1519" i="3"/>
  <c r="O1519" i="3"/>
  <c r="T1518" i="3"/>
  <c r="S1518" i="3"/>
  <c r="R1518" i="3"/>
  <c r="Q1518" i="3"/>
  <c r="P1518" i="3"/>
  <c r="O1518" i="3"/>
  <c r="T1517" i="3"/>
  <c r="S1517" i="3"/>
  <c r="R1517" i="3"/>
  <c r="Q1517" i="3"/>
  <c r="P1517" i="3"/>
  <c r="O1517" i="3"/>
  <c r="T1516" i="3"/>
  <c r="S1516" i="3"/>
  <c r="R1516" i="3"/>
  <c r="Q1516" i="3"/>
  <c r="P1516" i="3"/>
  <c r="O1516" i="3"/>
  <c r="T1515" i="3"/>
  <c r="S1515" i="3"/>
  <c r="R1515" i="3"/>
  <c r="Q1515" i="3"/>
  <c r="P1515" i="3"/>
  <c r="O1515" i="3"/>
  <c r="T1514" i="3"/>
  <c r="S1514" i="3"/>
  <c r="R1514" i="3"/>
  <c r="Q1514" i="3"/>
  <c r="P1514" i="3"/>
  <c r="O1514" i="3"/>
  <c r="T1513" i="3"/>
  <c r="S1513" i="3"/>
  <c r="R1513" i="3"/>
  <c r="Q1513" i="3"/>
  <c r="P1513" i="3"/>
  <c r="O1513" i="3"/>
  <c r="T1512" i="3"/>
  <c r="S1512" i="3"/>
  <c r="R1512" i="3"/>
  <c r="Q1512" i="3"/>
  <c r="P1512" i="3"/>
  <c r="O1512" i="3"/>
  <c r="T1511" i="3"/>
  <c r="S1511" i="3"/>
  <c r="R1511" i="3"/>
  <c r="Q1511" i="3"/>
  <c r="P1511" i="3"/>
  <c r="O1511" i="3"/>
  <c r="T1510" i="3"/>
  <c r="S1510" i="3"/>
  <c r="R1510" i="3"/>
  <c r="Q1510" i="3"/>
  <c r="P1510" i="3"/>
  <c r="O1510" i="3"/>
  <c r="T1509" i="3"/>
  <c r="S1509" i="3"/>
  <c r="R1509" i="3"/>
  <c r="Q1509" i="3"/>
  <c r="P1509" i="3"/>
  <c r="O1509" i="3"/>
  <c r="T1508" i="3"/>
  <c r="S1508" i="3"/>
  <c r="R1508" i="3"/>
  <c r="Q1508" i="3"/>
  <c r="P1508" i="3"/>
  <c r="O1508" i="3"/>
  <c r="T1507" i="3"/>
  <c r="S1507" i="3"/>
  <c r="R1507" i="3"/>
  <c r="Q1507" i="3"/>
  <c r="P1507" i="3"/>
  <c r="O1507" i="3"/>
  <c r="T1506" i="3"/>
  <c r="S1506" i="3"/>
  <c r="R1506" i="3"/>
  <c r="Q1506" i="3"/>
  <c r="P1506" i="3"/>
  <c r="O1506" i="3"/>
  <c r="T1505" i="3"/>
  <c r="S1505" i="3"/>
  <c r="R1505" i="3"/>
  <c r="Q1505" i="3"/>
  <c r="P1505" i="3"/>
  <c r="O1505" i="3"/>
  <c r="T1504" i="3"/>
  <c r="S1504" i="3"/>
  <c r="R1504" i="3"/>
  <c r="Q1504" i="3"/>
  <c r="P1504" i="3"/>
  <c r="O1504" i="3"/>
  <c r="T1503" i="3"/>
  <c r="S1503" i="3"/>
  <c r="R1503" i="3"/>
  <c r="Q1503" i="3"/>
  <c r="P1503" i="3"/>
  <c r="O1503" i="3"/>
  <c r="T1502" i="3"/>
  <c r="S1502" i="3"/>
  <c r="R1502" i="3"/>
  <c r="Q1502" i="3"/>
  <c r="P1502" i="3"/>
  <c r="O1502" i="3"/>
  <c r="T1501" i="3"/>
  <c r="S1501" i="3"/>
  <c r="R1501" i="3"/>
  <c r="Q1501" i="3"/>
  <c r="P1501" i="3"/>
  <c r="O1501" i="3"/>
  <c r="T1500" i="3"/>
  <c r="S1500" i="3"/>
  <c r="R1500" i="3"/>
  <c r="Q1500" i="3"/>
  <c r="P1500" i="3"/>
  <c r="O1500" i="3"/>
  <c r="T1499" i="3"/>
  <c r="S1499" i="3"/>
  <c r="R1499" i="3"/>
  <c r="Q1499" i="3"/>
  <c r="P1499" i="3"/>
  <c r="O1499" i="3"/>
  <c r="T1498" i="3"/>
  <c r="S1498" i="3"/>
  <c r="R1498" i="3"/>
  <c r="Q1498" i="3"/>
  <c r="P1498" i="3"/>
  <c r="O1498" i="3"/>
  <c r="T1497" i="3"/>
  <c r="S1497" i="3"/>
  <c r="R1497" i="3"/>
  <c r="Q1497" i="3"/>
  <c r="P1497" i="3"/>
  <c r="O1497" i="3"/>
  <c r="T1496" i="3"/>
  <c r="S1496" i="3"/>
  <c r="R1496" i="3"/>
  <c r="Q1496" i="3"/>
  <c r="P1496" i="3"/>
  <c r="O1496" i="3"/>
  <c r="T1495" i="3"/>
  <c r="S1495" i="3"/>
  <c r="R1495" i="3"/>
  <c r="Q1495" i="3"/>
  <c r="P1495" i="3"/>
  <c r="O1495" i="3"/>
  <c r="T1494" i="3"/>
  <c r="S1494" i="3"/>
  <c r="R1494" i="3"/>
  <c r="Q1494" i="3"/>
  <c r="P1494" i="3"/>
  <c r="O1494" i="3"/>
  <c r="T1493" i="3"/>
  <c r="S1493" i="3"/>
  <c r="R1493" i="3"/>
  <c r="Q1493" i="3"/>
  <c r="P1493" i="3"/>
  <c r="O1493" i="3"/>
  <c r="T1492" i="3"/>
  <c r="S1492" i="3"/>
  <c r="R1492" i="3"/>
  <c r="Q1492" i="3"/>
  <c r="P1492" i="3"/>
  <c r="O1492" i="3"/>
  <c r="T1491" i="3"/>
  <c r="S1491" i="3"/>
  <c r="R1491" i="3"/>
  <c r="Q1491" i="3"/>
  <c r="P1491" i="3"/>
  <c r="O1491" i="3"/>
  <c r="T1490" i="3"/>
  <c r="S1490" i="3"/>
  <c r="R1490" i="3"/>
  <c r="Q1490" i="3"/>
  <c r="P1490" i="3"/>
  <c r="O1490" i="3"/>
  <c r="T1489" i="3"/>
  <c r="S1489" i="3"/>
  <c r="R1489" i="3"/>
  <c r="Q1489" i="3"/>
  <c r="P1489" i="3"/>
  <c r="O1489" i="3"/>
  <c r="T1488" i="3"/>
  <c r="S1488" i="3"/>
  <c r="R1488" i="3"/>
  <c r="Q1488" i="3"/>
  <c r="P1488" i="3"/>
  <c r="O1488" i="3"/>
  <c r="T1487" i="3"/>
  <c r="S1487" i="3"/>
  <c r="R1487" i="3"/>
  <c r="Q1487" i="3"/>
  <c r="P1487" i="3"/>
  <c r="O1487" i="3"/>
  <c r="T1486" i="3"/>
  <c r="S1486" i="3"/>
  <c r="R1486" i="3"/>
  <c r="Q1486" i="3"/>
  <c r="P1486" i="3"/>
  <c r="O1486" i="3"/>
  <c r="T1485" i="3"/>
  <c r="S1485" i="3"/>
  <c r="R1485" i="3"/>
  <c r="Q1485" i="3"/>
  <c r="P1485" i="3"/>
  <c r="O1485" i="3"/>
  <c r="T1484" i="3"/>
  <c r="S1484" i="3"/>
  <c r="R1484" i="3"/>
  <c r="Q1484" i="3"/>
  <c r="P1484" i="3"/>
  <c r="O1484" i="3"/>
  <c r="T1483" i="3"/>
  <c r="S1483" i="3"/>
  <c r="R1483" i="3"/>
  <c r="Q1483" i="3"/>
  <c r="P1483" i="3"/>
  <c r="O1483" i="3"/>
  <c r="T1482" i="3"/>
  <c r="S1482" i="3"/>
  <c r="R1482" i="3"/>
  <c r="Q1482" i="3"/>
  <c r="P1482" i="3"/>
  <c r="O1482" i="3"/>
  <c r="T1481" i="3"/>
  <c r="S1481" i="3"/>
  <c r="R1481" i="3"/>
  <c r="Q1481" i="3"/>
  <c r="P1481" i="3"/>
  <c r="O1481" i="3"/>
  <c r="T1480" i="3"/>
  <c r="S1480" i="3"/>
  <c r="R1480" i="3"/>
  <c r="Q1480" i="3"/>
  <c r="P1480" i="3"/>
  <c r="O1480" i="3"/>
  <c r="T1479" i="3"/>
  <c r="S1479" i="3"/>
  <c r="R1479" i="3"/>
  <c r="Q1479" i="3"/>
  <c r="P1479" i="3"/>
  <c r="O1479" i="3"/>
  <c r="T1478" i="3"/>
  <c r="S1478" i="3"/>
  <c r="R1478" i="3"/>
  <c r="Q1478" i="3"/>
  <c r="P1478" i="3"/>
  <c r="O1478" i="3"/>
  <c r="T1477" i="3"/>
  <c r="S1477" i="3"/>
  <c r="R1477" i="3"/>
  <c r="Q1477" i="3"/>
  <c r="P1477" i="3"/>
  <c r="O1477" i="3"/>
  <c r="T1476" i="3"/>
  <c r="S1476" i="3"/>
  <c r="R1476" i="3"/>
  <c r="Q1476" i="3"/>
  <c r="P1476" i="3"/>
  <c r="O1476" i="3"/>
  <c r="T1475" i="3"/>
  <c r="S1475" i="3"/>
  <c r="R1475" i="3"/>
  <c r="Q1475" i="3"/>
  <c r="P1475" i="3"/>
  <c r="O1475" i="3"/>
  <c r="T1474" i="3"/>
  <c r="S1474" i="3"/>
  <c r="R1474" i="3"/>
  <c r="Q1474" i="3"/>
  <c r="P1474" i="3"/>
  <c r="O1474" i="3"/>
  <c r="T1473" i="3"/>
  <c r="S1473" i="3"/>
  <c r="R1473" i="3"/>
  <c r="Q1473" i="3"/>
  <c r="P1473" i="3"/>
  <c r="O1473" i="3"/>
  <c r="T1472" i="3"/>
  <c r="S1472" i="3"/>
  <c r="R1472" i="3"/>
  <c r="Q1472" i="3"/>
  <c r="P1472" i="3"/>
  <c r="O1472" i="3"/>
  <c r="T1471" i="3"/>
  <c r="S1471" i="3"/>
  <c r="R1471" i="3"/>
  <c r="Q1471" i="3"/>
  <c r="P1471" i="3"/>
  <c r="O1471" i="3"/>
  <c r="T1470" i="3"/>
  <c r="S1470" i="3"/>
  <c r="R1470" i="3"/>
  <c r="Q1470" i="3"/>
  <c r="P1470" i="3"/>
  <c r="O1470" i="3"/>
  <c r="T1469" i="3"/>
  <c r="S1469" i="3"/>
  <c r="R1469" i="3"/>
  <c r="Q1469" i="3"/>
  <c r="P1469" i="3"/>
  <c r="O1469" i="3"/>
  <c r="T1468" i="3"/>
  <c r="S1468" i="3"/>
  <c r="R1468" i="3"/>
  <c r="Q1468" i="3"/>
  <c r="P1468" i="3"/>
  <c r="O1468" i="3"/>
  <c r="T1467" i="3"/>
  <c r="S1467" i="3"/>
  <c r="R1467" i="3"/>
  <c r="Q1467" i="3"/>
  <c r="P1467" i="3"/>
  <c r="O1467" i="3"/>
  <c r="T1466" i="3"/>
  <c r="S1466" i="3"/>
  <c r="R1466" i="3"/>
  <c r="Q1466" i="3"/>
  <c r="P1466" i="3"/>
  <c r="O1466" i="3"/>
  <c r="T1465" i="3"/>
  <c r="S1465" i="3"/>
  <c r="R1465" i="3"/>
  <c r="Q1465" i="3"/>
  <c r="P1465" i="3"/>
  <c r="O1465" i="3"/>
  <c r="T1464" i="3"/>
  <c r="S1464" i="3"/>
  <c r="R1464" i="3"/>
  <c r="Q1464" i="3"/>
  <c r="P1464" i="3"/>
  <c r="O1464" i="3"/>
  <c r="T1463" i="3"/>
  <c r="S1463" i="3"/>
  <c r="R1463" i="3"/>
  <c r="Q1463" i="3"/>
  <c r="P1463" i="3"/>
  <c r="O1463" i="3"/>
  <c r="T1462" i="3"/>
  <c r="S1462" i="3"/>
  <c r="R1462" i="3"/>
  <c r="Q1462" i="3"/>
  <c r="P1462" i="3"/>
  <c r="O1462" i="3"/>
  <c r="T1461" i="3"/>
  <c r="S1461" i="3"/>
  <c r="R1461" i="3"/>
  <c r="Q1461" i="3"/>
  <c r="P1461" i="3"/>
  <c r="O1461" i="3"/>
  <c r="T1460" i="3"/>
  <c r="S1460" i="3"/>
  <c r="R1460" i="3"/>
  <c r="Q1460" i="3"/>
  <c r="P1460" i="3"/>
  <c r="O1460" i="3"/>
  <c r="T1459" i="3"/>
  <c r="S1459" i="3"/>
  <c r="R1459" i="3"/>
  <c r="Q1459" i="3"/>
  <c r="P1459" i="3"/>
  <c r="O1459" i="3"/>
  <c r="T1458" i="3"/>
  <c r="S1458" i="3"/>
  <c r="R1458" i="3"/>
  <c r="Q1458" i="3"/>
  <c r="P1458" i="3"/>
  <c r="O1458" i="3"/>
  <c r="T1457" i="3"/>
  <c r="S1457" i="3"/>
  <c r="R1457" i="3"/>
  <c r="Q1457" i="3"/>
  <c r="P1457" i="3"/>
  <c r="O1457" i="3"/>
  <c r="T1456" i="3"/>
  <c r="S1456" i="3"/>
  <c r="R1456" i="3"/>
  <c r="Q1456" i="3"/>
  <c r="P1456" i="3"/>
  <c r="O1456" i="3"/>
  <c r="T1455" i="3"/>
  <c r="S1455" i="3"/>
  <c r="R1455" i="3"/>
  <c r="Q1455" i="3"/>
  <c r="P1455" i="3"/>
  <c r="O1455" i="3"/>
  <c r="T1454" i="3"/>
  <c r="S1454" i="3"/>
  <c r="R1454" i="3"/>
  <c r="Q1454" i="3"/>
  <c r="P1454" i="3"/>
  <c r="O1454" i="3"/>
  <c r="T1453" i="3"/>
  <c r="S1453" i="3"/>
  <c r="R1453" i="3"/>
  <c r="Q1453" i="3"/>
  <c r="P1453" i="3"/>
  <c r="O1453" i="3"/>
  <c r="T1452" i="3"/>
  <c r="S1452" i="3"/>
  <c r="R1452" i="3"/>
  <c r="Q1452" i="3"/>
  <c r="P1452" i="3"/>
  <c r="O1452" i="3"/>
  <c r="T1451" i="3"/>
  <c r="S1451" i="3"/>
  <c r="R1451" i="3"/>
  <c r="Q1451" i="3"/>
  <c r="P1451" i="3"/>
  <c r="O1451" i="3"/>
  <c r="T1450" i="3"/>
  <c r="S1450" i="3"/>
  <c r="R1450" i="3"/>
  <c r="Q1450" i="3"/>
  <c r="P1450" i="3"/>
  <c r="O1450" i="3"/>
  <c r="T1449" i="3"/>
  <c r="S1449" i="3"/>
  <c r="R1449" i="3"/>
  <c r="Q1449" i="3"/>
  <c r="P1449" i="3"/>
  <c r="O1449" i="3"/>
  <c r="T1448" i="3"/>
  <c r="S1448" i="3"/>
  <c r="R1448" i="3"/>
  <c r="Q1448" i="3"/>
  <c r="P1448" i="3"/>
  <c r="O1448" i="3"/>
  <c r="T1447" i="3"/>
  <c r="S1447" i="3"/>
  <c r="R1447" i="3"/>
  <c r="Q1447" i="3"/>
  <c r="P1447" i="3"/>
  <c r="O1447" i="3"/>
  <c r="T1446" i="3"/>
  <c r="S1446" i="3"/>
  <c r="R1446" i="3"/>
  <c r="Q1446" i="3"/>
  <c r="P1446" i="3"/>
  <c r="O1446" i="3"/>
  <c r="T1445" i="3"/>
  <c r="S1445" i="3"/>
  <c r="R1445" i="3"/>
  <c r="Q1445" i="3"/>
  <c r="P1445" i="3"/>
  <c r="O1445" i="3"/>
  <c r="T1444" i="3"/>
  <c r="S1444" i="3"/>
  <c r="R1444" i="3"/>
  <c r="Q1444" i="3"/>
  <c r="P1444" i="3"/>
  <c r="O1444" i="3"/>
  <c r="T1443" i="3"/>
  <c r="S1443" i="3"/>
  <c r="R1443" i="3"/>
  <c r="Q1443" i="3"/>
  <c r="P1443" i="3"/>
  <c r="O1443" i="3"/>
  <c r="T1442" i="3"/>
  <c r="S1442" i="3"/>
  <c r="R1442" i="3"/>
  <c r="Q1442" i="3"/>
  <c r="P1442" i="3"/>
  <c r="O1442" i="3"/>
  <c r="T1441" i="3"/>
  <c r="S1441" i="3"/>
  <c r="R1441" i="3"/>
  <c r="Q1441" i="3"/>
  <c r="P1441" i="3"/>
  <c r="O1441" i="3"/>
  <c r="T1440" i="3"/>
  <c r="S1440" i="3"/>
  <c r="R1440" i="3"/>
  <c r="Q1440" i="3"/>
  <c r="P1440" i="3"/>
  <c r="O1440" i="3"/>
  <c r="T1439" i="3"/>
  <c r="S1439" i="3"/>
  <c r="R1439" i="3"/>
  <c r="Q1439" i="3"/>
  <c r="P1439" i="3"/>
  <c r="O1439" i="3"/>
  <c r="T1438" i="3"/>
  <c r="S1438" i="3"/>
  <c r="R1438" i="3"/>
  <c r="Q1438" i="3"/>
  <c r="P1438" i="3"/>
  <c r="O1438" i="3"/>
  <c r="T1437" i="3"/>
  <c r="S1437" i="3"/>
  <c r="R1437" i="3"/>
  <c r="Q1437" i="3"/>
  <c r="P1437" i="3"/>
  <c r="O1437" i="3"/>
  <c r="T1436" i="3"/>
  <c r="S1436" i="3"/>
  <c r="R1436" i="3"/>
  <c r="Q1436" i="3"/>
  <c r="P1436" i="3"/>
  <c r="O1436" i="3"/>
  <c r="T1435" i="3"/>
  <c r="S1435" i="3"/>
  <c r="R1435" i="3"/>
  <c r="Q1435" i="3"/>
  <c r="P1435" i="3"/>
  <c r="O1435" i="3"/>
  <c r="T1434" i="3"/>
  <c r="S1434" i="3"/>
  <c r="R1434" i="3"/>
  <c r="Q1434" i="3"/>
  <c r="P1434" i="3"/>
  <c r="O1434" i="3"/>
  <c r="T1433" i="3"/>
  <c r="S1433" i="3"/>
  <c r="R1433" i="3"/>
  <c r="Q1433" i="3"/>
  <c r="P1433" i="3"/>
  <c r="O1433" i="3"/>
  <c r="T1432" i="3"/>
  <c r="S1432" i="3"/>
  <c r="R1432" i="3"/>
  <c r="Q1432" i="3"/>
  <c r="P1432" i="3"/>
  <c r="O1432" i="3"/>
  <c r="T1431" i="3"/>
  <c r="S1431" i="3"/>
  <c r="R1431" i="3"/>
  <c r="Q1431" i="3"/>
  <c r="P1431" i="3"/>
  <c r="O1431" i="3"/>
  <c r="T1430" i="3"/>
  <c r="S1430" i="3"/>
  <c r="R1430" i="3"/>
  <c r="Q1430" i="3"/>
  <c r="P1430" i="3"/>
  <c r="O1430" i="3"/>
  <c r="T1429" i="3"/>
  <c r="S1429" i="3"/>
  <c r="R1429" i="3"/>
  <c r="Q1429" i="3"/>
  <c r="P1429" i="3"/>
  <c r="O1429" i="3"/>
  <c r="T1428" i="3"/>
  <c r="S1428" i="3"/>
  <c r="R1428" i="3"/>
  <c r="Q1428" i="3"/>
  <c r="P1428" i="3"/>
  <c r="O1428" i="3"/>
  <c r="T1427" i="3"/>
  <c r="S1427" i="3"/>
  <c r="R1427" i="3"/>
  <c r="Q1427" i="3"/>
  <c r="P1427" i="3"/>
  <c r="O1427" i="3"/>
  <c r="T1426" i="3"/>
  <c r="S1426" i="3"/>
  <c r="R1426" i="3"/>
  <c r="Q1426" i="3"/>
  <c r="P1426" i="3"/>
  <c r="O1426" i="3"/>
  <c r="T1425" i="3"/>
  <c r="S1425" i="3"/>
  <c r="R1425" i="3"/>
  <c r="Q1425" i="3"/>
  <c r="P1425" i="3"/>
  <c r="O1425" i="3"/>
  <c r="T1424" i="3"/>
  <c r="S1424" i="3"/>
  <c r="R1424" i="3"/>
  <c r="Q1424" i="3"/>
  <c r="P1424" i="3"/>
  <c r="O1424" i="3"/>
  <c r="T1423" i="3"/>
  <c r="S1423" i="3"/>
  <c r="R1423" i="3"/>
  <c r="Q1423" i="3"/>
  <c r="P1423" i="3"/>
  <c r="O1423" i="3"/>
  <c r="T1422" i="3"/>
  <c r="S1422" i="3"/>
  <c r="R1422" i="3"/>
  <c r="Q1422" i="3"/>
  <c r="P1422" i="3"/>
  <c r="O1422" i="3"/>
  <c r="T1421" i="3"/>
  <c r="S1421" i="3"/>
  <c r="R1421" i="3"/>
  <c r="Q1421" i="3"/>
  <c r="P1421" i="3"/>
  <c r="O1421" i="3"/>
  <c r="T1420" i="3"/>
  <c r="S1420" i="3"/>
  <c r="R1420" i="3"/>
  <c r="Q1420" i="3"/>
  <c r="P1420" i="3"/>
  <c r="O1420" i="3"/>
  <c r="T1419" i="3"/>
  <c r="S1419" i="3"/>
  <c r="R1419" i="3"/>
  <c r="Q1419" i="3"/>
  <c r="P1419" i="3"/>
  <c r="O1419" i="3"/>
  <c r="T1418" i="3"/>
  <c r="S1418" i="3"/>
  <c r="R1418" i="3"/>
  <c r="Q1418" i="3"/>
  <c r="P1418" i="3"/>
  <c r="O1418" i="3"/>
  <c r="T1417" i="3"/>
  <c r="S1417" i="3"/>
  <c r="R1417" i="3"/>
  <c r="Q1417" i="3"/>
  <c r="P1417" i="3"/>
  <c r="O1417" i="3"/>
  <c r="T1416" i="3"/>
  <c r="S1416" i="3"/>
  <c r="R1416" i="3"/>
  <c r="Q1416" i="3"/>
  <c r="P1416" i="3"/>
  <c r="O1416" i="3"/>
  <c r="T1415" i="3"/>
  <c r="S1415" i="3"/>
  <c r="R1415" i="3"/>
  <c r="Q1415" i="3"/>
  <c r="P1415" i="3"/>
  <c r="O1415" i="3"/>
  <c r="T1414" i="3"/>
  <c r="S1414" i="3"/>
  <c r="R1414" i="3"/>
  <c r="Q1414" i="3"/>
  <c r="P1414" i="3"/>
  <c r="O1414" i="3"/>
  <c r="T1413" i="3"/>
  <c r="S1413" i="3"/>
  <c r="R1413" i="3"/>
  <c r="Q1413" i="3"/>
  <c r="P1413" i="3"/>
  <c r="O1413" i="3"/>
  <c r="T1412" i="3"/>
  <c r="S1412" i="3"/>
  <c r="R1412" i="3"/>
  <c r="Q1412" i="3"/>
  <c r="P1412" i="3"/>
  <c r="O1412" i="3"/>
  <c r="T1411" i="3"/>
  <c r="S1411" i="3"/>
  <c r="R1411" i="3"/>
  <c r="Q1411" i="3"/>
  <c r="P1411" i="3"/>
  <c r="O1411" i="3"/>
  <c r="T1410" i="3"/>
  <c r="S1410" i="3"/>
  <c r="R1410" i="3"/>
  <c r="Q1410" i="3"/>
  <c r="P1410" i="3"/>
  <c r="O1410" i="3"/>
  <c r="T1409" i="3"/>
  <c r="S1409" i="3"/>
  <c r="R1409" i="3"/>
  <c r="Q1409" i="3"/>
  <c r="P1409" i="3"/>
  <c r="O1409" i="3"/>
  <c r="T1408" i="3"/>
  <c r="S1408" i="3"/>
  <c r="R1408" i="3"/>
  <c r="Q1408" i="3"/>
  <c r="P1408" i="3"/>
  <c r="O1408" i="3"/>
  <c r="T1407" i="3"/>
  <c r="S1407" i="3"/>
  <c r="R1407" i="3"/>
  <c r="Q1407" i="3"/>
  <c r="P1407" i="3"/>
  <c r="O1407" i="3"/>
  <c r="T1406" i="3"/>
  <c r="S1406" i="3"/>
  <c r="R1406" i="3"/>
  <c r="Q1406" i="3"/>
  <c r="P1406" i="3"/>
  <c r="O1406" i="3"/>
  <c r="T1405" i="3"/>
  <c r="S1405" i="3"/>
  <c r="R1405" i="3"/>
  <c r="Q1405" i="3"/>
  <c r="P1405" i="3"/>
  <c r="O1405" i="3"/>
  <c r="T1404" i="3"/>
  <c r="S1404" i="3"/>
  <c r="R1404" i="3"/>
  <c r="Q1404" i="3"/>
  <c r="P1404" i="3"/>
  <c r="O1404" i="3"/>
  <c r="T1403" i="3"/>
  <c r="S1403" i="3"/>
  <c r="R1403" i="3"/>
  <c r="Q1403" i="3"/>
  <c r="P1403" i="3"/>
  <c r="O1403" i="3"/>
  <c r="T1402" i="3"/>
  <c r="S1402" i="3"/>
  <c r="R1402" i="3"/>
  <c r="Q1402" i="3"/>
  <c r="P1402" i="3"/>
  <c r="O1402" i="3"/>
  <c r="T1401" i="3"/>
  <c r="S1401" i="3"/>
  <c r="R1401" i="3"/>
  <c r="Q1401" i="3"/>
  <c r="P1401" i="3"/>
  <c r="O1401" i="3"/>
  <c r="T1400" i="3"/>
  <c r="S1400" i="3"/>
  <c r="R1400" i="3"/>
  <c r="Q1400" i="3"/>
  <c r="P1400" i="3"/>
  <c r="O1400" i="3"/>
  <c r="T1399" i="3"/>
  <c r="S1399" i="3"/>
  <c r="R1399" i="3"/>
  <c r="Q1399" i="3"/>
  <c r="P1399" i="3"/>
  <c r="O1399" i="3"/>
  <c r="T1398" i="3"/>
  <c r="S1398" i="3"/>
  <c r="R1398" i="3"/>
  <c r="Q1398" i="3"/>
  <c r="P1398" i="3"/>
  <c r="O1398" i="3"/>
  <c r="T1397" i="3"/>
  <c r="S1397" i="3"/>
  <c r="R1397" i="3"/>
  <c r="Q1397" i="3"/>
  <c r="P1397" i="3"/>
  <c r="O1397" i="3"/>
  <c r="T1396" i="3"/>
  <c r="S1396" i="3"/>
  <c r="R1396" i="3"/>
  <c r="Q1396" i="3"/>
  <c r="P1396" i="3"/>
  <c r="O1396" i="3"/>
  <c r="T1395" i="3"/>
  <c r="S1395" i="3"/>
  <c r="R1395" i="3"/>
  <c r="Q1395" i="3"/>
  <c r="P1395" i="3"/>
  <c r="O1395" i="3"/>
  <c r="T1394" i="3"/>
  <c r="S1394" i="3"/>
  <c r="R1394" i="3"/>
  <c r="Q1394" i="3"/>
  <c r="P1394" i="3"/>
  <c r="O1394" i="3"/>
  <c r="T1393" i="3"/>
  <c r="S1393" i="3"/>
  <c r="R1393" i="3"/>
  <c r="Q1393" i="3"/>
  <c r="P1393" i="3"/>
  <c r="O1393" i="3"/>
  <c r="T1392" i="3"/>
  <c r="S1392" i="3"/>
  <c r="R1392" i="3"/>
  <c r="Q1392" i="3"/>
  <c r="P1392" i="3"/>
  <c r="O1392" i="3"/>
  <c r="T1391" i="3"/>
  <c r="S1391" i="3"/>
  <c r="R1391" i="3"/>
  <c r="Q1391" i="3"/>
  <c r="P1391" i="3"/>
  <c r="O1391" i="3"/>
  <c r="T1390" i="3"/>
  <c r="S1390" i="3"/>
  <c r="R1390" i="3"/>
  <c r="Q1390" i="3"/>
  <c r="P1390" i="3"/>
  <c r="O1390" i="3"/>
  <c r="T1389" i="3"/>
  <c r="S1389" i="3"/>
  <c r="R1389" i="3"/>
  <c r="Q1389" i="3"/>
  <c r="P1389" i="3"/>
  <c r="O1389" i="3"/>
  <c r="T1388" i="3"/>
  <c r="S1388" i="3"/>
  <c r="R1388" i="3"/>
  <c r="Q1388" i="3"/>
  <c r="P1388" i="3"/>
  <c r="O1388" i="3"/>
  <c r="T1387" i="3"/>
  <c r="S1387" i="3"/>
  <c r="R1387" i="3"/>
  <c r="Q1387" i="3"/>
  <c r="P1387" i="3"/>
  <c r="O1387" i="3"/>
  <c r="T1386" i="3"/>
  <c r="S1386" i="3"/>
  <c r="R1386" i="3"/>
  <c r="Q1386" i="3"/>
  <c r="P1386" i="3"/>
  <c r="O1386" i="3"/>
  <c r="T1385" i="3"/>
  <c r="S1385" i="3"/>
  <c r="R1385" i="3"/>
  <c r="Q1385" i="3"/>
  <c r="P1385" i="3"/>
  <c r="O1385" i="3"/>
  <c r="T1384" i="3"/>
  <c r="S1384" i="3"/>
  <c r="R1384" i="3"/>
  <c r="Q1384" i="3"/>
  <c r="P1384" i="3"/>
  <c r="O1384" i="3"/>
  <c r="T1383" i="3"/>
  <c r="S1383" i="3"/>
  <c r="R1383" i="3"/>
  <c r="Q1383" i="3"/>
  <c r="P1383" i="3"/>
  <c r="O1383" i="3"/>
  <c r="T1382" i="3"/>
  <c r="S1382" i="3"/>
  <c r="R1382" i="3"/>
  <c r="Q1382" i="3"/>
  <c r="P1382" i="3"/>
  <c r="O1382" i="3"/>
  <c r="T1381" i="3"/>
  <c r="S1381" i="3"/>
  <c r="R1381" i="3"/>
  <c r="Q1381" i="3"/>
  <c r="P1381" i="3"/>
  <c r="O1381" i="3"/>
  <c r="T1380" i="3"/>
  <c r="S1380" i="3"/>
  <c r="R1380" i="3"/>
  <c r="Q1380" i="3"/>
  <c r="P1380" i="3"/>
  <c r="O1380" i="3"/>
  <c r="T1379" i="3"/>
  <c r="S1379" i="3"/>
  <c r="R1379" i="3"/>
  <c r="Q1379" i="3"/>
  <c r="P1379" i="3"/>
  <c r="O1379" i="3"/>
  <c r="T1378" i="3"/>
  <c r="S1378" i="3"/>
  <c r="R1378" i="3"/>
  <c r="Q1378" i="3"/>
  <c r="P1378" i="3"/>
  <c r="O1378" i="3"/>
  <c r="T1377" i="3"/>
  <c r="S1377" i="3"/>
  <c r="R1377" i="3"/>
  <c r="Q1377" i="3"/>
  <c r="P1377" i="3"/>
  <c r="O1377" i="3"/>
  <c r="T1376" i="3"/>
  <c r="S1376" i="3"/>
  <c r="R1376" i="3"/>
  <c r="Q1376" i="3"/>
  <c r="P1376" i="3"/>
  <c r="O1376" i="3"/>
  <c r="T1375" i="3"/>
  <c r="S1375" i="3"/>
  <c r="R1375" i="3"/>
  <c r="Q1375" i="3"/>
  <c r="P1375" i="3"/>
  <c r="O1375" i="3"/>
  <c r="T1374" i="3"/>
  <c r="S1374" i="3"/>
  <c r="R1374" i="3"/>
  <c r="Q1374" i="3"/>
  <c r="P1374" i="3"/>
  <c r="O1374" i="3"/>
  <c r="T1373" i="3"/>
  <c r="S1373" i="3"/>
  <c r="R1373" i="3"/>
  <c r="Q1373" i="3"/>
  <c r="P1373" i="3"/>
  <c r="O1373" i="3"/>
  <c r="T1372" i="3"/>
  <c r="S1372" i="3"/>
  <c r="R1372" i="3"/>
  <c r="Q1372" i="3"/>
  <c r="P1372" i="3"/>
  <c r="O1372" i="3"/>
  <c r="T1371" i="3"/>
  <c r="S1371" i="3"/>
  <c r="R1371" i="3"/>
  <c r="Q1371" i="3"/>
  <c r="P1371" i="3"/>
  <c r="O1371" i="3"/>
  <c r="T1370" i="3"/>
  <c r="S1370" i="3"/>
  <c r="R1370" i="3"/>
  <c r="Q1370" i="3"/>
  <c r="P1370" i="3"/>
  <c r="O1370" i="3"/>
  <c r="T1369" i="3"/>
  <c r="S1369" i="3"/>
  <c r="R1369" i="3"/>
  <c r="Q1369" i="3"/>
  <c r="P1369" i="3"/>
  <c r="O1369" i="3"/>
  <c r="T1368" i="3"/>
  <c r="S1368" i="3"/>
  <c r="R1368" i="3"/>
  <c r="Q1368" i="3"/>
  <c r="P1368" i="3"/>
  <c r="O1368" i="3"/>
  <c r="T1367" i="3"/>
  <c r="S1367" i="3"/>
  <c r="R1367" i="3"/>
  <c r="Q1367" i="3"/>
  <c r="P1367" i="3"/>
  <c r="O1367" i="3"/>
  <c r="T1366" i="3"/>
  <c r="S1366" i="3"/>
  <c r="R1366" i="3"/>
  <c r="Q1366" i="3"/>
  <c r="P1366" i="3"/>
  <c r="O1366" i="3"/>
  <c r="T1365" i="3"/>
  <c r="S1365" i="3"/>
  <c r="R1365" i="3"/>
  <c r="Q1365" i="3"/>
  <c r="P1365" i="3"/>
  <c r="O1365" i="3"/>
  <c r="T1364" i="3"/>
  <c r="S1364" i="3"/>
  <c r="R1364" i="3"/>
  <c r="Q1364" i="3"/>
  <c r="P1364" i="3"/>
  <c r="O1364" i="3"/>
  <c r="T1363" i="3"/>
  <c r="S1363" i="3"/>
  <c r="R1363" i="3"/>
  <c r="Q1363" i="3"/>
  <c r="P1363" i="3"/>
  <c r="O1363" i="3"/>
  <c r="T1362" i="3"/>
  <c r="S1362" i="3"/>
  <c r="R1362" i="3"/>
  <c r="Q1362" i="3"/>
  <c r="P1362" i="3"/>
  <c r="O1362" i="3"/>
  <c r="T1361" i="3"/>
  <c r="S1361" i="3"/>
  <c r="R1361" i="3"/>
  <c r="Q1361" i="3"/>
  <c r="P1361" i="3"/>
  <c r="O1361" i="3"/>
  <c r="T1360" i="3"/>
  <c r="S1360" i="3"/>
  <c r="R1360" i="3"/>
  <c r="Q1360" i="3"/>
  <c r="P1360" i="3"/>
  <c r="O1360" i="3"/>
  <c r="T1359" i="3"/>
  <c r="S1359" i="3"/>
  <c r="R1359" i="3"/>
  <c r="Q1359" i="3"/>
  <c r="P1359" i="3"/>
  <c r="O1359" i="3"/>
  <c r="T1358" i="3"/>
  <c r="S1358" i="3"/>
  <c r="R1358" i="3"/>
  <c r="Q1358" i="3"/>
  <c r="P1358" i="3"/>
  <c r="O1358" i="3"/>
  <c r="T1357" i="3"/>
  <c r="S1357" i="3"/>
  <c r="R1357" i="3"/>
  <c r="Q1357" i="3"/>
  <c r="P1357" i="3"/>
  <c r="O1357" i="3"/>
  <c r="T1356" i="3"/>
  <c r="S1356" i="3"/>
  <c r="R1356" i="3"/>
  <c r="Q1356" i="3"/>
  <c r="P1356" i="3"/>
  <c r="O1356" i="3"/>
  <c r="T1355" i="3"/>
  <c r="S1355" i="3"/>
  <c r="R1355" i="3"/>
  <c r="Q1355" i="3"/>
  <c r="P1355" i="3"/>
  <c r="O1355" i="3"/>
  <c r="T1354" i="3"/>
  <c r="S1354" i="3"/>
  <c r="R1354" i="3"/>
  <c r="Q1354" i="3"/>
  <c r="P1354" i="3"/>
  <c r="O1354" i="3"/>
  <c r="T1353" i="3"/>
  <c r="S1353" i="3"/>
  <c r="R1353" i="3"/>
  <c r="Q1353" i="3"/>
  <c r="P1353" i="3"/>
  <c r="O1353" i="3"/>
  <c r="T1352" i="3"/>
  <c r="S1352" i="3"/>
  <c r="R1352" i="3"/>
  <c r="Q1352" i="3"/>
  <c r="P1352" i="3"/>
  <c r="O1352" i="3"/>
  <c r="T1351" i="3"/>
  <c r="S1351" i="3"/>
  <c r="R1351" i="3"/>
  <c r="Q1351" i="3"/>
  <c r="P1351" i="3"/>
  <c r="O1351" i="3"/>
  <c r="T1350" i="3"/>
  <c r="S1350" i="3"/>
  <c r="R1350" i="3"/>
  <c r="Q1350" i="3"/>
  <c r="P1350" i="3"/>
  <c r="O1350" i="3"/>
  <c r="T1349" i="3"/>
  <c r="S1349" i="3"/>
  <c r="R1349" i="3"/>
  <c r="Q1349" i="3"/>
  <c r="P1349" i="3"/>
  <c r="O1349" i="3"/>
  <c r="T1348" i="3"/>
  <c r="S1348" i="3"/>
  <c r="R1348" i="3"/>
  <c r="Q1348" i="3"/>
  <c r="P1348" i="3"/>
  <c r="O1348" i="3"/>
  <c r="T1347" i="3"/>
  <c r="S1347" i="3"/>
  <c r="R1347" i="3"/>
  <c r="Q1347" i="3"/>
  <c r="P1347" i="3"/>
  <c r="O1347" i="3"/>
  <c r="T1346" i="3"/>
  <c r="S1346" i="3"/>
  <c r="R1346" i="3"/>
  <c r="Q1346" i="3"/>
  <c r="P1346" i="3"/>
  <c r="O1346" i="3"/>
  <c r="T1345" i="3"/>
  <c r="S1345" i="3"/>
  <c r="R1345" i="3"/>
  <c r="Q1345" i="3"/>
  <c r="P1345" i="3"/>
  <c r="O1345" i="3"/>
  <c r="T1344" i="3"/>
  <c r="S1344" i="3"/>
  <c r="R1344" i="3"/>
  <c r="Q1344" i="3"/>
  <c r="P1344" i="3"/>
  <c r="O1344" i="3"/>
  <c r="T1343" i="3"/>
  <c r="S1343" i="3"/>
  <c r="R1343" i="3"/>
  <c r="Q1343" i="3"/>
  <c r="P1343" i="3"/>
  <c r="O1343" i="3"/>
  <c r="T1342" i="3"/>
  <c r="S1342" i="3"/>
  <c r="R1342" i="3"/>
  <c r="Q1342" i="3"/>
  <c r="P1342" i="3"/>
  <c r="O1342" i="3"/>
  <c r="T1341" i="3"/>
  <c r="S1341" i="3"/>
  <c r="R1341" i="3"/>
  <c r="Q1341" i="3"/>
  <c r="P1341" i="3"/>
  <c r="O1341" i="3"/>
  <c r="T1340" i="3"/>
  <c r="S1340" i="3"/>
  <c r="R1340" i="3"/>
  <c r="Q1340" i="3"/>
  <c r="P1340" i="3"/>
  <c r="O1340" i="3"/>
  <c r="T1339" i="3"/>
  <c r="S1339" i="3"/>
  <c r="R1339" i="3"/>
  <c r="Q1339" i="3"/>
  <c r="P1339" i="3"/>
  <c r="O1339" i="3"/>
  <c r="T1338" i="3"/>
  <c r="S1338" i="3"/>
  <c r="R1338" i="3"/>
  <c r="Q1338" i="3"/>
  <c r="P1338" i="3"/>
  <c r="O1338" i="3"/>
  <c r="T1337" i="3"/>
  <c r="S1337" i="3"/>
  <c r="R1337" i="3"/>
  <c r="Q1337" i="3"/>
  <c r="P1337" i="3"/>
  <c r="O1337" i="3"/>
  <c r="T1336" i="3"/>
  <c r="S1336" i="3"/>
  <c r="R1336" i="3"/>
  <c r="Q1336" i="3"/>
  <c r="P1336" i="3"/>
  <c r="O1336" i="3"/>
  <c r="T1335" i="3"/>
  <c r="S1335" i="3"/>
  <c r="R1335" i="3"/>
  <c r="Q1335" i="3"/>
  <c r="P1335" i="3"/>
  <c r="O1335" i="3"/>
  <c r="T1334" i="3"/>
  <c r="S1334" i="3"/>
  <c r="R1334" i="3"/>
  <c r="Q1334" i="3"/>
  <c r="P1334" i="3"/>
  <c r="O1334" i="3"/>
  <c r="T1333" i="3"/>
  <c r="S1333" i="3"/>
  <c r="R1333" i="3"/>
  <c r="Q1333" i="3"/>
  <c r="P1333" i="3"/>
  <c r="O1333" i="3"/>
  <c r="T1332" i="3"/>
  <c r="S1332" i="3"/>
  <c r="R1332" i="3"/>
  <c r="Q1332" i="3"/>
  <c r="P1332" i="3"/>
  <c r="O1332" i="3"/>
  <c r="T1331" i="3"/>
  <c r="S1331" i="3"/>
  <c r="R1331" i="3"/>
  <c r="Q1331" i="3"/>
  <c r="P1331" i="3"/>
  <c r="O1331" i="3"/>
  <c r="T1330" i="3"/>
  <c r="S1330" i="3"/>
  <c r="R1330" i="3"/>
  <c r="Q1330" i="3"/>
  <c r="P1330" i="3"/>
  <c r="O1330" i="3"/>
  <c r="T1329" i="3"/>
  <c r="S1329" i="3"/>
  <c r="R1329" i="3"/>
  <c r="Q1329" i="3"/>
  <c r="P1329" i="3"/>
  <c r="O1329" i="3"/>
  <c r="T1328" i="3"/>
  <c r="S1328" i="3"/>
  <c r="R1328" i="3"/>
  <c r="Q1328" i="3"/>
  <c r="P1328" i="3"/>
  <c r="O1328" i="3"/>
  <c r="T1327" i="3"/>
  <c r="S1327" i="3"/>
  <c r="R1327" i="3"/>
  <c r="Q1327" i="3"/>
  <c r="P1327" i="3"/>
  <c r="O1327" i="3"/>
  <c r="T1326" i="3"/>
  <c r="S1326" i="3"/>
  <c r="R1326" i="3"/>
  <c r="Q1326" i="3"/>
  <c r="P1326" i="3"/>
  <c r="O1326" i="3"/>
  <c r="T1325" i="3"/>
  <c r="S1325" i="3"/>
  <c r="R1325" i="3"/>
  <c r="Q1325" i="3"/>
  <c r="P1325" i="3"/>
  <c r="O1325" i="3"/>
  <c r="T1324" i="3"/>
  <c r="S1324" i="3"/>
  <c r="R1324" i="3"/>
  <c r="Q1324" i="3"/>
  <c r="P1324" i="3"/>
  <c r="O1324" i="3"/>
  <c r="T1323" i="3"/>
  <c r="S1323" i="3"/>
  <c r="R1323" i="3"/>
  <c r="Q1323" i="3"/>
  <c r="P1323" i="3"/>
  <c r="O1323" i="3"/>
  <c r="T1322" i="3"/>
  <c r="S1322" i="3"/>
  <c r="R1322" i="3"/>
  <c r="Q1322" i="3"/>
  <c r="P1322" i="3"/>
  <c r="O1322" i="3"/>
  <c r="T1321" i="3"/>
  <c r="S1321" i="3"/>
  <c r="R1321" i="3"/>
  <c r="Q1321" i="3"/>
  <c r="P1321" i="3"/>
  <c r="O1321" i="3"/>
  <c r="T1320" i="3"/>
  <c r="S1320" i="3"/>
  <c r="R1320" i="3"/>
  <c r="Q1320" i="3"/>
  <c r="P1320" i="3"/>
  <c r="O1320" i="3"/>
  <c r="T1319" i="3"/>
  <c r="S1319" i="3"/>
  <c r="R1319" i="3"/>
  <c r="Q1319" i="3"/>
  <c r="P1319" i="3"/>
  <c r="O1319" i="3"/>
  <c r="T1318" i="3"/>
  <c r="S1318" i="3"/>
  <c r="R1318" i="3"/>
  <c r="Q1318" i="3"/>
  <c r="P1318" i="3"/>
  <c r="O1318" i="3"/>
  <c r="T1317" i="3"/>
  <c r="S1317" i="3"/>
  <c r="R1317" i="3"/>
  <c r="Q1317" i="3"/>
  <c r="P1317" i="3"/>
  <c r="O1317" i="3"/>
  <c r="T1316" i="3"/>
  <c r="S1316" i="3"/>
  <c r="R1316" i="3"/>
  <c r="Q1316" i="3"/>
  <c r="P1316" i="3"/>
  <c r="O1316" i="3"/>
  <c r="T1315" i="3"/>
  <c r="S1315" i="3"/>
  <c r="R1315" i="3"/>
  <c r="Q1315" i="3"/>
  <c r="P1315" i="3"/>
  <c r="O1315" i="3"/>
  <c r="T1314" i="3"/>
  <c r="S1314" i="3"/>
  <c r="R1314" i="3"/>
  <c r="Q1314" i="3"/>
  <c r="P1314" i="3"/>
  <c r="O1314" i="3"/>
  <c r="T1313" i="3"/>
  <c r="S1313" i="3"/>
  <c r="R1313" i="3"/>
  <c r="Q1313" i="3"/>
  <c r="P1313" i="3"/>
  <c r="O1313" i="3"/>
  <c r="T1312" i="3"/>
  <c r="S1312" i="3"/>
  <c r="R1312" i="3"/>
  <c r="Q1312" i="3"/>
  <c r="P1312" i="3"/>
  <c r="O1312" i="3"/>
  <c r="T1311" i="3"/>
  <c r="S1311" i="3"/>
  <c r="R1311" i="3"/>
  <c r="Q1311" i="3"/>
  <c r="P1311" i="3"/>
  <c r="O1311" i="3"/>
  <c r="T1310" i="3"/>
  <c r="S1310" i="3"/>
  <c r="R1310" i="3"/>
  <c r="Q1310" i="3"/>
  <c r="P1310" i="3"/>
  <c r="O1310" i="3"/>
  <c r="T1309" i="3"/>
  <c r="S1309" i="3"/>
  <c r="R1309" i="3"/>
  <c r="Q1309" i="3"/>
  <c r="P1309" i="3"/>
  <c r="O1309" i="3"/>
  <c r="T1308" i="3"/>
  <c r="S1308" i="3"/>
  <c r="R1308" i="3"/>
  <c r="Q1308" i="3"/>
  <c r="P1308" i="3"/>
  <c r="O1308" i="3"/>
  <c r="T1307" i="3"/>
  <c r="S1307" i="3"/>
  <c r="R1307" i="3"/>
  <c r="Q1307" i="3"/>
  <c r="P1307" i="3"/>
  <c r="O1307" i="3"/>
  <c r="T1306" i="3"/>
  <c r="S1306" i="3"/>
  <c r="R1306" i="3"/>
  <c r="Q1306" i="3"/>
  <c r="P1306" i="3"/>
  <c r="O1306" i="3"/>
  <c r="T1305" i="3"/>
  <c r="S1305" i="3"/>
  <c r="R1305" i="3"/>
  <c r="Q1305" i="3"/>
  <c r="P1305" i="3"/>
  <c r="O1305" i="3"/>
  <c r="T1304" i="3"/>
  <c r="S1304" i="3"/>
  <c r="R1304" i="3"/>
  <c r="Q1304" i="3"/>
  <c r="P1304" i="3"/>
  <c r="O1304" i="3"/>
  <c r="T1303" i="3"/>
  <c r="S1303" i="3"/>
  <c r="R1303" i="3"/>
  <c r="Q1303" i="3"/>
  <c r="P1303" i="3"/>
  <c r="O1303" i="3"/>
  <c r="T1302" i="3"/>
  <c r="S1302" i="3"/>
  <c r="R1302" i="3"/>
  <c r="Q1302" i="3"/>
  <c r="P1302" i="3"/>
  <c r="O1302" i="3"/>
  <c r="T1301" i="3"/>
  <c r="S1301" i="3"/>
  <c r="R1301" i="3"/>
  <c r="Q1301" i="3"/>
  <c r="P1301" i="3"/>
  <c r="O1301" i="3"/>
  <c r="T1300" i="3"/>
  <c r="S1300" i="3"/>
  <c r="R1300" i="3"/>
  <c r="Q1300" i="3"/>
  <c r="P1300" i="3"/>
  <c r="O1300" i="3"/>
  <c r="T1299" i="3"/>
  <c r="S1299" i="3"/>
  <c r="R1299" i="3"/>
  <c r="Q1299" i="3"/>
  <c r="P1299" i="3"/>
  <c r="O1299" i="3"/>
  <c r="T1298" i="3"/>
  <c r="S1298" i="3"/>
  <c r="R1298" i="3"/>
  <c r="Q1298" i="3"/>
  <c r="P1298" i="3"/>
  <c r="O1298" i="3"/>
  <c r="T1297" i="3"/>
  <c r="S1297" i="3"/>
  <c r="R1297" i="3"/>
  <c r="Q1297" i="3"/>
  <c r="P1297" i="3"/>
  <c r="O1297" i="3"/>
  <c r="T1296" i="3"/>
  <c r="S1296" i="3"/>
  <c r="R1296" i="3"/>
  <c r="Q1296" i="3"/>
  <c r="P1296" i="3"/>
  <c r="O1296" i="3"/>
  <c r="T1295" i="3"/>
  <c r="S1295" i="3"/>
  <c r="R1295" i="3"/>
  <c r="Q1295" i="3"/>
  <c r="P1295" i="3"/>
  <c r="O1295" i="3"/>
  <c r="T1294" i="3"/>
  <c r="S1294" i="3"/>
  <c r="R1294" i="3"/>
  <c r="Q1294" i="3"/>
  <c r="P1294" i="3"/>
  <c r="O1294" i="3"/>
  <c r="T1293" i="3"/>
  <c r="S1293" i="3"/>
  <c r="R1293" i="3"/>
  <c r="Q1293" i="3"/>
  <c r="P1293" i="3"/>
  <c r="O1293" i="3"/>
  <c r="T1292" i="3"/>
  <c r="S1292" i="3"/>
  <c r="R1292" i="3"/>
  <c r="Q1292" i="3"/>
  <c r="P1292" i="3"/>
  <c r="O1292" i="3"/>
  <c r="T1291" i="3"/>
  <c r="S1291" i="3"/>
  <c r="R1291" i="3"/>
  <c r="Q1291" i="3"/>
  <c r="P1291" i="3"/>
  <c r="O1291" i="3"/>
  <c r="T1290" i="3"/>
  <c r="S1290" i="3"/>
  <c r="R1290" i="3"/>
  <c r="Q1290" i="3"/>
  <c r="P1290" i="3"/>
  <c r="O1290" i="3"/>
  <c r="T1289" i="3"/>
  <c r="S1289" i="3"/>
  <c r="R1289" i="3"/>
  <c r="Q1289" i="3"/>
  <c r="P1289" i="3"/>
  <c r="O1289" i="3"/>
  <c r="T1288" i="3"/>
  <c r="S1288" i="3"/>
  <c r="R1288" i="3"/>
  <c r="Q1288" i="3"/>
  <c r="P1288" i="3"/>
  <c r="O1288" i="3"/>
  <c r="T1287" i="3"/>
  <c r="S1287" i="3"/>
  <c r="R1287" i="3"/>
  <c r="Q1287" i="3"/>
  <c r="P1287" i="3"/>
  <c r="O1287" i="3"/>
  <c r="T1286" i="3"/>
  <c r="S1286" i="3"/>
  <c r="R1286" i="3"/>
  <c r="Q1286" i="3"/>
  <c r="P1286" i="3"/>
  <c r="O1286" i="3"/>
  <c r="T1285" i="3"/>
  <c r="S1285" i="3"/>
  <c r="R1285" i="3"/>
  <c r="Q1285" i="3"/>
  <c r="P1285" i="3"/>
  <c r="O1285" i="3"/>
  <c r="T1284" i="3"/>
  <c r="S1284" i="3"/>
  <c r="R1284" i="3"/>
  <c r="Q1284" i="3"/>
  <c r="P1284" i="3"/>
  <c r="O1284" i="3"/>
  <c r="T1283" i="3"/>
  <c r="S1283" i="3"/>
  <c r="R1283" i="3"/>
  <c r="Q1283" i="3"/>
  <c r="P1283" i="3"/>
  <c r="O1283" i="3"/>
  <c r="T1282" i="3"/>
  <c r="S1282" i="3"/>
  <c r="R1282" i="3"/>
  <c r="Q1282" i="3"/>
  <c r="P1282" i="3"/>
  <c r="O1282" i="3"/>
  <c r="T1281" i="3"/>
  <c r="S1281" i="3"/>
  <c r="R1281" i="3"/>
  <c r="Q1281" i="3"/>
  <c r="P1281" i="3"/>
  <c r="O1281" i="3"/>
  <c r="T1280" i="3"/>
  <c r="S1280" i="3"/>
  <c r="R1280" i="3"/>
  <c r="Q1280" i="3"/>
  <c r="P1280" i="3"/>
  <c r="O1280" i="3"/>
  <c r="T1279" i="3"/>
  <c r="S1279" i="3"/>
  <c r="R1279" i="3"/>
  <c r="Q1279" i="3"/>
  <c r="P1279" i="3"/>
  <c r="O1279" i="3"/>
  <c r="T1278" i="3"/>
  <c r="S1278" i="3"/>
  <c r="R1278" i="3"/>
  <c r="Q1278" i="3"/>
  <c r="P1278" i="3"/>
  <c r="O1278" i="3"/>
  <c r="T1277" i="3"/>
  <c r="S1277" i="3"/>
  <c r="R1277" i="3"/>
  <c r="Q1277" i="3"/>
  <c r="P1277" i="3"/>
  <c r="O1277" i="3"/>
  <c r="T1276" i="3"/>
  <c r="S1276" i="3"/>
  <c r="R1276" i="3"/>
  <c r="Q1276" i="3"/>
  <c r="P1276" i="3"/>
  <c r="O1276" i="3"/>
  <c r="T1275" i="3"/>
  <c r="S1275" i="3"/>
  <c r="R1275" i="3"/>
  <c r="Q1275" i="3"/>
  <c r="P1275" i="3"/>
  <c r="O1275" i="3"/>
  <c r="T1274" i="3"/>
  <c r="S1274" i="3"/>
  <c r="R1274" i="3"/>
  <c r="Q1274" i="3"/>
  <c r="P1274" i="3"/>
  <c r="O1274" i="3"/>
  <c r="T1273" i="3"/>
  <c r="S1273" i="3"/>
  <c r="R1273" i="3"/>
  <c r="Q1273" i="3"/>
  <c r="P1273" i="3"/>
  <c r="O1273" i="3"/>
  <c r="T1272" i="3"/>
  <c r="S1272" i="3"/>
  <c r="R1272" i="3"/>
  <c r="Q1272" i="3"/>
  <c r="P1272" i="3"/>
  <c r="O1272" i="3"/>
  <c r="T1271" i="3"/>
  <c r="S1271" i="3"/>
  <c r="R1271" i="3"/>
  <c r="Q1271" i="3"/>
  <c r="P1271" i="3"/>
  <c r="O1271" i="3"/>
  <c r="T1270" i="3"/>
  <c r="S1270" i="3"/>
  <c r="R1270" i="3"/>
  <c r="Q1270" i="3"/>
  <c r="P1270" i="3"/>
  <c r="O1270" i="3"/>
  <c r="T1269" i="3"/>
  <c r="S1269" i="3"/>
  <c r="R1269" i="3"/>
  <c r="Q1269" i="3"/>
  <c r="P1269" i="3"/>
  <c r="O1269" i="3"/>
  <c r="T1268" i="3"/>
  <c r="S1268" i="3"/>
  <c r="R1268" i="3"/>
  <c r="Q1268" i="3"/>
  <c r="P1268" i="3"/>
  <c r="O1268" i="3"/>
  <c r="T1267" i="3"/>
  <c r="S1267" i="3"/>
  <c r="R1267" i="3"/>
  <c r="Q1267" i="3"/>
  <c r="P1267" i="3"/>
  <c r="O1267" i="3"/>
  <c r="T1266" i="3"/>
  <c r="S1266" i="3"/>
  <c r="R1266" i="3"/>
  <c r="Q1266" i="3"/>
  <c r="P1266" i="3"/>
  <c r="O1266" i="3"/>
  <c r="T1265" i="3"/>
  <c r="S1265" i="3"/>
  <c r="R1265" i="3"/>
  <c r="Q1265" i="3"/>
  <c r="P1265" i="3"/>
  <c r="O1265" i="3"/>
  <c r="T1264" i="3"/>
  <c r="S1264" i="3"/>
  <c r="R1264" i="3"/>
  <c r="Q1264" i="3"/>
  <c r="P1264" i="3"/>
  <c r="O1264" i="3"/>
  <c r="T1263" i="3"/>
  <c r="S1263" i="3"/>
  <c r="R1263" i="3"/>
  <c r="Q1263" i="3"/>
  <c r="P1263" i="3"/>
  <c r="O1263" i="3"/>
  <c r="T1262" i="3"/>
  <c r="S1262" i="3"/>
  <c r="R1262" i="3"/>
  <c r="Q1262" i="3"/>
  <c r="P1262" i="3"/>
  <c r="O1262" i="3"/>
  <c r="T1261" i="3"/>
  <c r="S1261" i="3"/>
  <c r="R1261" i="3"/>
  <c r="Q1261" i="3"/>
  <c r="P1261" i="3"/>
  <c r="O1261" i="3"/>
  <c r="T1260" i="3"/>
  <c r="S1260" i="3"/>
  <c r="R1260" i="3"/>
  <c r="Q1260" i="3"/>
  <c r="P1260" i="3"/>
  <c r="O1260" i="3"/>
  <c r="T1259" i="3"/>
  <c r="S1259" i="3"/>
  <c r="R1259" i="3"/>
  <c r="Q1259" i="3"/>
  <c r="P1259" i="3"/>
  <c r="O1259" i="3"/>
  <c r="T1258" i="3"/>
  <c r="S1258" i="3"/>
  <c r="R1258" i="3"/>
  <c r="Q1258" i="3"/>
  <c r="P1258" i="3"/>
  <c r="O1258" i="3"/>
  <c r="T1257" i="3"/>
  <c r="S1257" i="3"/>
  <c r="R1257" i="3"/>
  <c r="Q1257" i="3"/>
  <c r="P1257" i="3"/>
  <c r="O1257" i="3"/>
  <c r="T1256" i="3"/>
  <c r="S1256" i="3"/>
  <c r="R1256" i="3"/>
  <c r="Q1256" i="3"/>
  <c r="P1256" i="3"/>
  <c r="O1256" i="3"/>
  <c r="T1255" i="3"/>
  <c r="S1255" i="3"/>
  <c r="R1255" i="3"/>
  <c r="Q1255" i="3"/>
  <c r="P1255" i="3"/>
  <c r="O1255" i="3"/>
  <c r="T1254" i="3"/>
  <c r="S1254" i="3"/>
  <c r="R1254" i="3"/>
  <c r="Q1254" i="3"/>
  <c r="P1254" i="3"/>
  <c r="O1254" i="3"/>
  <c r="T1253" i="3"/>
  <c r="S1253" i="3"/>
  <c r="R1253" i="3"/>
  <c r="Q1253" i="3"/>
  <c r="P1253" i="3"/>
  <c r="O1253" i="3"/>
  <c r="T1252" i="3"/>
  <c r="S1252" i="3"/>
  <c r="R1252" i="3"/>
  <c r="Q1252" i="3"/>
  <c r="P1252" i="3"/>
  <c r="O1252" i="3"/>
  <c r="T1251" i="3"/>
  <c r="S1251" i="3"/>
  <c r="R1251" i="3"/>
  <c r="Q1251" i="3"/>
  <c r="P1251" i="3"/>
  <c r="O1251" i="3"/>
  <c r="T1250" i="3"/>
  <c r="S1250" i="3"/>
  <c r="R1250" i="3"/>
  <c r="Q1250" i="3"/>
  <c r="P1250" i="3"/>
  <c r="O1250" i="3"/>
  <c r="T1249" i="3"/>
  <c r="S1249" i="3"/>
  <c r="R1249" i="3"/>
  <c r="Q1249" i="3"/>
  <c r="P1249" i="3"/>
  <c r="O1249" i="3"/>
  <c r="T1248" i="3"/>
  <c r="S1248" i="3"/>
  <c r="R1248" i="3"/>
  <c r="Q1248" i="3"/>
  <c r="P1248" i="3"/>
  <c r="O1248" i="3"/>
  <c r="T1247" i="3"/>
  <c r="S1247" i="3"/>
  <c r="R1247" i="3"/>
  <c r="Q1247" i="3"/>
  <c r="P1247" i="3"/>
  <c r="O1247" i="3"/>
  <c r="T1246" i="3"/>
  <c r="S1246" i="3"/>
  <c r="R1246" i="3"/>
  <c r="Q1246" i="3"/>
  <c r="P1246" i="3"/>
  <c r="O1246" i="3"/>
  <c r="T1245" i="3"/>
  <c r="S1245" i="3"/>
  <c r="R1245" i="3"/>
  <c r="Q1245" i="3"/>
  <c r="P1245" i="3"/>
  <c r="O1245" i="3"/>
  <c r="T1244" i="3"/>
  <c r="S1244" i="3"/>
  <c r="R1244" i="3"/>
  <c r="Q1244" i="3"/>
  <c r="P1244" i="3"/>
  <c r="O1244" i="3"/>
  <c r="T1243" i="3"/>
  <c r="S1243" i="3"/>
  <c r="R1243" i="3"/>
  <c r="Q1243" i="3"/>
  <c r="P1243" i="3"/>
  <c r="O1243" i="3"/>
  <c r="T1242" i="3"/>
  <c r="S1242" i="3"/>
  <c r="R1242" i="3"/>
  <c r="Q1242" i="3"/>
  <c r="P1242" i="3"/>
  <c r="O1242" i="3"/>
  <c r="T1241" i="3"/>
  <c r="S1241" i="3"/>
  <c r="R1241" i="3"/>
  <c r="Q1241" i="3"/>
  <c r="P1241" i="3"/>
  <c r="O1241" i="3"/>
  <c r="T1240" i="3"/>
  <c r="S1240" i="3"/>
  <c r="R1240" i="3"/>
  <c r="Q1240" i="3"/>
  <c r="P1240" i="3"/>
  <c r="O1240" i="3"/>
  <c r="T1239" i="3"/>
  <c r="S1239" i="3"/>
  <c r="R1239" i="3"/>
  <c r="Q1239" i="3"/>
  <c r="P1239" i="3"/>
  <c r="O1239" i="3"/>
  <c r="T1238" i="3"/>
  <c r="S1238" i="3"/>
  <c r="R1238" i="3"/>
  <c r="Q1238" i="3"/>
  <c r="P1238" i="3"/>
  <c r="O1238" i="3"/>
  <c r="T1237" i="3"/>
  <c r="S1237" i="3"/>
  <c r="R1237" i="3"/>
  <c r="Q1237" i="3"/>
  <c r="P1237" i="3"/>
  <c r="O1237" i="3"/>
  <c r="T1236" i="3"/>
  <c r="S1236" i="3"/>
  <c r="R1236" i="3"/>
  <c r="Q1236" i="3"/>
  <c r="P1236" i="3"/>
  <c r="O1236" i="3"/>
  <c r="T1235" i="3"/>
  <c r="S1235" i="3"/>
  <c r="R1235" i="3"/>
  <c r="Q1235" i="3"/>
  <c r="P1235" i="3"/>
  <c r="O1235" i="3"/>
  <c r="T1234" i="3"/>
  <c r="S1234" i="3"/>
  <c r="R1234" i="3"/>
  <c r="Q1234" i="3"/>
  <c r="P1234" i="3"/>
  <c r="O1234" i="3"/>
  <c r="T1233" i="3"/>
  <c r="S1233" i="3"/>
  <c r="R1233" i="3"/>
  <c r="Q1233" i="3"/>
  <c r="P1233" i="3"/>
  <c r="O1233" i="3"/>
  <c r="T1232" i="3"/>
  <c r="S1232" i="3"/>
  <c r="R1232" i="3"/>
  <c r="Q1232" i="3"/>
  <c r="P1232" i="3"/>
  <c r="O1232" i="3"/>
  <c r="T1231" i="3"/>
  <c r="S1231" i="3"/>
  <c r="R1231" i="3"/>
  <c r="Q1231" i="3"/>
  <c r="P1231" i="3"/>
  <c r="O1231" i="3"/>
  <c r="T1230" i="3"/>
  <c r="S1230" i="3"/>
  <c r="R1230" i="3"/>
  <c r="Q1230" i="3"/>
  <c r="P1230" i="3"/>
  <c r="O1230" i="3"/>
  <c r="T1229" i="3"/>
  <c r="S1229" i="3"/>
  <c r="R1229" i="3"/>
  <c r="Q1229" i="3"/>
  <c r="P1229" i="3"/>
  <c r="O1229" i="3"/>
  <c r="T1228" i="3"/>
  <c r="S1228" i="3"/>
  <c r="R1228" i="3"/>
  <c r="Q1228" i="3"/>
  <c r="P1228" i="3"/>
  <c r="O1228" i="3"/>
  <c r="T1227" i="3"/>
  <c r="S1227" i="3"/>
  <c r="R1227" i="3"/>
  <c r="Q1227" i="3"/>
  <c r="P1227" i="3"/>
  <c r="O1227" i="3"/>
  <c r="T1226" i="3"/>
  <c r="S1226" i="3"/>
  <c r="R1226" i="3"/>
  <c r="Q1226" i="3"/>
  <c r="P1226" i="3"/>
  <c r="O1226" i="3"/>
  <c r="T1225" i="3"/>
  <c r="S1225" i="3"/>
  <c r="R1225" i="3"/>
  <c r="Q1225" i="3"/>
  <c r="P1225" i="3"/>
  <c r="O1225" i="3"/>
  <c r="T1224" i="3"/>
  <c r="S1224" i="3"/>
  <c r="R1224" i="3"/>
  <c r="Q1224" i="3"/>
  <c r="P1224" i="3"/>
  <c r="O1224" i="3"/>
  <c r="T1223" i="3"/>
  <c r="S1223" i="3"/>
  <c r="R1223" i="3"/>
  <c r="Q1223" i="3"/>
  <c r="P1223" i="3"/>
  <c r="O1223" i="3"/>
  <c r="T1222" i="3"/>
  <c r="S1222" i="3"/>
  <c r="R1222" i="3"/>
  <c r="Q1222" i="3"/>
  <c r="P1222" i="3"/>
  <c r="O1222" i="3"/>
  <c r="T1221" i="3"/>
  <c r="S1221" i="3"/>
  <c r="R1221" i="3"/>
  <c r="Q1221" i="3"/>
  <c r="P1221" i="3"/>
  <c r="O1221" i="3"/>
  <c r="T1220" i="3"/>
  <c r="S1220" i="3"/>
  <c r="R1220" i="3"/>
  <c r="Q1220" i="3"/>
  <c r="P1220" i="3"/>
  <c r="O1220" i="3"/>
  <c r="T1219" i="3"/>
  <c r="S1219" i="3"/>
  <c r="R1219" i="3"/>
  <c r="Q1219" i="3"/>
  <c r="P1219" i="3"/>
  <c r="O1219" i="3"/>
  <c r="T1218" i="3"/>
  <c r="S1218" i="3"/>
  <c r="R1218" i="3"/>
  <c r="Q1218" i="3"/>
  <c r="P1218" i="3"/>
  <c r="O1218" i="3"/>
  <c r="T1217" i="3"/>
  <c r="S1217" i="3"/>
  <c r="R1217" i="3"/>
  <c r="Q1217" i="3"/>
  <c r="P1217" i="3"/>
  <c r="O1217" i="3"/>
  <c r="T1216" i="3"/>
  <c r="S1216" i="3"/>
  <c r="R1216" i="3"/>
  <c r="Q1216" i="3"/>
  <c r="P1216" i="3"/>
  <c r="O1216" i="3"/>
  <c r="T1215" i="3"/>
  <c r="S1215" i="3"/>
  <c r="R1215" i="3"/>
  <c r="Q1215" i="3"/>
  <c r="P1215" i="3"/>
  <c r="O1215" i="3"/>
  <c r="T1214" i="3"/>
  <c r="S1214" i="3"/>
  <c r="R1214" i="3"/>
  <c r="Q1214" i="3"/>
  <c r="P1214" i="3"/>
  <c r="O1214" i="3"/>
  <c r="T1213" i="3"/>
  <c r="S1213" i="3"/>
  <c r="R1213" i="3"/>
  <c r="Q1213" i="3"/>
  <c r="P1213" i="3"/>
  <c r="O1213" i="3"/>
  <c r="T1212" i="3"/>
  <c r="S1212" i="3"/>
  <c r="R1212" i="3"/>
  <c r="Q1212" i="3"/>
  <c r="P1212" i="3"/>
  <c r="O1212" i="3"/>
  <c r="T1211" i="3"/>
  <c r="S1211" i="3"/>
  <c r="R1211" i="3"/>
  <c r="Q1211" i="3"/>
  <c r="P1211" i="3"/>
  <c r="O1211" i="3"/>
  <c r="T1210" i="3"/>
  <c r="S1210" i="3"/>
  <c r="R1210" i="3"/>
  <c r="Q1210" i="3"/>
  <c r="P1210" i="3"/>
  <c r="O1210" i="3"/>
  <c r="T1209" i="3"/>
  <c r="S1209" i="3"/>
  <c r="R1209" i="3"/>
  <c r="Q1209" i="3"/>
  <c r="P1209" i="3"/>
  <c r="O1209" i="3"/>
  <c r="T1208" i="3"/>
  <c r="S1208" i="3"/>
  <c r="R1208" i="3"/>
  <c r="Q1208" i="3"/>
  <c r="P1208" i="3"/>
  <c r="O1208" i="3"/>
  <c r="T1207" i="3"/>
  <c r="S1207" i="3"/>
  <c r="R1207" i="3"/>
  <c r="Q1207" i="3"/>
  <c r="P1207" i="3"/>
  <c r="O1207" i="3"/>
  <c r="T1206" i="3"/>
  <c r="S1206" i="3"/>
  <c r="R1206" i="3"/>
  <c r="Q1206" i="3"/>
  <c r="P1206" i="3"/>
  <c r="O1206" i="3"/>
  <c r="T1205" i="3"/>
  <c r="S1205" i="3"/>
  <c r="R1205" i="3"/>
  <c r="Q1205" i="3"/>
  <c r="P1205" i="3"/>
  <c r="O1205" i="3"/>
  <c r="T1204" i="3"/>
  <c r="S1204" i="3"/>
  <c r="R1204" i="3"/>
  <c r="Q1204" i="3"/>
  <c r="P1204" i="3"/>
  <c r="O1204" i="3"/>
  <c r="T1203" i="3"/>
  <c r="S1203" i="3"/>
  <c r="R1203" i="3"/>
  <c r="Q1203" i="3"/>
  <c r="P1203" i="3"/>
  <c r="O1203" i="3"/>
  <c r="T1202" i="3"/>
  <c r="S1202" i="3"/>
  <c r="R1202" i="3"/>
  <c r="Q1202" i="3"/>
  <c r="P1202" i="3"/>
  <c r="O1202" i="3"/>
  <c r="T1201" i="3"/>
  <c r="S1201" i="3"/>
  <c r="R1201" i="3"/>
  <c r="Q1201" i="3"/>
  <c r="P1201" i="3"/>
  <c r="O1201" i="3"/>
  <c r="T1200" i="3"/>
  <c r="S1200" i="3"/>
  <c r="R1200" i="3"/>
  <c r="Q1200" i="3"/>
  <c r="P1200" i="3"/>
  <c r="O1200" i="3"/>
  <c r="T1199" i="3"/>
  <c r="S1199" i="3"/>
  <c r="R1199" i="3"/>
  <c r="Q1199" i="3"/>
  <c r="P1199" i="3"/>
  <c r="O1199" i="3"/>
  <c r="T1198" i="3"/>
  <c r="S1198" i="3"/>
  <c r="R1198" i="3"/>
  <c r="Q1198" i="3"/>
  <c r="P1198" i="3"/>
  <c r="O1198" i="3"/>
  <c r="T1197" i="3"/>
  <c r="S1197" i="3"/>
  <c r="R1197" i="3"/>
  <c r="Q1197" i="3"/>
  <c r="P1197" i="3"/>
  <c r="O1197" i="3"/>
  <c r="T1196" i="3"/>
  <c r="S1196" i="3"/>
  <c r="R1196" i="3"/>
  <c r="Q1196" i="3"/>
  <c r="P1196" i="3"/>
  <c r="O1196" i="3"/>
  <c r="T1195" i="3"/>
  <c r="S1195" i="3"/>
  <c r="R1195" i="3"/>
  <c r="Q1195" i="3"/>
  <c r="P1195" i="3"/>
  <c r="O1195" i="3"/>
  <c r="T1194" i="3"/>
  <c r="S1194" i="3"/>
  <c r="R1194" i="3"/>
  <c r="Q1194" i="3"/>
  <c r="P1194" i="3"/>
  <c r="O1194" i="3"/>
  <c r="T1193" i="3"/>
  <c r="S1193" i="3"/>
  <c r="R1193" i="3"/>
  <c r="Q1193" i="3"/>
  <c r="P1193" i="3"/>
  <c r="O1193" i="3"/>
  <c r="T1192" i="3"/>
  <c r="S1192" i="3"/>
  <c r="R1192" i="3"/>
  <c r="Q1192" i="3"/>
  <c r="P1192" i="3"/>
  <c r="O1192" i="3"/>
  <c r="T1191" i="3"/>
  <c r="S1191" i="3"/>
  <c r="R1191" i="3"/>
  <c r="Q1191" i="3"/>
  <c r="P1191" i="3"/>
  <c r="O1191" i="3"/>
  <c r="T1190" i="3"/>
  <c r="S1190" i="3"/>
  <c r="R1190" i="3"/>
  <c r="Q1190" i="3"/>
  <c r="P1190" i="3"/>
  <c r="O1190" i="3"/>
  <c r="T1189" i="3"/>
  <c r="S1189" i="3"/>
  <c r="R1189" i="3"/>
  <c r="Q1189" i="3"/>
  <c r="P1189" i="3"/>
  <c r="O1189" i="3"/>
  <c r="T1188" i="3"/>
  <c r="S1188" i="3"/>
  <c r="R1188" i="3"/>
  <c r="Q1188" i="3"/>
  <c r="P1188" i="3"/>
  <c r="O1188" i="3"/>
  <c r="T1187" i="3"/>
  <c r="S1187" i="3"/>
  <c r="R1187" i="3"/>
  <c r="Q1187" i="3"/>
  <c r="P1187" i="3"/>
  <c r="O1187" i="3"/>
  <c r="T1186" i="3"/>
  <c r="S1186" i="3"/>
  <c r="R1186" i="3"/>
  <c r="Q1186" i="3"/>
  <c r="P1186" i="3"/>
  <c r="O1186" i="3"/>
  <c r="T1185" i="3"/>
  <c r="S1185" i="3"/>
  <c r="R1185" i="3"/>
  <c r="Q1185" i="3"/>
  <c r="P1185" i="3"/>
  <c r="O1185" i="3"/>
  <c r="T1184" i="3"/>
  <c r="S1184" i="3"/>
  <c r="R1184" i="3"/>
  <c r="Q1184" i="3"/>
  <c r="P1184" i="3"/>
  <c r="O1184" i="3"/>
  <c r="T1183" i="3"/>
  <c r="S1183" i="3"/>
  <c r="R1183" i="3"/>
  <c r="Q1183" i="3"/>
  <c r="P1183" i="3"/>
  <c r="O1183" i="3"/>
  <c r="T1182" i="3"/>
  <c r="S1182" i="3"/>
  <c r="R1182" i="3"/>
  <c r="Q1182" i="3"/>
  <c r="P1182" i="3"/>
  <c r="O1182" i="3"/>
  <c r="T1181" i="3"/>
  <c r="S1181" i="3"/>
  <c r="R1181" i="3"/>
  <c r="Q1181" i="3"/>
  <c r="P1181" i="3"/>
  <c r="O1181" i="3"/>
  <c r="T1180" i="3"/>
  <c r="S1180" i="3"/>
  <c r="R1180" i="3"/>
  <c r="Q1180" i="3"/>
  <c r="P1180" i="3"/>
  <c r="O1180" i="3"/>
  <c r="T1179" i="3"/>
  <c r="S1179" i="3"/>
  <c r="R1179" i="3"/>
  <c r="Q1179" i="3"/>
  <c r="P1179" i="3"/>
  <c r="O1179" i="3"/>
  <c r="T1178" i="3"/>
  <c r="S1178" i="3"/>
  <c r="R1178" i="3"/>
  <c r="Q1178" i="3"/>
  <c r="P1178" i="3"/>
  <c r="O1178" i="3"/>
  <c r="T1177" i="3"/>
  <c r="S1177" i="3"/>
  <c r="R1177" i="3"/>
  <c r="Q1177" i="3"/>
  <c r="P1177" i="3"/>
  <c r="O1177" i="3"/>
  <c r="T1176" i="3"/>
  <c r="S1176" i="3"/>
  <c r="R1176" i="3"/>
  <c r="Q1176" i="3"/>
  <c r="P1176" i="3"/>
  <c r="O1176" i="3"/>
  <c r="T1175" i="3"/>
  <c r="S1175" i="3"/>
  <c r="R1175" i="3"/>
  <c r="Q1175" i="3"/>
  <c r="P1175" i="3"/>
  <c r="O1175" i="3"/>
  <c r="T1174" i="3"/>
  <c r="S1174" i="3"/>
  <c r="R1174" i="3"/>
  <c r="Q1174" i="3"/>
  <c r="P1174" i="3"/>
  <c r="O1174" i="3"/>
  <c r="T1173" i="3"/>
  <c r="S1173" i="3"/>
  <c r="R1173" i="3"/>
  <c r="Q1173" i="3"/>
  <c r="P1173" i="3"/>
  <c r="O1173" i="3"/>
  <c r="T1172" i="3"/>
  <c r="S1172" i="3"/>
  <c r="R1172" i="3"/>
  <c r="Q1172" i="3"/>
  <c r="P1172" i="3"/>
  <c r="O1172" i="3"/>
  <c r="T1171" i="3"/>
  <c r="S1171" i="3"/>
  <c r="R1171" i="3"/>
  <c r="Q1171" i="3"/>
  <c r="P1171" i="3"/>
  <c r="O1171" i="3"/>
  <c r="T1170" i="3"/>
  <c r="S1170" i="3"/>
  <c r="R1170" i="3"/>
  <c r="Q1170" i="3"/>
  <c r="P1170" i="3"/>
  <c r="O1170" i="3"/>
  <c r="T1169" i="3"/>
  <c r="S1169" i="3"/>
  <c r="R1169" i="3"/>
  <c r="Q1169" i="3"/>
  <c r="P1169" i="3"/>
  <c r="O1169" i="3"/>
  <c r="T1168" i="3"/>
  <c r="S1168" i="3"/>
  <c r="R1168" i="3"/>
  <c r="Q1168" i="3"/>
  <c r="P1168" i="3"/>
  <c r="O1168" i="3"/>
  <c r="T1167" i="3"/>
  <c r="S1167" i="3"/>
  <c r="R1167" i="3"/>
  <c r="Q1167" i="3"/>
  <c r="P1167" i="3"/>
  <c r="O1167" i="3"/>
  <c r="T1166" i="3"/>
  <c r="S1166" i="3"/>
  <c r="R1166" i="3"/>
  <c r="Q1166" i="3"/>
  <c r="P1166" i="3"/>
  <c r="O1166" i="3"/>
  <c r="T1165" i="3"/>
  <c r="S1165" i="3"/>
  <c r="R1165" i="3"/>
  <c r="Q1165" i="3"/>
  <c r="P1165" i="3"/>
  <c r="O1165" i="3"/>
  <c r="T1164" i="3"/>
  <c r="S1164" i="3"/>
  <c r="R1164" i="3"/>
  <c r="Q1164" i="3"/>
  <c r="P1164" i="3"/>
  <c r="O1164" i="3"/>
  <c r="T1163" i="3"/>
  <c r="S1163" i="3"/>
  <c r="R1163" i="3"/>
  <c r="Q1163" i="3"/>
  <c r="P1163" i="3"/>
  <c r="O1163" i="3"/>
  <c r="T1162" i="3"/>
  <c r="S1162" i="3"/>
  <c r="R1162" i="3"/>
  <c r="Q1162" i="3"/>
  <c r="P1162" i="3"/>
  <c r="O1162" i="3"/>
  <c r="T1161" i="3"/>
  <c r="S1161" i="3"/>
  <c r="R1161" i="3"/>
  <c r="Q1161" i="3"/>
  <c r="P1161" i="3"/>
  <c r="O1161" i="3"/>
  <c r="T1160" i="3"/>
  <c r="S1160" i="3"/>
  <c r="R1160" i="3"/>
  <c r="Q1160" i="3"/>
  <c r="P1160" i="3"/>
  <c r="O1160" i="3"/>
  <c r="T1159" i="3"/>
  <c r="S1159" i="3"/>
  <c r="R1159" i="3"/>
  <c r="Q1159" i="3"/>
  <c r="P1159" i="3"/>
  <c r="O1159" i="3"/>
  <c r="T1158" i="3"/>
  <c r="S1158" i="3"/>
  <c r="R1158" i="3"/>
  <c r="Q1158" i="3"/>
  <c r="P1158" i="3"/>
  <c r="O1158" i="3"/>
  <c r="T1157" i="3"/>
  <c r="S1157" i="3"/>
  <c r="R1157" i="3"/>
  <c r="Q1157" i="3"/>
  <c r="P1157" i="3"/>
  <c r="O1157" i="3"/>
  <c r="T1156" i="3"/>
  <c r="S1156" i="3"/>
  <c r="R1156" i="3"/>
  <c r="Q1156" i="3"/>
  <c r="P1156" i="3"/>
  <c r="O1156" i="3"/>
  <c r="T1155" i="3"/>
  <c r="S1155" i="3"/>
  <c r="R1155" i="3"/>
  <c r="Q1155" i="3"/>
  <c r="P1155" i="3"/>
  <c r="O1155" i="3"/>
  <c r="T1154" i="3"/>
  <c r="S1154" i="3"/>
  <c r="R1154" i="3"/>
  <c r="Q1154" i="3"/>
  <c r="P1154" i="3"/>
  <c r="O1154" i="3"/>
  <c r="T1153" i="3"/>
  <c r="S1153" i="3"/>
  <c r="R1153" i="3"/>
  <c r="Q1153" i="3"/>
  <c r="P1153" i="3"/>
  <c r="O1153" i="3"/>
  <c r="T1152" i="3"/>
  <c r="S1152" i="3"/>
  <c r="R1152" i="3"/>
  <c r="Q1152" i="3"/>
  <c r="P1152" i="3"/>
  <c r="O1152" i="3"/>
  <c r="T1151" i="3"/>
  <c r="S1151" i="3"/>
  <c r="R1151" i="3"/>
  <c r="Q1151" i="3"/>
  <c r="P1151" i="3"/>
  <c r="O1151" i="3"/>
  <c r="T1150" i="3"/>
  <c r="S1150" i="3"/>
  <c r="R1150" i="3"/>
  <c r="Q1150" i="3"/>
  <c r="P1150" i="3"/>
  <c r="O1150" i="3"/>
  <c r="T1149" i="3"/>
  <c r="S1149" i="3"/>
  <c r="R1149" i="3"/>
  <c r="Q1149" i="3"/>
  <c r="P1149" i="3"/>
  <c r="O1149" i="3"/>
  <c r="T1148" i="3"/>
  <c r="S1148" i="3"/>
  <c r="R1148" i="3"/>
  <c r="Q1148" i="3"/>
  <c r="P1148" i="3"/>
  <c r="O1148" i="3"/>
  <c r="T1147" i="3"/>
  <c r="S1147" i="3"/>
  <c r="R1147" i="3"/>
  <c r="Q1147" i="3"/>
  <c r="P1147" i="3"/>
  <c r="O1147" i="3"/>
  <c r="T1146" i="3"/>
  <c r="S1146" i="3"/>
  <c r="R1146" i="3"/>
  <c r="Q1146" i="3"/>
  <c r="P1146" i="3"/>
  <c r="O1146" i="3"/>
  <c r="T1145" i="3"/>
  <c r="S1145" i="3"/>
  <c r="R1145" i="3"/>
  <c r="Q1145" i="3"/>
  <c r="P1145" i="3"/>
  <c r="O1145" i="3"/>
  <c r="T1144" i="3"/>
  <c r="S1144" i="3"/>
  <c r="R1144" i="3"/>
  <c r="Q1144" i="3"/>
  <c r="P1144" i="3"/>
  <c r="O1144" i="3"/>
  <c r="T1143" i="3"/>
  <c r="S1143" i="3"/>
  <c r="R1143" i="3"/>
  <c r="Q1143" i="3"/>
  <c r="P1143" i="3"/>
  <c r="O1143" i="3"/>
  <c r="T1142" i="3"/>
  <c r="S1142" i="3"/>
  <c r="R1142" i="3"/>
  <c r="Q1142" i="3"/>
  <c r="P1142" i="3"/>
  <c r="O1142" i="3"/>
  <c r="T1141" i="3"/>
  <c r="S1141" i="3"/>
  <c r="R1141" i="3"/>
  <c r="Q1141" i="3"/>
  <c r="P1141" i="3"/>
  <c r="O1141" i="3"/>
  <c r="T1140" i="3"/>
  <c r="S1140" i="3"/>
  <c r="R1140" i="3"/>
  <c r="Q1140" i="3"/>
  <c r="P1140" i="3"/>
  <c r="O1140" i="3"/>
  <c r="T1139" i="3"/>
  <c r="S1139" i="3"/>
  <c r="R1139" i="3"/>
  <c r="Q1139" i="3"/>
  <c r="P1139" i="3"/>
  <c r="O1139" i="3"/>
  <c r="T1138" i="3"/>
  <c r="S1138" i="3"/>
  <c r="R1138" i="3"/>
  <c r="Q1138" i="3"/>
  <c r="P1138" i="3"/>
  <c r="O1138" i="3"/>
  <c r="T1137" i="3"/>
  <c r="S1137" i="3"/>
  <c r="R1137" i="3"/>
  <c r="Q1137" i="3"/>
  <c r="P1137" i="3"/>
  <c r="O1137" i="3"/>
  <c r="T1136" i="3"/>
  <c r="S1136" i="3"/>
  <c r="R1136" i="3"/>
  <c r="Q1136" i="3"/>
  <c r="P1136" i="3"/>
  <c r="O1136" i="3"/>
  <c r="T1135" i="3"/>
  <c r="S1135" i="3"/>
  <c r="R1135" i="3"/>
  <c r="Q1135" i="3"/>
  <c r="P1135" i="3"/>
  <c r="O1135" i="3"/>
  <c r="T1134" i="3"/>
  <c r="S1134" i="3"/>
  <c r="R1134" i="3"/>
  <c r="Q1134" i="3"/>
  <c r="P1134" i="3"/>
  <c r="O1134" i="3"/>
  <c r="T1133" i="3"/>
  <c r="S1133" i="3"/>
  <c r="R1133" i="3"/>
  <c r="Q1133" i="3"/>
  <c r="P1133" i="3"/>
  <c r="O1133" i="3"/>
  <c r="T1132" i="3"/>
  <c r="S1132" i="3"/>
  <c r="R1132" i="3"/>
  <c r="Q1132" i="3"/>
  <c r="P1132" i="3"/>
  <c r="O1132" i="3"/>
  <c r="T1131" i="3"/>
  <c r="S1131" i="3"/>
  <c r="R1131" i="3"/>
  <c r="Q1131" i="3"/>
  <c r="P1131" i="3"/>
  <c r="O1131" i="3"/>
  <c r="T1130" i="3"/>
  <c r="S1130" i="3"/>
  <c r="R1130" i="3"/>
  <c r="Q1130" i="3"/>
  <c r="P1130" i="3"/>
  <c r="O1130" i="3"/>
  <c r="T1129" i="3"/>
  <c r="S1129" i="3"/>
  <c r="R1129" i="3"/>
  <c r="Q1129" i="3"/>
  <c r="P1129" i="3"/>
  <c r="O1129" i="3"/>
  <c r="T1128" i="3"/>
  <c r="S1128" i="3"/>
  <c r="R1128" i="3"/>
  <c r="Q1128" i="3"/>
  <c r="P1128" i="3"/>
  <c r="O1128" i="3"/>
  <c r="T1127" i="3"/>
  <c r="S1127" i="3"/>
  <c r="R1127" i="3"/>
  <c r="Q1127" i="3"/>
  <c r="P1127" i="3"/>
  <c r="O1127" i="3"/>
  <c r="T1126" i="3"/>
  <c r="S1126" i="3"/>
  <c r="R1126" i="3"/>
  <c r="Q1126" i="3"/>
  <c r="P1126" i="3"/>
  <c r="O1126" i="3"/>
  <c r="T1125" i="3"/>
  <c r="S1125" i="3"/>
  <c r="R1125" i="3"/>
  <c r="Q1125" i="3"/>
  <c r="P1125" i="3"/>
  <c r="O1125" i="3"/>
  <c r="T1124" i="3"/>
  <c r="S1124" i="3"/>
  <c r="R1124" i="3"/>
  <c r="Q1124" i="3"/>
  <c r="P1124" i="3"/>
  <c r="O1124" i="3"/>
  <c r="T1123" i="3"/>
  <c r="S1123" i="3"/>
  <c r="R1123" i="3"/>
  <c r="Q1123" i="3"/>
  <c r="P1123" i="3"/>
  <c r="O1123" i="3"/>
  <c r="T1122" i="3"/>
  <c r="S1122" i="3"/>
  <c r="R1122" i="3"/>
  <c r="Q1122" i="3"/>
  <c r="P1122" i="3"/>
  <c r="O1122" i="3"/>
  <c r="T1121" i="3"/>
  <c r="S1121" i="3"/>
  <c r="R1121" i="3"/>
  <c r="Q1121" i="3"/>
  <c r="P1121" i="3"/>
  <c r="O1121" i="3"/>
  <c r="T1120" i="3"/>
  <c r="S1120" i="3"/>
  <c r="R1120" i="3"/>
  <c r="Q1120" i="3"/>
  <c r="P1120" i="3"/>
  <c r="O1120" i="3"/>
  <c r="T1119" i="3"/>
  <c r="S1119" i="3"/>
  <c r="R1119" i="3"/>
  <c r="Q1119" i="3"/>
  <c r="P1119" i="3"/>
  <c r="O1119" i="3"/>
  <c r="T1118" i="3"/>
  <c r="S1118" i="3"/>
  <c r="R1118" i="3"/>
  <c r="Q1118" i="3"/>
  <c r="P1118" i="3"/>
  <c r="O1118" i="3"/>
  <c r="T1117" i="3"/>
  <c r="S1117" i="3"/>
  <c r="R1117" i="3"/>
  <c r="Q1117" i="3"/>
  <c r="P1117" i="3"/>
  <c r="O1117" i="3"/>
  <c r="T1116" i="3"/>
  <c r="S1116" i="3"/>
  <c r="R1116" i="3"/>
  <c r="Q1116" i="3"/>
  <c r="P1116" i="3"/>
  <c r="O1116" i="3"/>
  <c r="T1115" i="3"/>
  <c r="S1115" i="3"/>
  <c r="R1115" i="3"/>
  <c r="Q1115" i="3"/>
  <c r="P1115" i="3"/>
  <c r="O1115" i="3"/>
  <c r="T1114" i="3"/>
  <c r="S1114" i="3"/>
  <c r="R1114" i="3"/>
  <c r="Q1114" i="3"/>
  <c r="P1114" i="3"/>
  <c r="O1114" i="3"/>
  <c r="T1113" i="3"/>
  <c r="S1113" i="3"/>
  <c r="R1113" i="3"/>
  <c r="Q1113" i="3"/>
  <c r="P1113" i="3"/>
  <c r="O1113" i="3"/>
  <c r="T1112" i="3"/>
  <c r="S1112" i="3"/>
  <c r="R1112" i="3"/>
  <c r="Q1112" i="3"/>
  <c r="P1112" i="3"/>
  <c r="O1112" i="3"/>
  <c r="T1111" i="3"/>
  <c r="S1111" i="3"/>
  <c r="R1111" i="3"/>
  <c r="Q1111" i="3"/>
  <c r="P1111" i="3"/>
  <c r="O1111" i="3"/>
  <c r="T1110" i="3"/>
  <c r="S1110" i="3"/>
  <c r="R1110" i="3"/>
  <c r="Q1110" i="3"/>
  <c r="P1110" i="3"/>
  <c r="O1110" i="3"/>
  <c r="T1109" i="3"/>
  <c r="S1109" i="3"/>
  <c r="R1109" i="3"/>
  <c r="Q1109" i="3"/>
  <c r="P1109" i="3"/>
  <c r="O1109" i="3"/>
  <c r="T1108" i="3"/>
  <c r="S1108" i="3"/>
  <c r="R1108" i="3"/>
  <c r="Q1108" i="3"/>
  <c r="P1108" i="3"/>
  <c r="O1108" i="3"/>
  <c r="T1107" i="3"/>
  <c r="S1107" i="3"/>
  <c r="R1107" i="3"/>
  <c r="Q1107" i="3"/>
  <c r="P1107" i="3"/>
  <c r="O1107" i="3"/>
  <c r="T1106" i="3"/>
  <c r="S1106" i="3"/>
  <c r="R1106" i="3"/>
  <c r="Q1106" i="3"/>
  <c r="P1106" i="3"/>
  <c r="O1106" i="3"/>
  <c r="T1105" i="3"/>
  <c r="S1105" i="3"/>
  <c r="R1105" i="3"/>
  <c r="Q1105" i="3"/>
  <c r="P1105" i="3"/>
  <c r="O1105" i="3"/>
  <c r="T1104" i="3"/>
  <c r="S1104" i="3"/>
  <c r="R1104" i="3"/>
  <c r="Q1104" i="3"/>
  <c r="P1104" i="3"/>
  <c r="O1104" i="3"/>
  <c r="T1103" i="3"/>
  <c r="S1103" i="3"/>
  <c r="R1103" i="3"/>
  <c r="Q1103" i="3"/>
  <c r="P1103" i="3"/>
  <c r="O1103" i="3"/>
  <c r="T1102" i="3"/>
  <c r="S1102" i="3"/>
  <c r="R1102" i="3"/>
  <c r="Q1102" i="3"/>
  <c r="P1102" i="3"/>
  <c r="O1102" i="3"/>
  <c r="T1101" i="3"/>
  <c r="S1101" i="3"/>
  <c r="R1101" i="3"/>
  <c r="Q1101" i="3"/>
  <c r="P1101" i="3"/>
  <c r="O1101" i="3"/>
  <c r="T1100" i="3"/>
  <c r="S1100" i="3"/>
  <c r="R1100" i="3"/>
  <c r="Q1100" i="3"/>
  <c r="P1100" i="3"/>
  <c r="O1100" i="3"/>
  <c r="T1099" i="3"/>
  <c r="S1099" i="3"/>
  <c r="R1099" i="3"/>
  <c r="Q1099" i="3"/>
  <c r="P1099" i="3"/>
  <c r="O1099" i="3"/>
  <c r="T1098" i="3"/>
  <c r="S1098" i="3"/>
  <c r="R1098" i="3"/>
  <c r="Q1098" i="3"/>
  <c r="P1098" i="3"/>
  <c r="O1098" i="3"/>
  <c r="T1097" i="3"/>
  <c r="S1097" i="3"/>
  <c r="R1097" i="3"/>
  <c r="Q1097" i="3"/>
  <c r="P1097" i="3"/>
  <c r="O1097" i="3"/>
  <c r="T1096" i="3"/>
  <c r="S1096" i="3"/>
  <c r="R1096" i="3"/>
  <c r="Q1096" i="3"/>
  <c r="P1096" i="3"/>
  <c r="O1096" i="3"/>
  <c r="T1095" i="3"/>
  <c r="S1095" i="3"/>
  <c r="R1095" i="3"/>
  <c r="Q1095" i="3"/>
  <c r="P1095" i="3"/>
  <c r="O1095" i="3"/>
  <c r="T1094" i="3"/>
  <c r="S1094" i="3"/>
  <c r="R1094" i="3"/>
  <c r="Q1094" i="3"/>
  <c r="P1094" i="3"/>
  <c r="O1094" i="3"/>
  <c r="T1093" i="3"/>
  <c r="S1093" i="3"/>
  <c r="R1093" i="3"/>
  <c r="Q1093" i="3"/>
  <c r="P1093" i="3"/>
  <c r="O1093" i="3"/>
  <c r="T1092" i="3"/>
  <c r="S1092" i="3"/>
  <c r="R1092" i="3"/>
  <c r="Q1092" i="3"/>
  <c r="P1092" i="3"/>
  <c r="O1092" i="3"/>
  <c r="T1091" i="3"/>
  <c r="S1091" i="3"/>
  <c r="R1091" i="3"/>
  <c r="Q1091" i="3"/>
  <c r="P1091" i="3"/>
  <c r="O1091" i="3"/>
  <c r="T1090" i="3"/>
  <c r="S1090" i="3"/>
  <c r="R1090" i="3"/>
  <c r="Q1090" i="3"/>
  <c r="P1090" i="3"/>
  <c r="O1090" i="3"/>
  <c r="T1089" i="3"/>
  <c r="S1089" i="3"/>
  <c r="R1089" i="3"/>
  <c r="Q1089" i="3"/>
  <c r="P1089" i="3"/>
  <c r="O1089" i="3"/>
  <c r="T1088" i="3"/>
  <c r="S1088" i="3"/>
  <c r="R1088" i="3"/>
  <c r="Q1088" i="3"/>
  <c r="P1088" i="3"/>
  <c r="O1088" i="3"/>
  <c r="T1087" i="3"/>
  <c r="S1087" i="3"/>
  <c r="R1087" i="3"/>
  <c r="Q1087" i="3"/>
  <c r="P1087" i="3"/>
  <c r="O1087" i="3"/>
  <c r="T1086" i="3"/>
  <c r="S1086" i="3"/>
  <c r="R1086" i="3"/>
  <c r="Q1086" i="3"/>
  <c r="P1086" i="3"/>
  <c r="O1086" i="3"/>
  <c r="T1085" i="3"/>
  <c r="S1085" i="3"/>
  <c r="R1085" i="3"/>
  <c r="Q1085" i="3"/>
  <c r="P1085" i="3"/>
  <c r="O1085" i="3"/>
  <c r="T1084" i="3"/>
  <c r="S1084" i="3"/>
  <c r="R1084" i="3"/>
  <c r="Q1084" i="3"/>
  <c r="P1084" i="3"/>
  <c r="O1084" i="3"/>
  <c r="T1083" i="3"/>
  <c r="S1083" i="3"/>
  <c r="R1083" i="3"/>
  <c r="Q1083" i="3"/>
  <c r="P1083" i="3"/>
  <c r="O1083" i="3"/>
  <c r="T1082" i="3"/>
  <c r="S1082" i="3"/>
  <c r="R1082" i="3"/>
  <c r="Q1082" i="3"/>
  <c r="P1082" i="3"/>
  <c r="O1082" i="3"/>
  <c r="T1081" i="3"/>
  <c r="S1081" i="3"/>
  <c r="R1081" i="3"/>
  <c r="Q1081" i="3"/>
  <c r="P1081" i="3"/>
  <c r="O1081" i="3"/>
  <c r="T1080" i="3"/>
  <c r="S1080" i="3"/>
  <c r="R1080" i="3"/>
  <c r="Q1080" i="3"/>
  <c r="P1080" i="3"/>
  <c r="O1080" i="3"/>
  <c r="T1079" i="3"/>
  <c r="S1079" i="3"/>
  <c r="R1079" i="3"/>
  <c r="Q1079" i="3"/>
  <c r="P1079" i="3"/>
  <c r="O1079" i="3"/>
  <c r="T1078" i="3"/>
  <c r="S1078" i="3"/>
  <c r="R1078" i="3"/>
  <c r="Q1078" i="3"/>
  <c r="P1078" i="3"/>
  <c r="O1078" i="3"/>
  <c r="T1077" i="3"/>
  <c r="S1077" i="3"/>
  <c r="R1077" i="3"/>
  <c r="Q1077" i="3"/>
  <c r="P1077" i="3"/>
  <c r="O1077" i="3"/>
  <c r="T1076" i="3"/>
  <c r="S1076" i="3"/>
  <c r="R1076" i="3"/>
  <c r="Q1076" i="3"/>
  <c r="P1076" i="3"/>
  <c r="O1076" i="3"/>
  <c r="T1075" i="3"/>
  <c r="S1075" i="3"/>
  <c r="R1075" i="3"/>
  <c r="Q1075" i="3"/>
  <c r="P1075" i="3"/>
  <c r="O1075" i="3"/>
  <c r="T1074" i="3"/>
  <c r="S1074" i="3"/>
  <c r="R1074" i="3"/>
  <c r="Q1074" i="3"/>
  <c r="P1074" i="3"/>
  <c r="O1074" i="3"/>
  <c r="T1073" i="3"/>
  <c r="S1073" i="3"/>
  <c r="R1073" i="3"/>
  <c r="Q1073" i="3"/>
  <c r="P1073" i="3"/>
  <c r="O1073" i="3"/>
  <c r="T1072" i="3"/>
  <c r="S1072" i="3"/>
  <c r="R1072" i="3"/>
  <c r="Q1072" i="3"/>
  <c r="P1072" i="3"/>
  <c r="O1072" i="3"/>
  <c r="T1071" i="3"/>
  <c r="S1071" i="3"/>
  <c r="R1071" i="3"/>
  <c r="Q1071" i="3"/>
  <c r="P1071" i="3"/>
  <c r="O1071" i="3"/>
  <c r="T1070" i="3"/>
  <c r="S1070" i="3"/>
  <c r="R1070" i="3"/>
  <c r="Q1070" i="3"/>
  <c r="P1070" i="3"/>
  <c r="O1070" i="3"/>
  <c r="T1069" i="3"/>
  <c r="S1069" i="3"/>
  <c r="R1069" i="3"/>
  <c r="Q1069" i="3"/>
  <c r="P1069" i="3"/>
  <c r="O1069" i="3"/>
  <c r="T1068" i="3"/>
  <c r="S1068" i="3"/>
  <c r="R1068" i="3"/>
  <c r="Q1068" i="3"/>
  <c r="P1068" i="3"/>
  <c r="O1068" i="3"/>
  <c r="T1067" i="3"/>
  <c r="S1067" i="3"/>
  <c r="R1067" i="3"/>
  <c r="Q1067" i="3"/>
  <c r="P1067" i="3"/>
  <c r="O1067" i="3"/>
  <c r="T1066" i="3"/>
  <c r="S1066" i="3"/>
  <c r="R1066" i="3"/>
  <c r="Q1066" i="3"/>
  <c r="P1066" i="3"/>
  <c r="O1066" i="3"/>
  <c r="T1065" i="3"/>
  <c r="S1065" i="3"/>
  <c r="R1065" i="3"/>
  <c r="Q1065" i="3"/>
  <c r="P1065" i="3"/>
  <c r="O1065" i="3"/>
  <c r="T1064" i="3"/>
  <c r="S1064" i="3"/>
  <c r="R1064" i="3"/>
  <c r="Q1064" i="3"/>
  <c r="P1064" i="3"/>
  <c r="O1064" i="3"/>
  <c r="T1063" i="3"/>
  <c r="S1063" i="3"/>
  <c r="R1063" i="3"/>
  <c r="Q1063" i="3"/>
  <c r="P1063" i="3"/>
  <c r="O1063" i="3"/>
  <c r="T1062" i="3"/>
  <c r="S1062" i="3"/>
  <c r="R1062" i="3"/>
  <c r="Q1062" i="3"/>
  <c r="P1062" i="3"/>
  <c r="O1062" i="3"/>
  <c r="T1061" i="3"/>
  <c r="S1061" i="3"/>
  <c r="R1061" i="3"/>
  <c r="Q1061" i="3"/>
  <c r="P1061" i="3"/>
  <c r="O1061" i="3"/>
  <c r="T1060" i="3"/>
  <c r="S1060" i="3"/>
  <c r="R1060" i="3"/>
  <c r="Q1060" i="3"/>
  <c r="P1060" i="3"/>
  <c r="O1060" i="3"/>
  <c r="T1059" i="3"/>
  <c r="S1059" i="3"/>
  <c r="R1059" i="3"/>
  <c r="Q1059" i="3"/>
  <c r="P1059" i="3"/>
  <c r="O1059" i="3"/>
  <c r="T1058" i="3"/>
  <c r="S1058" i="3"/>
  <c r="R1058" i="3"/>
  <c r="Q1058" i="3"/>
  <c r="P1058" i="3"/>
  <c r="O1058" i="3"/>
  <c r="T1057" i="3"/>
  <c r="S1057" i="3"/>
  <c r="R1057" i="3"/>
  <c r="Q1057" i="3"/>
  <c r="P1057" i="3"/>
  <c r="O1057" i="3"/>
  <c r="T1056" i="3"/>
  <c r="S1056" i="3"/>
  <c r="R1056" i="3"/>
  <c r="Q1056" i="3"/>
  <c r="P1056" i="3"/>
  <c r="O1056" i="3"/>
  <c r="T1055" i="3"/>
  <c r="S1055" i="3"/>
  <c r="R1055" i="3"/>
  <c r="Q1055" i="3"/>
  <c r="P1055" i="3"/>
  <c r="O1055" i="3"/>
  <c r="T1054" i="3"/>
  <c r="S1054" i="3"/>
  <c r="R1054" i="3"/>
  <c r="Q1054" i="3"/>
  <c r="P1054" i="3"/>
  <c r="O1054" i="3"/>
  <c r="T1053" i="3"/>
  <c r="S1053" i="3"/>
  <c r="R1053" i="3"/>
  <c r="Q1053" i="3"/>
  <c r="P1053" i="3"/>
  <c r="O1053" i="3"/>
  <c r="T1052" i="3"/>
  <c r="S1052" i="3"/>
  <c r="R1052" i="3"/>
  <c r="Q1052" i="3"/>
  <c r="P1052" i="3"/>
  <c r="O1052" i="3"/>
  <c r="T1051" i="3"/>
  <c r="S1051" i="3"/>
  <c r="R1051" i="3"/>
  <c r="Q1051" i="3"/>
  <c r="P1051" i="3"/>
  <c r="O1051" i="3"/>
  <c r="T1050" i="3"/>
  <c r="S1050" i="3"/>
  <c r="R1050" i="3"/>
  <c r="Q1050" i="3"/>
  <c r="P1050" i="3"/>
  <c r="O1050" i="3"/>
  <c r="T1049" i="3"/>
  <c r="S1049" i="3"/>
  <c r="R1049" i="3"/>
  <c r="Q1049" i="3"/>
  <c r="P1049" i="3"/>
  <c r="O1049" i="3"/>
  <c r="T1048" i="3"/>
  <c r="S1048" i="3"/>
  <c r="R1048" i="3"/>
  <c r="Q1048" i="3"/>
  <c r="P1048" i="3"/>
  <c r="O1048" i="3"/>
  <c r="T1047" i="3"/>
  <c r="S1047" i="3"/>
  <c r="R1047" i="3"/>
  <c r="Q1047" i="3"/>
  <c r="P1047" i="3"/>
  <c r="O1047" i="3"/>
  <c r="T1046" i="3"/>
  <c r="S1046" i="3"/>
  <c r="R1046" i="3"/>
  <c r="Q1046" i="3"/>
  <c r="P1046" i="3"/>
  <c r="O1046" i="3"/>
  <c r="T1045" i="3"/>
  <c r="S1045" i="3"/>
  <c r="R1045" i="3"/>
  <c r="Q1045" i="3"/>
  <c r="P1045" i="3"/>
  <c r="O1045" i="3"/>
  <c r="T1044" i="3"/>
  <c r="S1044" i="3"/>
  <c r="R1044" i="3"/>
  <c r="Q1044" i="3"/>
  <c r="P1044" i="3"/>
  <c r="O1044" i="3"/>
  <c r="T1043" i="3"/>
  <c r="S1043" i="3"/>
  <c r="R1043" i="3"/>
  <c r="Q1043" i="3"/>
  <c r="P1043" i="3"/>
  <c r="O1043" i="3"/>
  <c r="T1042" i="3"/>
  <c r="S1042" i="3"/>
  <c r="R1042" i="3"/>
  <c r="Q1042" i="3"/>
  <c r="P1042" i="3"/>
  <c r="O1042" i="3"/>
  <c r="T1041" i="3"/>
  <c r="S1041" i="3"/>
  <c r="R1041" i="3"/>
  <c r="Q1041" i="3"/>
  <c r="P1041" i="3"/>
  <c r="O1041" i="3"/>
  <c r="T1040" i="3"/>
  <c r="S1040" i="3"/>
  <c r="R1040" i="3"/>
  <c r="Q1040" i="3"/>
  <c r="P1040" i="3"/>
  <c r="O1040" i="3"/>
  <c r="T1039" i="3"/>
  <c r="S1039" i="3"/>
  <c r="R1039" i="3"/>
  <c r="Q1039" i="3"/>
  <c r="P1039" i="3"/>
  <c r="O1039" i="3"/>
  <c r="T1038" i="3"/>
  <c r="S1038" i="3"/>
  <c r="R1038" i="3"/>
  <c r="Q1038" i="3"/>
  <c r="P1038" i="3"/>
  <c r="O1038" i="3"/>
  <c r="T1037" i="3"/>
  <c r="S1037" i="3"/>
  <c r="R1037" i="3"/>
  <c r="Q1037" i="3"/>
  <c r="P1037" i="3"/>
  <c r="O1037" i="3"/>
  <c r="T1036" i="3"/>
  <c r="S1036" i="3"/>
  <c r="R1036" i="3"/>
  <c r="Q1036" i="3"/>
  <c r="P1036" i="3"/>
  <c r="O1036" i="3"/>
  <c r="T1035" i="3"/>
  <c r="S1035" i="3"/>
  <c r="R1035" i="3"/>
  <c r="Q1035" i="3"/>
  <c r="P1035" i="3"/>
  <c r="O1035" i="3"/>
  <c r="T1034" i="3"/>
  <c r="S1034" i="3"/>
  <c r="R1034" i="3"/>
  <c r="Q1034" i="3"/>
  <c r="P1034" i="3"/>
  <c r="O1034" i="3"/>
  <c r="T1033" i="3"/>
  <c r="S1033" i="3"/>
  <c r="R1033" i="3"/>
  <c r="Q1033" i="3"/>
  <c r="P1033" i="3"/>
  <c r="O1033" i="3"/>
  <c r="T1032" i="3"/>
  <c r="S1032" i="3"/>
  <c r="R1032" i="3"/>
  <c r="Q1032" i="3"/>
  <c r="P1032" i="3"/>
  <c r="O1032" i="3"/>
  <c r="T1031" i="3"/>
  <c r="S1031" i="3"/>
  <c r="R1031" i="3"/>
  <c r="Q1031" i="3"/>
  <c r="P1031" i="3"/>
  <c r="O1031" i="3"/>
  <c r="T1030" i="3"/>
  <c r="S1030" i="3"/>
  <c r="R1030" i="3"/>
  <c r="Q1030" i="3"/>
  <c r="P1030" i="3"/>
  <c r="O1030" i="3"/>
  <c r="T1029" i="3"/>
  <c r="S1029" i="3"/>
  <c r="R1029" i="3"/>
  <c r="Q1029" i="3"/>
  <c r="P1029" i="3"/>
  <c r="O1029" i="3"/>
  <c r="T1028" i="3"/>
  <c r="S1028" i="3"/>
  <c r="R1028" i="3"/>
  <c r="Q1028" i="3"/>
  <c r="P1028" i="3"/>
  <c r="O1028" i="3"/>
  <c r="T1027" i="3"/>
  <c r="S1027" i="3"/>
  <c r="R1027" i="3"/>
  <c r="Q1027" i="3"/>
  <c r="P1027" i="3"/>
  <c r="O1027" i="3"/>
  <c r="T1026" i="3"/>
  <c r="S1026" i="3"/>
  <c r="R1026" i="3"/>
  <c r="Q1026" i="3"/>
  <c r="P1026" i="3"/>
  <c r="O1026" i="3"/>
  <c r="T1025" i="3"/>
  <c r="S1025" i="3"/>
  <c r="R1025" i="3"/>
  <c r="Q1025" i="3"/>
  <c r="P1025" i="3"/>
  <c r="O1025" i="3"/>
  <c r="T1024" i="3"/>
  <c r="S1024" i="3"/>
  <c r="R1024" i="3"/>
  <c r="Q1024" i="3"/>
  <c r="P1024" i="3"/>
  <c r="O1024" i="3"/>
  <c r="T1023" i="3"/>
  <c r="S1023" i="3"/>
  <c r="R1023" i="3"/>
  <c r="Q1023" i="3"/>
  <c r="P1023" i="3"/>
  <c r="O1023" i="3"/>
  <c r="T1022" i="3"/>
  <c r="S1022" i="3"/>
  <c r="R1022" i="3"/>
  <c r="Q1022" i="3"/>
  <c r="P1022" i="3"/>
  <c r="O1022" i="3"/>
  <c r="T1021" i="3"/>
  <c r="S1021" i="3"/>
  <c r="R1021" i="3"/>
  <c r="Q1021" i="3"/>
  <c r="P1021" i="3"/>
  <c r="O1021" i="3"/>
  <c r="T1020" i="3"/>
  <c r="S1020" i="3"/>
  <c r="R1020" i="3"/>
  <c r="Q1020" i="3"/>
  <c r="P1020" i="3"/>
  <c r="O1020" i="3"/>
  <c r="T1019" i="3"/>
  <c r="S1019" i="3"/>
  <c r="R1019" i="3"/>
  <c r="Q1019" i="3"/>
  <c r="P1019" i="3"/>
  <c r="O1019" i="3"/>
  <c r="T1018" i="3"/>
  <c r="S1018" i="3"/>
  <c r="R1018" i="3"/>
  <c r="Q1018" i="3"/>
  <c r="P1018" i="3"/>
  <c r="O1018" i="3"/>
  <c r="T1017" i="3"/>
  <c r="S1017" i="3"/>
  <c r="R1017" i="3"/>
  <c r="Q1017" i="3"/>
  <c r="P1017" i="3"/>
  <c r="O1017" i="3"/>
  <c r="T1016" i="3"/>
  <c r="S1016" i="3"/>
  <c r="R1016" i="3"/>
  <c r="Q1016" i="3"/>
  <c r="P1016" i="3"/>
  <c r="O1016" i="3"/>
  <c r="T1015" i="3"/>
  <c r="S1015" i="3"/>
  <c r="R1015" i="3"/>
  <c r="Q1015" i="3"/>
  <c r="P1015" i="3"/>
  <c r="O1015" i="3"/>
  <c r="T1014" i="3"/>
  <c r="S1014" i="3"/>
  <c r="R1014" i="3"/>
  <c r="Q1014" i="3"/>
  <c r="P1014" i="3"/>
  <c r="O1014" i="3"/>
  <c r="T1013" i="3"/>
  <c r="S1013" i="3"/>
  <c r="R1013" i="3"/>
  <c r="Q1013" i="3"/>
  <c r="P1013" i="3"/>
  <c r="O1013" i="3"/>
  <c r="T1012" i="3"/>
  <c r="S1012" i="3"/>
  <c r="R1012" i="3"/>
  <c r="Q1012" i="3"/>
  <c r="P1012" i="3"/>
  <c r="O1012" i="3"/>
  <c r="T1011" i="3"/>
  <c r="S1011" i="3"/>
  <c r="R1011" i="3"/>
  <c r="Q1011" i="3"/>
  <c r="P1011" i="3"/>
  <c r="O1011" i="3"/>
  <c r="T1010" i="3"/>
  <c r="S1010" i="3"/>
  <c r="R1010" i="3"/>
  <c r="Q1010" i="3"/>
  <c r="P1010" i="3"/>
  <c r="O1010" i="3"/>
  <c r="T1009" i="3"/>
  <c r="S1009" i="3"/>
  <c r="R1009" i="3"/>
  <c r="Q1009" i="3"/>
  <c r="P1009" i="3"/>
  <c r="O1009" i="3"/>
  <c r="T1008" i="3"/>
  <c r="S1008" i="3"/>
  <c r="R1008" i="3"/>
  <c r="Q1008" i="3"/>
  <c r="P1008" i="3"/>
  <c r="O1008" i="3"/>
  <c r="T1007" i="3"/>
  <c r="S1007" i="3"/>
  <c r="R1007" i="3"/>
  <c r="Q1007" i="3"/>
  <c r="P1007" i="3"/>
  <c r="O1007" i="3"/>
  <c r="T1006" i="3"/>
  <c r="S1006" i="3"/>
  <c r="R1006" i="3"/>
  <c r="Q1006" i="3"/>
  <c r="P1006" i="3"/>
  <c r="O1006" i="3"/>
  <c r="T1005" i="3"/>
  <c r="S1005" i="3"/>
  <c r="R1005" i="3"/>
  <c r="Q1005" i="3"/>
  <c r="P1005" i="3"/>
  <c r="O1005" i="3"/>
  <c r="T1004" i="3"/>
  <c r="S1004" i="3"/>
  <c r="R1004" i="3"/>
  <c r="Q1004" i="3"/>
  <c r="P1004" i="3"/>
  <c r="O1004" i="3"/>
  <c r="T1003" i="3"/>
  <c r="S1003" i="3"/>
  <c r="R1003" i="3"/>
  <c r="Q1003" i="3"/>
  <c r="P1003" i="3"/>
  <c r="O1003" i="3"/>
  <c r="T1002" i="3"/>
  <c r="S1002" i="3"/>
  <c r="R1002" i="3"/>
  <c r="Q1002" i="3"/>
  <c r="P1002" i="3"/>
  <c r="O1002" i="3"/>
  <c r="T1001" i="3"/>
  <c r="S1001" i="3"/>
  <c r="R1001" i="3"/>
  <c r="Q1001" i="3"/>
  <c r="P1001" i="3"/>
  <c r="O1001" i="3"/>
  <c r="T1000" i="3"/>
  <c r="S1000" i="3"/>
  <c r="R1000" i="3"/>
  <c r="Q1000" i="3"/>
  <c r="P1000" i="3"/>
  <c r="O1000" i="3"/>
  <c r="T999" i="3"/>
  <c r="S999" i="3"/>
  <c r="R999" i="3"/>
  <c r="Q999" i="3"/>
  <c r="P999" i="3"/>
  <c r="O999" i="3"/>
  <c r="T998" i="3"/>
  <c r="S998" i="3"/>
  <c r="R998" i="3"/>
  <c r="Q998" i="3"/>
  <c r="P998" i="3"/>
  <c r="O998" i="3"/>
  <c r="T997" i="3"/>
  <c r="S997" i="3"/>
  <c r="R997" i="3"/>
  <c r="Q997" i="3"/>
  <c r="P997" i="3"/>
  <c r="O997" i="3"/>
  <c r="T996" i="3"/>
  <c r="S996" i="3"/>
  <c r="R996" i="3"/>
  <c r="Q996" i="3"/>
  <c r="P996" i="3"/>
  <c r="O996" i="3"/>
  <c r="T995" i="3"/>
  <c r="S995" i="3"/>
  <c r="R995" i="3"/>
  <c r="Q995" i="3"/>
  <c r="P995" i="3"/>
  <c r="O995" i="3"/>
  <c r="T994" i="3"/>
  <c r="S994" i="3"/>
  <c r="R994" i="3"/>
  <c r="Q994" i="3"/>
  <c r="P994" i="3"/>
  <c r="O994" i="3"/>
  <c r="T993" i="3"/>
  <c r="S993" i="3"/>
  <c r="R993" i="3"/>
  <c r="Q993" i="3"/>
  <c r="P993" i="3"/>
  <c r="O993" i="3"/>
  <c r="T992" i="3"/>
  <c r="S992" i="3"/>
  <c r="R992" i="3"/>
  <c r="Q992" i="3"/>
  <c r="P992" i="3"/>
  <c r="O992" i="3"/>
  <c r="T991" i="3"/>
  <c r="S991" i="3"/>
  <c r="R991" i="3"/>
  <c r="Q991" i="3"/>
  <c r="P991" i="3"/>
  <c r="O991" i="3"/>
  <c r="T990" i="3"/>
  <c r="S990" i="3"/>
  <c r="R990" i="3"/>
  <c r="Q990" i="3"/>
  <c r="P990" i="3"/>
  <c r="O990" i="3"/>
  <c r="T989" i="3"/>
  <c r="S989" i="3"/>
  <c r="R989" i="3"/>
  <c r="Q989" i="3"/>
  <c r="P989" i="3"/>
  <c r="O989" i="3"/>
  <c r="T988" i="3"/>
  <c r="S988" i="3"/>
  <c r="R988" i="3"/>
  <c r="Q988" i="3"/>
  <c r="P988" i="3"/>
  <c r="O988" i="3"/>
  <c r="T987" i="3"/>
  <c r="S987" i="3"/>
  <c r="R987" i="3"/>
  <c r="Q987" i="3"/>
  <c r="P987" i="3"/>
  <c r="O987" i="3"/>
  <c r="T986" i="3"/>
  <c r="S986" i="3"/>
  <c r="R986" i="3"/>
  <c r="Q986" i="3"/>
  <c r="P986" i="3"/>
  <c r="O986" i="3"/>
  <c r="T985" i="3"/>
  <c r="S985" i="3"/>
  <c r="R985" i="3"/>
  <c r="Q985" i="3"/>
  <c r="P985" i="3"/>
  <c r="O985" i="3"/>
  <c r="T984" i="3"/>
  <c r="S984" i="3"/>
  <c r="R984" i="3"/>
  <c r="Q984" i="3"/>
  <c r="P984" i="3"/>
  <c r="O984" i="3"/>
  <c r="T983" i="3"/>
  <c r="S983" i="3"/>
  <c r="R983" i="3"/>
  <c r="Q983" i="3"/>
  <c r="P983" i="3"/>
  <c r="O983" i="3"/>
  <c r="T982" i="3"/>
  <c r="S982" i="3"/>
  <c r="R982" i="3"/>
  <c r="Q982" i="3"/>
  <c r="P982" i="3"/>
  <c r="O982" i="3"/>
  <c r="T981" i="3"/>
  <c r="S981" i="3"/>
  <c r="R981" i="3"/>
  <c r="Q981" i="3"/>
  <c r="P981" i="3"/>
  <c r="O981" i="3"/>
  <c r="T980" i="3"/>
  <c r="S980" i="3"/>
  <c r="R980" i="3"/>
  <c r="Q980" i="3"/>
  <c r="P980" i="3"/>
  <c r="O980" i="3"/>
  <c r="T979" i="3"/>
  <c r="S979" i="3"/>
  <c r="R979" i="3"/>
  <c r="Q979" i="3"/>
  <c r="P979" i="3"/>
  <c r="O979" i="3"/>
  <c r="T978" i="3"/>
  <c r="S978" i="3"/>
  <c r="R978" i="3"/>
  <c r="Q978" i="3"/>
  <c r="P978" i="3"/>
  <c r="O978" i="3"/>
  <c r="T977" i="3"/>
  <c r="S977" i="3"/>
  <c r="R977" i="3"/>
  <c r="Q977" i="3"/>
  <c r="P977" i="3"/>
  <c r="O977" i="3"/>
  <c r="T976" i="3"/>
  <c r="S976" i="3"/>
  <c r="R976" i="3"/>
  <c r="Q976" i="3"/>
  <c r="P976" i="3"/>
  <c r="O976" i="3"/>
  <c r="T975" i="3"/>
  <c r="S975" i="3"/>
  <c r="R975" i="3"/>
  <c r="Q975" i="3"/>
  <c r="P975" i="3"/>
  <c r="O975" i="3"/>
  <c r="T974" i="3"/>
  <c r="S974" i="3"/>
  <c r="R974" i="3"/>
  <c r="Q974" i="3"/>
  <c r="P974" i="3"/>
  <c r="O974" i="3"/>
  <c r="T973" i="3"/>
  <c r="S973" i="3"/>
  <c r="R973" i="3"/>
  <c r="Q973" i="3"/>
  <c r="P973" i="3"/>
  <c r="O973" i="3"/>
  <c r="T972" i="3"/>
  <c r="S972" i="3"/>
  <c r="R972" i="3"/>
  <c r="Q972" i="3"/>
  <c r="P972" i="3"/>
  <c r="O972" i="3"/>
  <c r="T971" i="3"/>
  <c r="S971" i="3"/>
  <c r="R971" i="3"/>
  <c r="Q971" i="3"/>
  <c r="P971" i="3"/>
  <c r="O971" i="3"/>
  <c r="T970" i="3"/>
  <c r="S970" i="3"/>
  <c r="R970" i="3"/>
  <c r="Q970" i="3"/>
  <c r="P970" i="3"/>
  <c r="O970" i="3"/>
  <c r="T969" i="3"/>
  <c r="S969" i="3"/>
  <c r="R969" i="3"/>
  <c r="Q969" i="3"/>
  <c r="P969" i="3"/>
  <c r="O969" i="3"/>
  <c r="T968" i="3"/>
  <c r="S968" i="3"/>
  <c r="R968" i="3"/>
  <c r="Q968" i="3"/>
  <c r="P968" i="3"/>
  <c r="O968" i="3"/>
  <c r="T967" i="3"/>
  <c r="S967" i="3"/>
  <c r="R967" i="3"/>
  <c r="Q967" i="3"/>
  <c r="P967" i="3"/>
  <c r="O967" i="3"/>
  <c r="T966" i="3"/>
  <c r="S966" i="3"/>
  <c r="R966" i="3"/>
  <c r="Q966" i="3"/>
  <c r="P966" i="3"/>
  <c r="O966" i="3"/>
  <c r="T965" i="3"/>
  <c r="S965" i="3"/>
  <c r="R965" i="3"/>
  <c r="Q965" i="3"/>
  <c r="P965" i="3"/>
  <c r="O965" i="3"/>
  <c r="T964" i="3"/>
  <c r="S964" i="3"/>
  <c r="R964" i="3"/>
  <c r="Q964" i="3"/>
  <c r="P964" i="3"/>
  <c r="O964" i="3"/>
  <c r="T963" i="3"/>
  <c r="S963" i="3"/>
  <c r="R963" i="3"/>
  <c r="Q963" i="3"/>
  <c r="P963" i="3"/>
  <c r="O963" i="3"/>
  <c r="T962" i="3"/>
  <c r="S962" i="3"/>
  <c r="R962" i="3"/>
  <c r="Q962" i="3"/>
  <c r="P962" i="3"/>
  <c r="O962" i="3"/>
  <c r="T961" i="3"/>
  <c r="S961" i="3"/>
  <c r="R961" i="3"/>
  <c r="Q961" i="3"/>
  <c r="P961" i="3"/>
  <c r="O961" i="3"/>
  <c r="T960" i="3"/>
  <c r="S960" i="3"/>
  <c r="R960" i="3"/>
  <c r="Q960" i="3"/>
  <c r="P960" i="3"/>
  <c r="O960" i="3"/>
  <c r="T959" i="3"/>
  <c r="S959" i="3"/>
  <c r="R959" i="3"/>
  <c r="Q959" i="3"/>
  <c r="P959" i="3"/>
  <c r="O959" i="3"/>
  <c r="T958" i="3"/>
  <c r="S958" i="3"/>
  <c r="R958" i="3"/>
  <c r="Q958" i="3"/>
  <c r="P958" i="3"/>
  <c r="O958" i="3"/>
  <c r="T957" i="3"/>
  <c r="S957" i="3"/>
  <c r="R957" i="3"/>
  <c r="Q957" i="3"/>
  <c r="P957" i="3"/>
  <c r="O957" i="3"/>
  <c r="T956" i="3"/>
  <c r="S956" i="3"/>
  <c r="R956" i="3"/>
  <c r="Q956" i="3"/>
  <c r="P956" i="3"/>
  <c r="O956" i="3"/>
  <c r="T955" i="3"/>
  <c r="S955" i="3"/>
  <c r="R955" i="3"/>
  <c r="Q955" i="3"/>
  <c r="P955" i="3"/>
  <c r="O955" i="3"/>
  <c r="T954" i="3"/>
  <c r="S954" i="3"/>
  <c r="R954" i="3"/>
  <c r="Q954" i="3"/>
  <c r="P954" i="3"/>
  <c r="O954" i="3"/>
  <c r="T953" i="3"/>
  <c r="S953" i="3"/>
  <c r="R953" i="3"/>
  <c r="Q953" i="3"/>
  <c r="P953" i="3"/>
  <c r="O953" i="3"/>
  <c r="T952" i="3"/>
  <c r="S952" i="3"/>
  <c r="R952" i="3"/>
  <c r="Q952" i="3"/>
  <c r="P952" i="3"/>
  <c r="O952" i="3"/>
  <c r="T951" i="3"/>
  <c r="S951" i="3"/>
  <c r="R951" i="3"/>
  <c r="Q951" i="3"/>
  <c r="P951" i="3"/>
  <c r="O951" i="3"/>
  <c r="T950" i="3"/>
  <c r="S950" i="3"/>
  <c r="R950" i="3"/>
  <c r="Q950" i="3"/>
  <c r="P950" i="3"/>
  <c r="O950" i="3"/>
  <c r="T949" i="3"/>
  <c r="S949" i="3"/>
  <c r="R949" i="3"/>
  <c r="Q949" i="3"/>
  <c r="P949" i="3"/>
  <c r="O949" i="3"/>
  <c r="T948" i="3"/>
  <c r="S948" i="3"/>
  <c r="R948" i="3"/>
  <c r="Q948" i="3"/>
  <c r="P948" i="3"/>
  <c r="O948" i="3"/>
  <c r="T947" i="3"/>
  <c r="S947" i="3"/>
  <c r="R947" i="3"/>
  <c r="Q947" i="3"/>
  <c r="P947" i="3"/>
  <c r="O947" i="3"/>
  <c r="T946" i="3"/>
  <c r="S946" i="3"/>
  <c r="R946" i="3"/>
  <c r="Q946" i="3"/>
  <c r="P946" i="3"/>
  <c r="O946" i="3"/>
  <c r="T945" i="3"/>
  <c r="S945" i="3"/>
  <c r="R945" i="3"/>
  <c r="Q945" i="3"/>
  <c r="P945" i="3"/>
  <c r="O945" i="3"/>
  <c r="T944" i="3"/>
  <c r="S944" i="3"/>
  <c r="R944" i="3"/>
  <c r="Q944" i="3"/>
  <c r="P944" i="3"/>
  <c r="O944" i="3"/>
  <c r="T943" i="3"/>
  <c r="S943" i="3"/>
  <c r="R943" i="3"/>
  <c r="Q943" i="3"/>
  <c r="P943" i="3"/>
  <c r="O943" i="3"/>
  <c r="T942" i="3"/>
  <c r="S942" i="3"/>
  <c r="R942" i="3"/>
  <c r="Q942" i="3"/>
  <c r="P942" i="3"/>
  <c r="O942" i="3"/>
  <c r="T941" i="3"/>
  <c r="S941" i="3"/>
  <c r="R941" i="3"/>
  <c r="Q941" i="3"/>
  <c r="P941" i="3"/>
  <c r="O941" i="3"/>
  <c r="T940" i="3"/>
  <c r="S940" i="3"/>
  <c r="R940" i="3"/>
  <c r="Q940" i="3"/>
  <c r="P940" i="3"/>
  <c r="O940" i="3"/>
  <c r="T939" i="3"/>
  <c r="S939" i="3"/>
  <c r="R939" i="3"/>
  <c r="Q939" i="3"/>
  <c r="P939" i="3"/>
  <c r="O939" i="3"/>
  <c r="T938" i="3"/>
  <c r="S938" i="3"/>
  <c r="R938" i="3"/>
  <c r="Q938" i="3"/>
  <c r="P938" i="3"/>
  <c r="O938" i="3"/>
  <c r="T937" i="3"/>
  <c r="S937" i="3"/>
  <c r="R937" i="3"/>
  <c r="Q937" i="3"/>
  <c r="P937" i="3"/>
  <c r="O937" i="3"/>
  <c r="T936" i="3"/>
  <c r="S936" i="3"/>
  <c r="R936" i="3"/>
  <c r="Q936" i="3"/>
  <c r="P936" i="3"/>
  <c r="O936" i="3"/>
  <c r="T935" i="3"/>
  <c r="S935" i="3"/>
  <c r="R935" i="3"/>
  <c r="Q935" i="3"/>
  <c r="P935" i="3"/>
  <c r="O935" i="3"/>
  <c r="T934" i="3"/>
  <c r="S934" i="3"/>
  <c r="R934" i="3"/>
  <c r="Q934" i="3"/>
  <c r="P934" i="3"/>
  <c r="O934" i="3"/>
  <c r="T933" i="3"/>
  <c r="S933" i="3"/>
  <c r="R933" i="3"/>
  <c r="Q933" i="3"/>
  <c r="P933" i="3"/>
  <c r="O933" i="3"/>
  <c r="T932" i="3"/>
  <c r="S932" i="3"/>
  <c r="R932" i="3"/>
  <c r="Q932" i="3"/>
  <c r="P932" i="3"/>
  <c r="O932" i="3"/>
  <c r="T931" i="3"/>
  <c r="S931" i="3"/>
  <c r="R931" i="3"/>
  <c r="Q931" i="3"/>
  <c r="P931" i="3"/>
  <c r="O931" i="3"/>
  <c r="T930" i="3"/>
  <c r="S930" i="3"/>
  <c r="R930" i="3"/>
  <c r="Q930" i="3"/>
  <c r="P930" i="3"/>
  <c r="O930" i="3"/>
  <c r="T929" i="3"/>
  <c r="S929" i="3"/>
  <c r="R929" i="3"/>
  <c r="Q929" i="3"/>
  <c r="P929" i="3"/>
  <c r="O929" i="3"/>
  <c r="T928" i="3"/>
  <c r="S928" i="3"/>
  <c r="R928" i="3"/>
  <c r="Q928" i="3"/>
  <c r="P928" i="3"/>
  <c r="O928" i="3"/>
  <c r="T927" i="3"/>
  <c r="S927" i="3"/>
  <c r="R927" i="3"/>
  <c r="Q927" i="3"/>
  <c r="P927" i="3"/>
  <c r="O927" i="3"/>
  <c r="T926" i="3"/>
  <c r="S926" i="3"/>
  <c r="R926" i="3"/>
  <c r="Q926" i="3"/>
  <c r="P926" i="3"/>
  <c r="O926" i="3"/>
  <c r="T925" i="3"/>
  <c r="S925" i="3"/>
  <c r="R925" i="3"/>
  <c r="Q925" i="3"/>
  <c r="P925" i="3"/>
  <c r="O925" i="3"/>
  <c r="T924" i="3"/>
  <c r="S924" i="3"/>
  <c r="R924" i="3"/>
  <c r="Q924" i="3"/>
  <c r="P924" i="3"/>
  <c r="O924" i="3"/>
  <c r="T923" i="3"/>
  <c r="S923" i="3"/>
  <c r="R923" i="3"/>
  <c r="Q923" i="3"/>
  <c r="P923" i="3"/>
  <c r="O923" i="3"/>
  <c r="T922" i="3"/>
  <c r="S922" i="3"/>
  <c r="R922" i="3"/>
  <c r="Q922" i="3"/>
  <c r="P922" i="3"/>
  <c r="O922" i="3"/>
  <c r="T921" i="3"/>
  <c r="S921" i="3"/>
  <c r="R921" i="3"/>
  <c r="Q921" i="3"/>
  <c r="P921" i="3"/>
  <c r="O921" i="3"/>
  <c r="T920" i="3"/>
  <c r="S920" i="3"/>
  <c r="R920" i="3"/>
  <c r="Q920" i="3"/>
  <c r="P920" i="3"/>
  <c r="O920" i="3"/>
  <c r="T919" i="3"/>
  <c r="S919" i="3"/>
  <c r="R919" i="3"/>
  <c r="Q919" i="3"/>
  <c r="P919" i="3"/>
  <c r="O919" i="3"/>
  <c r="T918" i="3"/>
  <c r="S918" i="3"/>
  <c r="R918" i="3"/>
  <c r="Q918" i="3"/>
  <c r="P918" i="3"/>
  <c r="O918" i="3"/>
  <c r="T917" i="3"/>
  <c r="S917" i="3"/>
  <c r="R917" i="3"/>
  <c r="Q917" i="3"/>
  <c r="P917" i="3"/>
  <c r="O917" i="3"/>
  <c r="T916" i="3"/>
  <c r="S916" i="3"/>
  <c r="R916" i="3"/>
  <c r="Q916" i="3"/>
  <c r="P916" i="3"/>
  <c r="O916" i="3"/>
  <c r="T915" i="3"/>
  <c r="S915" i="3"/>
  <c r="R915" i="3"/>
  <c r="Q915" i="3"/>
  <c r="P915" i="3"/>
  <c r="O915" i="3"/>
  <c r="T914" i="3"/>
  <c r="S914" i="3"/>
  <c r="R914" i="3"/>
  <c r="Q914" i="3"/>
  <c r="P914" i="3"/>
  <c r="O914" i="3"/>
  <c r="T913" i="3"/>
  <c r="S913" i="3"/>
  <c r="R913" i="3"/>
  <c r="Q913" i="3"/>
  <c r="P913" i="3"/>
  <c r="O913" i="3"/>
  <c r="T912" i="3"/>
  <c r="S912" i="3"/>
  <c r="R912" i="3"/>
  <c r="Q912" i="3"/>
  <c r="P912" i="3"/>
  <c r="O912" i="3"/>
  <c r="T911" i="3"/>
  <c r="S911" i="3"/>
  <c r="R911" i="3"/>
  <c r="Q911" i="3"/>
  <c r="P911" i="3"/>
  <c r="O911" i="3"/>
  <c r="T910" i="3"/>
  <c r="S910" i="3"/>
  <c r="R910" i="3"/>
  <c r="Q910" i="3"/>
  <c r="P910" i="3"/>
  <c r="O910" i="3"/>
  <c r="T909" i="3"/>
  <c r="S909" i="3"/>
  <c r="R909" i="3"/>
  <c r="Q909" i="3"/>
  <c r="P909" i="3"/>
  <c r="O909" i="3"/>
  <c r="T908" i="3"/>
  <c r="S908" i="3"/>
  <c r="R908" i="3"/>
  <c r="Q908" i="3"/>
  <c r="P908" i="3"/>
  <c r="O908" i="3"/>
  <c r="T907" i="3"/>
  <c r="S907" i="3"/>
  <c r="R907" i="3"/>
  <c r="Q907" i="3"/>
  <c r="P907" i="3"/>
  <c r="O907" i="3"/>
  <c r="T906" i="3"/>
  <c r="S906" i="3"/>
  <c r="R906" i="3"/>
  <c r="Q906" i="3"/>
  <c r="P906" i="3"/>
  <c r="O906" i="3"/>
  <c r="T905" i="3"/>
  <c r="S905" i="3"/>
  <c r="R905" i="3"/>
  <c r="Q905" i="3"/>
  <c r="P905" i="3"/>
  <c r="O905" i="3"/>
  <c r="T904" i="3"/>
  <c r="S904" i="3"/>
  <c r="R904" i="3"/>
  <c r="Q904" i="3"/>
  <c r="P904" i="3"/>
  <c r="O904" i="3"/>
  <c r="T903" i="3"/>
  <c r="S903" i="3"/>
  <c r="R903" i="3"/>
  <c r="Q903" i="3"/>
  <c r="P903" i="3"/>
  <c r="O903" i="3"/>
  <c r="T902" i="3"/>
  <c r="S902" i="3"/>
  <c r="R902" i="3"/>
  <c r="Q902" i="3"/>
  <c r="P902" i="3"/>
  <c r="O902" i="3"/>
  <c r="T901" i="3"/>
  <c r="S901" i="3"/>
  <c r="R901" i="3"/>
  <c r="Q901" i="3"/>
  <c r="P901" i="3"/>
  <c r="O901" i="3"/>
  <c r="T900" i="3"/>
  <c r="S900" i="3"/>
  <c r="R900" i="3"/>
  <c r="Q900" i="3"/>
  <c r="P900" i="3"/>
  <c r="O900" i="3"/>
  <c r="T899" i="3"/>
  <c r="S899" i="3"/>
  <c r="R899" i="3"/>
  <c r="Q899" i="3"/>
  <c r="P899" i="3"/>
  <c r="O899" i="3"/>
  <c r="T898" i="3"/>
  <c r="S898" i="3"/>
  <c r="R898" i="3"/>
  <c r="Q898" i="3"/>
  <c r="P898" i="3"/>
  <c r="O898" i="3"/>
  <c r="T897" i="3"/>
  <c r="S897" i="3"/>
  <c r="R897" i="3"/>
  <c r="Q897" i="3"/>
  <c r="P897" i="3"/>
  <c r="O897" i="3"/>
  <c r="T896" i="3"/>
  <c r="S896" i="3"/>
  <c r="R896" i="3"/>
  <c r="Q896" i="3"/>
  <c r="P896" i="3"/>
  <c r="O896" i="3"/>
  <c r="T895" i="3"/>
  <c r="S895" i="3"/>
  <c r="R895" i="3"/>
  <c r="Q895" i="3"/>
  <c r="P895" i="3"/>
  <c r="O895" i="3"/>
  <c r="T894" i="3"/>
  <c r="S894" i="3"/>
  <c r="R894" i="3"/>
  <c r="Q894" i="3"/>
  <c r="P894" i="3"/>
  <c r="O894" i="3"/>
  <c r="T893" i="3"/>
  <c r="S893" i="3"/>
  <c r="R893" i="3"/>
  <c r="Q893" i="3"/>
  <c r="P893" i="3"/>
  <c r="O893" i="3"/>
  <c r="T892" i="3"/>
  <c r="S892" i="3"/>
  <c r="R892" i="3"/>
  <c r="Q892" i="3"/>
  <c r="P892" i="3"/>
  <c r="O892" i="3"/>
  <c r="T891" i="3"/>
  <c r="S891" i="3"/>
  <c r="R891" i="3"/>
  <c r="Q891" i="3"/>
  <c r="P891" i="3"/>
  <c r="O891" i="3"/>
  <c r="T890" i="3"/>
  <c r="S890" i="3"/>
  <c r="R890" i="3"/>
  <c r="Q890" i="3"/>
  <c r="P890" i="3"/>
  <c r="O890" i="3"/>
  <c r="T889" i="3"/>
  <c r="S889" i="3"/>
  <c r="R889" i="3"/>
  <c r="Q889" i="3"/>
  <c r="P889" i="3"/>
  <c r="O889" i="3"/>
  <c r="T888" i="3"/>
  <c r="S888" i="3"/>
  <c r="R888" i="3"/>
  <c r="Q888" i="3"/>
  <c r="P888" i="3"/>
  <c r="O888" i="3"/>
  <c r="T887" i="3"/>
  <c r="S887" i="3"/>
  <c r="R887" i="3"/>
  <c r="Q887" i="3"/>
  <c r="P887" i="3"/>
  <c r="O887" i="3"/>
  <c r="T886" i="3"/>
  <c r="S886" i="3"/>
  <c r="R886" i="3"/>
  <c r="Q886" i="3"/>
  <c r="P886" i="3"/>
  <c r="O886" i="3"/>
  <c r="T885" i="3"/>
  <c r="S885" i="3"/>
  <c r="R885" i="3"/>
  <c r="Q885" i="3"/>
  <c r="P885" i="3"/>
  <c r="O885" i="3"/>
  <c r="T884" i="3"/>
  <c r="S884" i="3"/>
  <c r="R884" i="3"/>
  <c r="Q884" i="3"/>
  <c r="P884" i="3"/>
  <c r="O884" i="3"/>
  <c r="T883" i="3"/>
  <c r="S883" i="3"/>
  <c r="R883" i="3"/>
  <c r="Q883" i="3"/>
  <c r="P883" i="3"/>
  <c r="O883" i="3"/>
  <c r="T882" i="3"/>
  <c r="S882" i="3"/>
  <c r="R882" i="3"/>
  <c r="Q882" i="3"/>
  <c r="P882" i="3"/>
  <c r="O882" i="3"/>
  <c r="T881" i="3"/>
  <c r="S881" i="3"/>
  <c r="R881" i="3"/>
  <c r="Q881" i="3"/>
  <c r="P881" i="3"/>
  <c r="O881" i="3"/>
  <c r="T880" i="3"/>
  <c r="S880" i="3"/>
  <c r="R880" i="3"/>
  <c r="Q880" i="3"/>
  <c r="P880" i="3"/>
  <c r="O880" i="3"/>
  <c r="T879" i="3"/>
  <c r="S879" i="3"/>
  <c r="R879" i="3"/>
  <c r="Q879" i="3"/>
  <c r="P879" i="3"/>
  <c r="O879" i="3"/>
  <c r="T878" i="3"/>
  <c r="S878" i="3"/>
  <c r="R878" i="3"/>
  <c r="Q878" i="3"/>
  <c r="P878" i="3"/>
  <c r="O878" i="3"/>
  <c r="T877" i="3"/>
  <c r="S877" i="3"/>
  <c r="R877" i="3"/>
  <c r="Q877" i="3"/>
  <c r="P877" i="3"/>
  <c r="O877" i="3"/>
  <c r="T876" i="3"/>
  <c r="S876" i="3"/>
  <c r="R876" i="3"/>
  <c r="Q876" i="3"/>
  <c r="P876" i="3"/>
  <c r="O876" i="3"/>
  <c r="T875" i="3"/>
  <c r="S875" i="3"/>
  <c r="R875" i="3"/>
  <c r="Q875" i="3"/>
  <c r="P875" i="3"/>
  <c r="O875" i="3"/>
  <c r="T874" i="3"/>
  <c r="S874" i="3"/>
  <c r="R874" i="3"/>
  <c r="Q874" i="3"/>
  <c r="P874" i="3"/>
  <c r="O874" i="3"/>
  <c r="T873" i="3"/>
  <c r="S873" i="3"/>
  <c r="R873" i="3"/>
  <c r="Q873" i="3"/>
  <c r="P873" i="3"/>
  <c r="O873" i="3"/>
  <c r="T872" i="3"/>
  <c r="S872" i="3"/>
  <c r="R872" i="3"/>
  <c r="Q872" i="3"/>
  <c r="P872" i="3"/>
  <c r="O872" i="3"/>
  <c r="T871" i="3"/>
  <c r="S871" i="3"/>
  <c r="R871" i="3"/>
  <c r="Q871" i="3"/>
  <c r="P871" i="3"/>
  <c r="O871" i="3"/>
  <c r="T870" i="3"/>
  <c r="S870" i="3"/>
  <c r="R870" i="3"/>
  <c r="Q870" i="3"/>
  <c r="P870" i="3"/>
  <c r="O870" i="3"/>
  <c r="T869" i="3"/>
  <c r="S869" i="3"/>
  <c r="R869" i="3"/>
  <c r="Q869" i="3"/>
  <c r="P869" i="3"/>
  <c r="O869" i="3"/>
  <c r="T868" i="3"/>
  <c r="S868" i="3"/>
  <c r="R868" i="3"/>
  <c r="Q868" i="3"/>
  <c r="P868" i="3"/>
  <c r="O868" i="3"/>
  <c r="T867" i="3"/>
  <c r="S867" i="3"/>
  <c r="R867" i="3"/>
  <c r="Q867" i="3"/>
  <c r="P867" i="3"/>
  <c r="O867" i="3"/>
  <c r="T866" i="3"/>
  <c r="S866" i="3"/>
  <c r="R866" i="3"/>
  <c r="Q866" i="3"/>
  <c r="P866" i="3"/>
  <c r="O866" i="3"/>
  <c r="T865" i="3"/>
  <c r="S865" i="3"/>
  <c r="R865" i="3"/>
  <c r="Q865" i="3"/>
  <c r="P865" i="3"/>
  <c r="O865" i="3"/>
  <c r="T864" i="3"/>
  <c r="S864" i="3"/>
  <c r="R864" i="3"/>
  <c r="Q864" i="3"/>
  <c r="P864" i="3"/>
  <c r="O864" i="3"/>
  <c r="T863" i="3"/>
  <c r="S863" i="3"/>
  <c r="R863" i="3"/>
  <c r="Q863" i="3"/>
  <c r="P863" i="3"/>
  <c r="O863" i="3"/>
  <c r="T862" i="3"/>
  <c r="S862" i="3"/>
  <c r="R862" i="3"/>
  <c r="Q862" i="3"/>
  <c r="P862" i="3"/>
  <c r="O862" i="3"/>
  <c r="T861" i="3"/>
  <c r="S861" i="3"/>
  <c r="R861" i="3"/>
  <c r="Q861" i="3"/>
  <c r="P861" i="3"/>
  <c r="O861" i="3"/>
  <c r="T860" i="3"/>
  <c r="S860" i="3"/>
  <c r="R860" i="3"/>
  <c r="Q860" i="3"/>
  <c r="P860" i="3"/>
  <c r="O860" i="3"/>
  <c r="T859" i="3"/>
  <c r="S859" i="3"/>
  <c r="R859" i="3"/>
  <c r="Q859" i="3"/>
  <c r="P859" i="3"/>
  <c r="O859" i="3"/>
  <c r="T858" i="3"/>
  <c r="S858" i="3"/>
  <c r="R858" i="3"/>
  <c r="Q858" i="3"/>
  <c r="P858" i="3"/>
  <c r="O858" i="3"/>
  <c r="T857" i="3"/>
  <c r="S857" i="3"/>
  <c r="R857" i="3"/>
  <c r="Q857" i="3"/>
  <c r="P857" i="3"/>
  <c r="O857" i="3"/>
  <c r="T856" i="3"/>
  <c r="S856" i="3"/>
  <c r="R856" i="3"/>
  <c r="Q856" i="3"/>
  <c r="P856" i="3"/>
  <c r="O856" i="3"/>
  <c r="T855" i="3"/>
  <c r="S855" i="3"/>
  <c r="R855" i="3"/>
  <c r="Q855" i="3"/>
  <c r="P855" i="3"/>
  <c r="O855" i="3"/>
  <c r="T854" i="3"/>
  <c r="S854" i="3"/>
  <c r="R854" i="3"/>
  <c r="Q854" i="3"/>
  <c r="P854" i="3"/>
  <c r="O854" i="3"/>
  <c r="T853" i="3"/>
  <c r="S853" i="3"/>
  <c r="R853" i="3"/>
  <c r="Q853" i="3"/>
  <c r="P853" i="3"/>
  <c r="O853" i="3"/>
  <c r="T852" i="3"/>
  <c r="S852" i="3"/>
  <c r="R852" i="3"/>
  <c r="Q852" i="3"/>
  <c r="P852" i="3"/>
  <c r="O852" i="3"/>
  <c r="T851" i="3"/>
  <c r="S851" i="3"/>
  <c r="R851" i="3"/>
  <c r="Q851" i="3"/>
  <c r="P851" i="3"/>
  <c r="O851" i="3"/>
  <c r="T850" i="3"/>
  <c r="S850" i="3"/>
  <c r="R850" i="3"/>
  <c r="Q850" i="3"/>
  <c r="P850" i="3"/>
  <c r="O850" i="3"/>
  <c r="T849" i="3"/>
  <c r="S849" i="3"/>
  <c r="R849" i="3"/>
  <c r="Q849" i="3"/>
  <c r="P849" i="3"/>
  <c r="O849" i="3"/>
  <c r="T848" i="3"/>
  <c r="S848" i="3"/>
  <c r="R848" i="3"/>
  <c r="Q848" i="3"/>
  <c r="P848" i="3"/>
  <c r="O848" i="3"/>
  <c r="T847" i="3"/>
  <c r="S847" i="3"/>
  <c r="R847" i="3"/>
  <c r="Q847" i="3"/>
  <c r="P847" i="3"/>
  <c r="O847" i="3"/>
  <c r="T846" i="3"/>
  <c r="S846" i="3"/>
  <c r="R846" i="3"/>
  <c r="Q846" i="3"/>
  <c r="P846" i="3"/>
  <c r="O846" i="3"/>
  <c r="T845" i="3"/>
  <c r="S845" i="3"/>
  <c r="R845" i="3"/>
  <c r="Q845" i="3"/>
  <c r="P845" i="3"/>
  <c r="O845" i="3"/>
  <c r="T844" i="3"/>
  <c r="S844" i="3"/>
  <c r="R844" i="3"/>
  <c r="Q844" i="3"/>
  <c r="P844" i="3"/>
  <c r="O844" i="3"/>
  <c r="T843" i="3"/>
  <c r="S843" i="3"/>
  <c r="R843" i="3"/>
  <c r="Q843" i="3"/>
  <c r="P843" i="3"/>
  <c r="O843" i="3"/>
  <c r="T842" i="3"/>
  <c r="S842" i="3"/>
  <c r="R842" i="3"/>
  <c r="Q842" i="3"/>
  <c r="P842" i="3"/>
  <c r="O842" i="3"/>
  <c r="T841" i="3"/>
  <c r="S841" i="3"/>
  <c r="R841" i="3"/>
  <c r="Q841" i="3"/>
  <c r="P841" i="3"/>
  <c r="O841" i="3"/>
  <c r="T840" i="3"/>
  <c r="S840" i="3"/>
  <c r="R840" i="3"/>
  <c r="Q840" i="3"/>
  <c r="P840" i="3"/>
  <c r="O840" i="3"/>
  <c r="T839" i="3"/>
  <c r="S839" i="3"/>
  <c r="R839" i="3"/>
  <c r="Q839" i="3"/>
  <c r="P839" i="3"/>
  <c r="O839" i="3"/>
  <c r="T838" i="3"/>
  <c r="S838" i="3"/>
  <c r="R838" i="3"/>
  <c r="Q838" i="3"/>
  <c r="P838" i="3"/>
  <c r="O838" i="3"/>
  <c r="T837" i="3"/>
  <c r="S837" i="3"/>
  <c r="R837" i="3"/>
  <c r="Q837" i="3"/>
  <c r="P837" i="3"/>
  <c r="O837" i="3"/>
  <c r="T836" i="3"/>
  <c r="S836" i="3"/>
  <c r="R836" i="3"/>
  <c r="Q836" i="3"/>
  <c r="P836" i="3"/>
  <c r="O836" i="3"/>
  <c r="T835" i="3"/>
  <c r="S835" i="3"/>
  <c r="R835" i="3"/>
  <c r="Q835" i="3"/>
  <c r="P835" i="3"/>
  <c r="O835" i="3"/>
  <c r="T834" i="3"/>
  <c r="S834" i="3"/>
  <c r="R834" i="3"/>
  <c r="Q834" i="3"/>
  <c r="P834" i="3"/>
  <c r="O834" i="3"/>
  <c r="T833" i="3"/>
  <c r="S833" i="3"/>
  <c r="R833" i="3"/>
  <c r="Q833" i="3"/>
  <c r="P833" i="3"/>
  <c r="O833" i="3"/>
  <c r="T832" i="3"/>
  <c r="S832" i="3"/>
  <c r="R832" i="3"/>
  <c r="Q832" i="3"/>
  <c r="P832" i="3"/>
  <c r="O832" i="3"/>
  <c r="T831" i="3"/>
  <c r="S831" i="3"/>
  <c r="R831" i="3"/>
  <c r="Q831" i="3"/>
  <c r="P831" i="3"/>
  <c r="O831" i="3"/>
  <c r="T830" i="3"/>
  <c r="S830" i="3"/>
  <c r="R830" i="3"/>
  <c r="Q830" i="3"/>
  <c r="P830" i="3"/>
  <c r="O830" i="3"/>
  <c r="T829" i="3"/>
  <c r="S829" i="3"/>
  <c r="R829" i="3"/>
  <c r="Q829" i="3"/>
  <c r="P829" i="3"/>
  <c r="O829" i="3"/>
  <c r="T828" i="3"/>
  <c r="S828" i="3"/>
  <c r="R828" i="3"/>
  <c r="Q828" i="3"/>
  <c r="P828" i="3"/>
  <c r="O828" i="3"/>
  <c r="T827" i="3"/>
  <c r="S827" i="3"/>
  <c r="R827" i="3"/>
  <c r="Q827" i="3"/>
  <c r="P827" i="3"/>
  <c r="O827" i="3"/>
  <c r="T826" i="3"/>
  <c r="S826" i="3"/>
  <c r="R826" i="3"/>
  <c r="Q826" i="3"/>
  <c r="P826" i="3"/>
  <c r="O826" i="3"/>
  <c r="T825" i="3"/>
  <c r="S825" i="3"/>
  <c r="R825" i="3"/>
  <c r="Q825" i="3"/>
  <c r="P825" i="3"/>
  <c r="O825" i="3"/>
  <c r="T824" i="3"/>
  <c r="S824" i="3"/>
  <c r="R824" i="3"/>
  <c r="Q824" i="3"/>
  <c r="P824" i="3"/>
  <c r="O824" i="3"/>
  <c r="T823" i="3"/>
  <c r="S823" i="3"/>
  <c r="R823" i="3"/>
  <c r="Q823" i="3"/>
  <c r="P823" i="3"/>
  <c r="O823" i="3"/>
  <c r="T822" i="3"/>
  <c r="S822" i="3"/>
  <c r="R822" i="3"/>
  <c r="Q822" i="3"/>
  <c r="P822" i="3"/>
  <c r="O822" i="3"/>
  <c r="T821" i="3"/>
  <c r="S821" i="3"/>
  <c r="R821" i="3"/>
  <c r="Q821" i="3"/>
  <c r="P821" i="3"/>
  <c r="O821" i="3"/>
  <c r="T820" i="3"/>
  <c r="S820" i="3"/>
  <c r="R820" i="3"/>
  <c r="Q820" i="3"/>
  <c r="P820" i="3"/>
  <c r="O820" i="3"/>
  <c r="T819" i="3"/>
  <c r="S819" i="3"/>
  <c r="R819" i="3"/>
  <c r="Q819" i="3"/>
  <c r="P819" i="3"/>
  <c r="O819" i="3"/>
  <c r="T818" i="3"/>
  <c r="S818" i="3"/>
  <c r="R818" i="3"/>
  <c r="Q818" i="3"/>
  <c r="P818" i="3"/>
  <c r="O818" i="3"/>
  <c r="T817" i="3"/>
  <c r="S817" i="3"/>
  <c r="R817" i="3"/>
  <c r="Q817" i="3"/>
  <c r="P817" i="3"/>
  <c r="O817" i="3"/>
  <c r="T816" i="3"/>
  <c r="S816" i="3"/>
  <c r="R816" i="3"/>
  <c r="Q816" i="3"/>
  <c r="P816" i="3"/>
  <c r="O816" i="3"/>
  <c r="T815" i="3"/>
  <c r="S815" i="3"/>
  <c r="R815" i="3"/>
  <c r="Q815" i="3"/>
  <c r="P815" i="3"/>
  <c r="O815" i="3"/>
  <c r="T814" i="3"/>
  <c r="S814" i="3"/>
  <c r="R814" i="3"/>
  <c r="Q814" i="3"/>
  <c r="P814" i="3"/>
  <c r="O814" i="3"/>
  <c r="T813" i="3"/>
  <c r="S813" i="3"/>
  <c r="R813" i="3"/>
  <c r="Q813" i="3"/>
  <c r="P813" i="3"/>
  <c r="O813" i="3"/>
  <c r="T812" i="3"/>
  <c r="S812" i="3"/>
  <c r="R812" i="3"/>
  <c r="Q812" i="3"/>
  <c r="P812" i="3"/>
  <c r="O812" i="3"/>
  <c r="T811" i="3"/>
  <c r="S811" i="3"/>
  <c r="R811" i="3"/>
  <c r="Q811" i="3"/>
  <c r="P811" i="3"/>
  <c r="O811" i="3"/>
  <c r="T810" i="3"/>
  <c r="S810" i="3"/>
  <c r="R810" i="3"/>
  <c r="Q810" i="3"/>
  <c r="P810" i="3"/>
  <c r="O810" i="3"/>
  <c r="T809" i="3"/>
  <c r="S809" i="3"/>
  <c r="R809" i="3"/>
  <c r="Q809" i="3"/>
  <c r="P809" i="3"/>
  <c r="O809" i="3"/>
  <c r="T808" i="3"/>
  <c r="S808" i="3"/>
  <c r="R808" i="3"/>
  <c r="Q808" i="3"/>
  <c r="P808" i="3"/>
  <c r="O808" i="3"/>
  <c r="T807" i="3"/>
  <c r="S807" i="3"/>
  <c r="R807" i="3"/>
  <c r="Q807" i="3"/>
  <c r="P807" i="3"/>
  <c r="O807" i="3"/>
  <c r="T806" i="3"/>
  <c r="S806" i="3"/>
  <c r="R806" i="3"/>
  <c r="Q806" i="3"/>
  <c r="P806" i="3"/>
  <c r="O806" i="3"/>
  <c r="T805" i="3"/>
  <c r="S805" i="3"/>
  <c r="R805" i="3"/>
  <c r="Q805" i="3"/>
  <c r="P805" i="3"/>
  <c r="O805" i="3"/>
  <c r="T804" i="3"/>
  <c r="S804" i="3"/>
  <c r="R804" i="3"/>
  <c r="Q804" i="3"/>
  <c r="P804" i="3"/>
  <c r="O804" i="3"/>
  <c r="T803" i="3"/>
  <c r="S803" i="3"/>
  <c r="R803" i="3"/>
  <c r="Q803" i="3"/>
  <c r="P803" i="3"/>
  <c r="O803" i="3"/>
  <c r="T802" i="3"/>
  <c r="S802" i="3"/>
  <c r="R802" i="3"/>
  <c r="Q802" i="3"/>
  <c r="P802" i="3"/>
  <c r="O802" i="3"/>
  <c r="T801" i="3"/>
  <c r="S801" i="3"/>
  <c r="R801" i="3"/>
  <c r="Q801" i="3"/>
  <c r="P801" i="3"/>
  <c r="O801" i="3"/>
  <c r="T800" i="3"/>
  <c r="S800" i="3"/>
  <c r="R800" i="3"/>
  <c r="Q800" i="3"/>
  <c r="P800" i="3"/>
  <c r="O800" i="3"/>
  <c r="T799" i="3"/>
  <c r="S799" i="3"/>
  <c r="R799" i="3"/>
  <c r="Q799" i="3"/>
  <c r="P799" i="3"/>
  <c r="O799" i="3"/>
  <c r="T798" i="3"/>
  <c r="S798" i="3"/>
  <c r="R798" i="3"/>
  <c r="Q798" i="3"/>
  <c r="P798" i="3"/>
  <c r="O798" i="3"/>
  <c r="T797" i="3"/>
  <c r="S797" i="3"/>
  <c r="R797" i="3"/>
  <c r="Q797" i="3"/>
  <c r="P797" i="3"/>
  <c r="O797" i="3"/>
  <c r="T796" i="3"/>
  <c r="S796" i="3"/>
  <c r="R796" i="3"/>
  <c r="Q796" i="3"/>
  <c r="P796" i="3"/>
  <c r="O796" i="3"/>
  <c r="T795" i="3"/>
  <c r="S795" i="3"/>
  <c r="R795" i="3"/>
  <c r="Q795" i="3"/>
  <c r="P795" i="3"/>
  <c r="O795" i="3"/>
  <c r="T794" i="3"/>
  <c r="S794" i="3"/>
  <c r="R794" i="3"/>
  <c r="Q794" i="3"/>
  <c r="P794" i="3"/>
  <c r="O794" i="3"/>
  <c r="T793" i="3"/>
  <c r="S793" i="3"/>
  <c r="R793" i="3"/>
  <c r="Q793" i="3"/>
  <c r="P793" i="3"/>
  <c r="O793" i="3"/>
  <c r="T792" i="3"/>
  <c r="S792" i="3"/>
  <c r="R792" i="3"/>
  <c r="Q792" i="3"/>
  <c r="P792" i="3"/>
  <c r="O792" i="3"/>
  <c r="T791" i="3"/>
  <c r="S791" i="3"/>
  <c r="R791" i="3"/>
  <c r="Q791" i="3"/>
  <c r="P791" i="3"/>
  <c r="O791" i="3"/>
  <c r="T790" i="3"/>
  <c r="S790" i="3"/>
  <c r="R790" i="3"/>
  <c r="Q790" i="3"/>
  <c r="P790" i="3"/>
  <c r="O790" i="3"/>
  <c r="T789" i="3"/>
  <c r="S789" i="3"/>
  <c r="R789" i="3"/>
  <c r="Q789" i="3"/>
  <c r="P789" i="3"/>
  <c r="O789" i="3"/>
  <c r="T788" i="3"/>
  <c r="S788" i="3"/>
  <c r="R788" i="3"/>
  <c r="Q788" i="3"/>
  <c r="P788" i="3"/>
  <c r="O788" i="3"/>
  <c r="T787" i="3"/>
  <c r="S787" i="3"/>
  <c r="R787" i="3"/>
  <c r="Q787" i="3"/>
  <c r="P787" i="3"/>
  <c r="O787" i="3"/>
  <c r="T786" i="3"/>
  <c r="S786" i="3"/>
  <c r="R786" i="3"/>
  <c r="Q786" i="3"/>
  <c r="P786" i="3"/>
  <c r="O786" i="3"/>
  <c r="T785" i="3"/>
  <c r="S785" i="3"/>
  <c r="R785" i="3"/>
  <c r="Q785" i="3"/>
  <c r="P785" i="3"/>
  <c r="O785" i="3"/>
  <c r="T784" i="3"/>
  <c r="S784" i="3"/>
  <c r="R784" i="3"/>
  <c r="Q784" i="3"/>
  <c r="P784" i="3"/>
  <c r="O784" i="3"/>
  <c r="T783" i="3"/>
  <c r="S783" i="3"/>
  <c r="R783" i="3"/>
  <c r="Q783" i="3"/>
  <c r="P783" i="3"/>
  <c r="O783" i="3"/>
  <c r="T782" i="3"/>
  <c r="S782" i="3"/>
  <c r="R782" i="3"/>
  <c r="Q782" i="3"/>
  <c r="P782" i="3"/>
  <c r="O782" i="3"/>
  <c r="T781" i="3"/>
  <c r="S781" i="3"/>
  <c r="R781" i="3"/>
  <c r="Q781" i="3"/>
  <c r="P781" i="3"/>
  <c r="O781" i="3"/>
  <c r="T780" i="3"/>
  <c r="S780" i="3"/>
  <c r="R780" i="3"/>
  <c r="Q780" i="3"/>
  <c r="P780" i="3"/>
  <c r="O780" i="3"/>
  <c r="T779" i="3"/>
  <c r="S779" i="3"/>
  <c r="R779" i="3"/>
  <c r="Q779" i="3"/>
  <c r="P779" i="3"/>
  <c r="O779" i="3"/>
  <c r="T778" i="3"/>
  <c r="S778" i="3"/>
  <c r="R778" i="3"/>
  <c r="Q778" i="3"/>
  <c r="P778" i="3"/>
  <c r="O778" i="3"/>
  <c r="T777" i="3"/>
  <c r="S777" i="3"/>
  <c r="R777" i="3"/>
  <c r="Q777" i="3"/>
  <c r="P777" i="3"/>
  <c r="O777" i="3"/>
  <c r="T776" i="3"/>
  <c r="S776" i="3"/>
  <c r="R776" i="3"/>
  <c r="Q776" i="3"/>
  <c r="P776" i="3"/>
  <c r="O776" i="3"/>
  <c r="T775" i="3"/>
  <c r="S775" i="3"/>
  <c r="R775" i="3"/>
  <c r="Q775" i="3"/>
  <c r="P775" i="3"/>
  <c r="O775" i="3"/>
  <c r="T774" i="3"/>
  <c r="S774" i="3"/>
  <c r="R774" i="3"/>
  <c r="Q774" i="3"/>
  <c r="P774" i="3"/>
  <c r="O774" i="3"/>
  <c r="T773" i="3"/>
  <c r="S773" i="3"/>
  <c r="R773" i="3"/>
  <c r="Q773" i="3"/>
  <c r="P773" i="3"/>
  <c r="O773" i="3"/>
  <c r="T772" i="3"/>
  <c r="S772" i="3"/>
  <c r="R772" i="3"/>
  <c r="Q772" i="3"/>
  <c r="P772" i="3"/>
  <c r="O772" i="3"/>
  <c r="T771" i="3"/>
  <c r="S771" i="3"/>
  <c r="R771" i="3"/>
  <c r="Q771" i="3"/>
  <c r="P771" i="3"/>
  <c r="O771" i="3"/>
  <c r="T770" i="3"/>
  <c r="S770" i="3"/>
  <c r="R770" i="3"/>
  <c r="Q770" i="3"/>
  <c r="P770" i="3"/>
  <c r="O770" i="3"/>
  <c r="T769" i="3"/>
  <c r="S769" i="3"/>
  <c r="R769" i="3"/>
  <c r="Q769" i="3"/>
  <c r="P769" i="3"/>
  <c r="O769" i="3"/>
  <c r="T768" i="3"/>
  <c r="S768" i="3"/>
  <c r="R768" i="3"/>
  <c r="Q768" i="3"/>
  <c r="P768" i="3"/>
  <c r="O768" i="3"/>
  <c r="T767" i="3"/>
  <c r="S767" i="3"/>
  <c r="R767" i="3"/>
  <c r="Q767" i="3"/>
  <c r="P767" i="3"/>
  <c r="O767" i="3"/>
  <c r="T766" i="3"/>
  <c r="S766" i="3"/>
  <c r="R766" i="3"/>
  <c r="Q766" i="3"/>
  <c r="P766" i="3"/>
  <c r="O766" i="3"/>
  <c r="T765" i="3"/>
  <c r="S765" i="3"/>
  <c r="R765" i="3"/>
  <c r="Q765" i="3"/>
  <c r="P765" i="3"/>
  <c r="O765" i="3"/>
  <c r="T764" i="3"/>
  <c r="S764" i="3"/>
  <c r="R764" i="3"/>
  <c r="Q764" i="3"/>
  <c r="P764" i="3"/>
  <c r="O764" i="3"/>
  <c r="T763" i="3"/>
  <c r="S763" i="3"/>
  <c r="R763" i="3"/>
  <c r="Q763" i="3"/>
  <c r="P763" i="3"/>
  <c r="O763" i="3"/>
  <c r="T762" i="3"/>
  <c r="S762" i="3"/>
  <c r="R762" i="3"/>
  <c r="Q762" i="3"/>
  <c r="P762" i="3"/>
  <c r="O762" i="3"/>
  <c r="T761" i="3"/>
  <c r="S761" i="3"/>
  <c r="R761" i="3"/>
  <c r="Q761" i="3"/>
  <c r="P761" i="3"/>
  <c r="O761" i="3"/>
  <c r="T760" i="3"/>
  <c r="S760" i="3"/>
  <c r="R760" i="3"/>
  <c r="Q760" i="3"/>
  <c r="P760" i="3"/>
  <c r="O760" i="3"/>
  <c r="T759" i="3"/>
  <c r="S759" i="3"/>
  <c r="R759" i="3"/>
  <c r="Q759" i="3"/>
  <c r="P759" i="3"/>
  <c r="O759" i="3"/>
  <c r="T758" i="3"/>
  <c r="S758" i="3"/>
  <c r="R758" i="3"/>
  <c r="Q758" i="3"/>
  <c r="P758" i="3"/>
  <c r="O758" i="3"/>
  <c r="T757" i="3"/>
  <c r="S757" i="3"/>
  <c r="R757" i="3"/>
  <c r="Q757" i="3"/>
  <c r="P757" i="3"/>
  <c r="O757" i="3"/>
  <c r="T756" i="3"/>
  <c r="S756" i="3"/>
  <c r="R756" i="3"/>
  <c r="Q756" i="3"/>
  <c r="P756" i="3"/>
  <c r="O756" i="3"/>
  <c r="T755" i="3"/>
  <c r="S755" i="3"/>
  <c r="R755" i="3"/>
  <c r="Q755" i="3"/>
  <c r="P755" i="3"/>
  <c r="O755" i="3"/>
  <c r="T754" i="3"/>
  <c r="S754" i="3"/>
  <c r="R754" i="3"/>
  <c r="Q754" i="3"/>
  <c r="P754" i="3"/>
  <c r="O754" i="3"/>
  <c r="T753" i="3"/>
  <c r="S753" i="3"/>
  <c r="R753" i="3"/>
  <c r="Q753" i="3"/>
  <c r="P753" i="3"/>
  <c r="O753" i="3"/>
  <c r="T752" i="3"/>
  <c r="S752" i="3"/>
  <c r="R752" i="3"/>
  <c r="Q752" i="3"/>
  <c r="P752" i="3"/>
  <c r="O752" i="3"/>
  <c r="T751" i="3"/>
  <c r="S751" i="3"/>
  <c r="R751" i="3"/>
  <c r="Q751" i="3"/>
  <c r="P751" i="3"/>
  <c r="O751" i="3"/>
  <c r="T750" i="3"/>
  <c r="S750" i="3"/>
  <c r="R750" i="3"/>
  <c r="Q750" i="3"/>
  <c r="P750" i="3"/>
  <c r="O750" i="3"/>
  <c r="T749" i="3"/>
  <c r="S749" i="3"/>
  <c r="R749" i="3"/>
  <c r="Q749" i="3"/>
  <c r="P749" i="3"/>
  <c r="O749" i="3"/>
  <c r="T748" i="3"/>
  <c r="S748" i="3"/>
  <c r="R748" i="3"/>
  <c r="Q748" i="3"/>
  <c r="P748" i="3"/>
  <c r="O748" i="3"/>
  <c r="T747" i="3"/>
  <c r="S747" i="3"/>
  <c r="R747" i="3"/>
  <c r="Q747" i="3"/>
  <c r="P747" i="3"/>
  <c r="O747" i="3"/>
  <c r="T746" i="3"/>
  <c r="S746" i="3"/>
  <c r="R746" i="3"/>
  <c r="Q746" i="3"/>
  <c r="P746" i="3"/>
  <c r="O746" i="3"/>
  <c r="T745" i="3"/>
  <c r="S745" i="3"/>
  <c r="R745" i="3"/>
  <c r="Q745" i="3"/>
  <c r="P745" i="3"/>
  <c r="O745" i="3"/>
  <c r="T744" i="3"/>
  <c r="S744" i="3"/>
  <c r="R744" i="3"/>
  <c r="Q744" i="3"/>
  <c r="P744" i="3"/>
  <c r="O744" i="3"/>
  <c r="T743" i="3"/>
  <c r="S743" i="3"/>
  <c r="R743" i="3"/>
  <c r="Q743" i="3"/>
  <c r="P743" i="3"/>
  <c r="O743" i="3"/>
  <c r="T742" i="3"/>
  <c r="S742" i="3"/>
  <c r="R742" i="3"/>
  <c r="Q742" i="3"/>
  <c r="P742" i="3"/>
  <c r="O742" i="3"/>
  <c r="T741" i="3"/>
  <c r="S741" i="3"/>
  <c r="R741" i="3"/>
  <c r="Q741" i="3"/>
  <c r="P741" i="3"/>
  <c r="O741" i="3"/>
  <c r="T740" i="3"/>
  <c r="S740" i="3"/>
  <c r="R740" i="3"/>
  <c r="Q740" i="3"/>
  <c r="P740" i="3"/>
  <c r="O740" i="3"/>
  <c r="T739" i="3"/>
  <c r="S739" i="3"/>
  <c r="R739" i="3"/>
  <c r="Q739" i="3"/>
  <c r="P739" i="3"/>
  <c r="O739" i="3"/>
  <c r="T738" i="3"/>
  <c r="S738" i="3"/>
  <c r="R738" i="3"/>
  <c r="Q738" i="3"/>
  <c r="P738" i="3"/>
  <c r="O738" i="3"/>
  <c r="T737" i="3"/>
  <c r="S737" i="3"/>
  <c r="R737" i="3"/>
  <c r="Q737" i="3"/>
  <c r="P737" i="3"/>
  <c r="O737" i="3"/>
  <c r="T736" i="3"/>
  <c r="S736" i="3"/>
  <c r="R736" i="3"/>
  <c r="Q736" i="3"/>
  <c r="P736" i="3"/>
  <c r="O736" i="3"/>
  <c r="T735" i="3"/>
  <c r="S735" i="3"/>
  <c r="R735" i="3"/>
  <c r="Q735" i="3"/>
  <c r="P735" i="3"/>
  <c r="O735" i="3"/>
  <c r="T734" i="3"/>
  <c r="S734" i="3"/>
  <c r="R734" i="3"/>
  <c r="Q734" i="3"/>
  <c r="P734" i="3"/>
  <c r="O734" i="3"/>
  <c r="T733" i="3"/>
  <c r="S733" i="3"/>
  <c r="R733" i="3"/>
  <c r="Q733" i="3"/>
  <c r="P733" i="3"/>
  <c r="O733" i="3"/>
  <c r="T732" i="3"/>
  <c r="S732" i="3"/>
  <c r="R732" i="3"/>
  <c r="Q732" i="3"/>
  <c r="P732" i="3"/>
  <c r="O732" i="3"/>
  <c r="T731" i="3"/>
  <c r="S731" i="3"/>
  <c r="R731" i="3"/>
  <c r="Q731" i="3"/>
  <c r="P731" i="3"/>
  <c r="O731" i="3"/>
  <c r="T730" i="3"/>
  <c r="S730" i="3"/>
  <c r="R730" i="3"/>
  <c r="Q730" i="3"/>
  <c r="P730" i="3"/>
  <c r="O730" i="3"/>
  <c r="T729" i="3"/>
  <c r="S729" i="3"/>
  <c r="R729" i="3"/>
  <c r="Q729" i="3"/>
  <c r="P729" i="3"/>
  <c r="O729" i="3"/>
  <c r="T728" i="3"/>
  <c r="S728" i="3"/>
  <c r="R728" i="3"/>
  <c r="Q728" i="3"/>
  <c r="P728" i="3"/>
  <c r="O728" i="3"/>
  <c r="T727" i="3"/>
  <c r="S727" i="3"/>
  <c r="R727" i="3"/>
  <c r="Q727" i="3"/>
  <c r="P727" i="3"/>
  <c r="O727" i="3"/>
  <c r="T726" i="3"/>
  <c r="S726" i="3"/>
  <c r="R726" i="3"/>
  <c r="Q726" i="3"/>
  <c r="P726" i="3"/>
  <c r="O726" i="3"/>
  <c r="T725" i="3"/>
  <c r="S725" i="3"/>
  <c r="R725" i="3"/>
  <c r="Q725" i="3"/>
  <c r="P725" i="3"/>
  <c r="O725" i="3"/>
  <c r="T724" i="3"/>
  <c r="S724" i="3"/>
  <c r="R724" i="3"/>
  <c r="Q724" i="3"/>
  <c r="P724" i="3"/>
  <c r="O724" i="3"/>
  <c r="T723" i="3"/>
  <c r="S723" i="3"/>
  <c r="R723" i="3"/>
  <c r="Q723" i="3"/>
  <c r="P723" i="3"/>
  <c r="O723" i="3"/>
  <c r="T722" i="3"/>
  <c r="S722" i="3"/>
  <c r="R722" i="3"/>
  <c r="Q722" i="3"/>
  <c r="P722" i="3"/>
  <c r="O722" i="3"/>
  <c r="T721" i="3"/>
  <c r="S721" i="3"/>
  <c r="R721" i="3"/>
  <c r="Q721" i="3"/>
  <c r="P721" i="3"/>
  <c r="O721" i="3"/>
  <c r="T720" i="3"/>
  <c r="S720" i="3"/>
  <c r="R720" i="3"/>
  <c r="Q720" i="3"/>
  <c r="P720" i="3"/>
  <c r="O720" i="3"/>
  <c r="T719" i="3"/>
  <c r="S719" i="3"/>
  <c r="R719" i="3"/>
  <c r="Q719" i="3"/>
  <c r="P719" i="3"/>
  <c r="O719" i="3"/>
  <c r="T718" i="3"/>
  <c r="S718" i="3"/>
  <c r="R718" i="3"/>
  <c r="Q718" i="3"/>
  <c r="P718" i="3"/>
  <c r="O718" i="3"/>
  <c r="T717" i="3"/>
  <c r="S717" i="3"/>
  <c r="R717" i="3"/>
  <c r="Q717" i="3"/>
  <c r="P717" i="3"/>
  <c r="O717" i="3"/>
  <c r="T716" i="3"/>
  <c r="S716" i="3"/>
  <c r="R716" i="3"/>
  <c r="Q716" i="3"/>
  <c r="P716" i="3"/>
  <c r="O716" i="3"/>
  <c r="T715" i="3"/>
  <c r="S715" i="3"/>
  <c r="R715" i="3"/>
  <c r="Q715" i="3"/>
  <c r="P715" i="3"/>
  <c r="O715" i="3"/>
  <c r="T714" i="3"/>
  <c r="S714" i="3"/>
  <c r="R714" i="3"/>
  <c r="Q714" i="3"/>
  <c r="P714" i="3"/>
  <c r="O714" i="3"/>
  <c r="T713" i="3"/>
  <c r="S713" i="3"/>
  <c r="R713" i="3"/>
  <c r="Q713" i="3"/>
  <c r="P713" i="3"/>
  <c r="O713" i="3"/>
  <c r="T712" i="3"/>
  <c r="S712" i="3"/>
  <c r="R712" i="3"/>
  <c r="Q712" i="3"/>
  <c r="P712" i="3"/>
  <c r="O712" i="3"/>
  <c r="T711" i="3"/>
  <c r="S711" i="3"/>
  <c r="R711" i="3"/>
  <c r="Q711" i="3"/>
  <c r="P711" i="3"/>
  <c r="O711" i="3"/>
  <c r="T710" i="3"/>
  <c r="S710" i="3"/>
  <c r="R710" i="3"/>
  <c r="Q710" i="3"/>
  <c r="P710" i="3"/>
  <c r="O710" i="3"/>
  <c r="T709" i="3"/>
  <c r="S709" i="3"/>
  <c r="R709" i="3"/>
  <c r="Q709" i="3"/>
  <c r="P709" i="3"/>
  <c r="O709" i="3"/>
  <c r="T708" i="3"/>
  <c r="S708" i="3"/>
  <c r="R708" i="3"/>
  <c r="Q708" i="3"/>
  <c r="P708" i="3"/>
  <c r="O708" i="3"/>
  <c r="T707" i="3"/>
  <c r="S707" i="3"/>
  <c r="R707" i="3"/>
  <c r="Q707" i="3"/>
  <c r="P707" i="3"/>
  <c r="O707" i="3"/>
  <c r="T706" i="3"/>
  <c r="S706" i="3"/>
  <c r="R706" i="3"/>
  <c r="Q706" i="3"/>
  <c r="P706" i="3"/>
  <c r="O706" i="3"/>
  <c r="T705" i="3"/>
  <c r="S705" i="3"/>
  <c r="R705" i="3"/>
  <c r="Q705" i="3"/>
  <c r="P705" i="3"/>
  <c r="O705" i="3"/>
  <c r="T704" i="3"/>
  <c r="S704" i="3"/>
  <c r="R704" i="3"/>
  <c r="Q704" i="3"/>
  <c r="P704" i="3"/>
  <c r="O704" i="3"/>
  <c r="T703" i="3"/>
  <c r="S703" i="3"/>
  <c r="R703" i="3"/>
  <c r="Q703" i="3"/>
  <c r="P703" i="3"/>
  <c r="O703" i="3"/>
  <c r="T702" i="3"/>
  <c r="S702" i="3"/>
  <c r="R702" i="3"/>
  <c r="Q702" i="3"/>
  <c r="P702" i="3"/>
  <c r="O702" i="3"/>
  <c r="T701" i="3"/>
  <c r="S701" i="3"/>
  <c r="R701" i="3"/>
  <c r="Q701" i="3"/>
  <c r="P701" i="3"/>
  <c r="O701" i="3"/>
  <c r="T700" i="3"/>
  <c r="S700" i="3"/>
  <c r="R700" i="3"/>
  <c r="Q700" i="3"/>
  <c r="P700" i="3"/>
  <c r="O700" i="3"/>
  <c r="T699" i="3"/>
  <c r="S699" i="3"/>
  <c r="R699" i="3"/>
  <c r="Q699" i="3"/>
  <c r="P699" i="3"/>
  <c r="O699" i="3"/>
  <c r="T698" i="3"/>
  <c r="S698" i="3"/>
  <c r="R698" i="3"/>
  <c r="Q698" i="3"/>
  <c r="P698" i="3"/>
  <c r="O698" i="3"/>
  <c r="T697" i="3"/>
  <c r="S697" i="3"/>
  <c r="R697" i="3"/>
  <c r="Q697" i="3"/>
  <c r="P697" i="3"/>
  <c r="O697" i="3"/>
  <c r="T696" i="3"/>
  <c r="S696" i="3"/>
  <c r="R696" i="3"/>
  <c r="Q696" i="3"/>
  <c r="P696" i="3"/>
  <c r="O696" i="3"/>
  <c r="T695" i="3"/>
  <c r="S695" i="3"/>
  <c r="R695" i="3"/>
  <c r="Q695" i="3"/>
  <c r="P695" i="3"/>
  <c r="O695" i="3"/>
  <c r="T694" i="3"/>
  <c r="S694" i="3"/>
  <c r="R694" i="3"/>
  <c r="Q694" i="3"/>
  <c r="P694" i="3"/>
  <c r="O694" i="3"/>
  <c r="T693" i="3"/>
  <c r="S693" i="3"/>
  <c r="R693" i="3"/>
  <c r="Q693" i="3"/>
  <c r="P693" i="3"/>
  <c r="O693" i="3"/>
  <c r="T692" i="3"/>
  <c r="S692" i="3"/>
  <c r="R692" i="3"/>
  <c r="Q692" i="3"/>
  <c r="P692" i="3"/>
  <c r="O692" i="3"/>
  <c r="T691" i="3"/>
  <c r="S691" i="3"/>
  <c r="R691" i="3"/>
  <c r="Q691" i="3"/>
  <c r="P691" i="3"/>
  <c r="O691" i="3"/>
  <c r="T690" i="3"/>
  <c r="S690" i="3"/>
  <c r="R690" i="3"/>
  <c r="Q690" i="3"/>
  <c r="P690" i="3"/>
  <c r="O690" i="3"/>
  <c r="T689" i="3"/>
  <c r="S689" i="3"/>
  <c r="R689" i="3"/>
  <c r="Q689" i="3"/>
  <c r="P689" i="3"/>
  <c r="O689" i="3"/>
  <c r="T688" i="3"/>
  <c r="S688" i="3"/>
  <c r="R688" i="3"/>
  <c r="Q688" i="3"/>
  <c r="P688" i="3"/>
  <c r="O688" i="3"/>
  <c r="T687" i="3"/>
  <c r="S687" i="3"/>
  <c r="R687" i="3"/>
  <c r="Q687" i="3"/>
  <c r="P687" i="3"/>
  <c r="O687" i="3"/>
  <c r="T686" i="3"/>
  <c r="S686" i="3"/>
  <c r="R686" i="3"/>
  <c r="Q686" i="3"/>
  <c r="P686" i="3"/>
  <c r="O686" i="3"/>
  <c r="T685" i="3"/>
  <c r="S685" i="3"/>
  <c r="R685" i="3"/>
  <c r="Q685" i="3"/>
  <c r="P685" i="3"/>
  <c r="O685" i="3"/>
  <c r="T684" i="3"/>
  <c r="S684" i="3"/>
  <c r="R684" i="3"/>
  <c r="Q684" i="3"/>
  <c r="P684" i="3"/>
  <c r="O684" i="3"/>
  <c r="T683" i="3"/>
  <c r="S683" i="3"/>
  <c r="R683" i="3"/>
  <c r="Q683" i="3"/>
  <c r="P683" i="3"/>
  <c r="O683" i="3"/>
  <c r="T682" i="3"/>
  <c r="S682" i="3"/>
  <c r="R682" i="3"/>
  <c r="Q682" i="3"/>
  <c r="P682" i="3"/>
  <c r="O682" i="3"/>
  <c r="T681" i="3"/>
  <c r="S681" i="3"/>
  <c r="R681" i="3"/>
  <c r="Q681" i="3"/>
  <c r="P681" i="3"/>
  <c r="O681" i="3"/>
  <c r="T680" i="3"/>
  <c r="S680" i="3"/>
  <c r="R680" i="3"/>
  <c r="Q680" i="3"/>
  <c r="P680" i="3"/>
  <c r="O680" i="3"/>
  <c r="T679" i="3"/>
  <c r="S679" i="3"/>
  <c r="R679" i="3"/>
  <c r="Q679" i="3"/>
  <c r="P679" i="3"/>
  <c r="O679" i="3"/>
  <c r="T678" i="3"/>
  <c r="S678" i="3"/>
  <c r="R678" i="3"/>
  <c r="Q678" i="3"/>
  <c r="P678" i="3"/>
  <c r="O678" i="3"/>
  <c r="T677" i="3"/>
  <c r="S677" i="3"/>
  <c r="R677" i="3"/>
  <c r="Q677" i="3"/>
  <c r="P677" i="3"/>
  <c r="O677" i="3"/>
  <c r="T676" i="3"/>
  <c r="S676" i="3"/>
  <c r="R676" i="3"/>
  <c r="Q676" i="3"/>
  <c r="P676" i="3"/>
  <c r="O676" i="3"/>
  <c r="T675" i="3"/>
  <c r="S675" i="3"/>
  <c r="R675" i="3"/>
  <c r="Q675" i="3"/>
  <c r="P675" i="3"/>
  <c r="O675" i="3"/>
  <c r="T674" i="3"/>
  <c r="S674" i="3"/>
  <c r="R674" i="3"/>
  <c r="Q674" i="3"/>
  <c r="P674" i="3"/>
  <c r="O674" i="3"/>
  <c r="T673" i="3"/>
  <c r="S673" i="3"/>
  <c r="R673" i="3"/>
  <c r="Q673" i="3"/>
  <c r="P673" i="3"/>
  <c r="O673" i="3"/>
  <c r="T672" i="3"/>
  <c r="S672" i="3"/>
  <c r="R672" i="3"/>
  <c r="Q672" i="3"/>
  <c r="P672" i="3"/>
  <c r="O672" i="3"/>
  <c r="T671" i="3"/>
  <c r="S671" i="3"/>
  <c r="R671" i="3"/>
  <c r="Q671" i="3"/>
  <c r="P671" i="3"/>
  <c r="O671" i="3"/>
  <c r="T670" i="3"/>
  <c r="S670" i="3"/>
  <c r="R670" i="3"/>
  <c r="Q670" i="3"/>
  <c r="P670" i="3"/>
  <c r="O670" i="3"/>
  <c r="T669" i="3"/>
  <c r="S669" i="3"/>
  <c r="R669" i="3"/>
  <c r="Q669" i="3"/>
  <c r="P669" i="3"/>
  <c r="O669" i="3"/>
  <c r="T668" i="3"/>
  <c r="S668" i="3"/>
  <c r="R668" i="3"/>
  <c r="Q668" i="3"/>
  <c r="P668" i="3"/>
  <c r="O668" i="3"/>
  <c r="T667" i="3"/>
  <c r="S667" i="3"/>
  <c r="R667" i="3"/>
  <c r="Q667" i="3"/>
  <c r="P667" i="3"/>
  <c r="O667" i="3"/>
  <c r="T666" i="3"/>
  <c r="S666" i="3"/>
  <c r="R666" i="3"/>
  <c r="Q666" i="3"/>
  <c r="P666" i="3"/>
  <c r="O666" i="3"/>
  <c r="T665" i="3"/>
  <c r="S665" i="3"/>
  <c r="R665" i="3"/>
  <c r="Q665" i="3"/>
  <c r="P665" i="3"/>
  <c r="O665" i="3"/>
  <c r="T664" i="3"/>
  <c r="S664" i="3"/>
  <c r="R664" i="3"/>
  <c r="Q664" i="3"/>
  <c r="P664" i="3"/>
  <c r="O664" i="3"/>
  <c r="T663" i="3"/>
  <c r="S663" i="3"/>
  <c r="R663" i="3"/>
  <c r="Q663" i="3"/>
  <c r="P663" i="3"/>
  <c r="O663" i="3"/>
  <c r="T662" i="3"/>
  <c r="S662" i="3"/>
  <c r="R662" i="3"/>
  <c r="Q662" i="3"/>
  <c r="P662" i="3"/>
  <c r="O662" i="3"/>
  <c r="T661" i="3"/>
  <c r="S661" i="3"/>
  <c r="R661" i="3"/>
  <c r="Q661" i="3"/>
  <c r="P661" i="3"/>
  <c r="O661" i="3"/>
  <c r="T660" i="3"/>
  <c r="S660" i="3"/>
  <c r="R660" i="3"/>
  <c r="Q660" i="3"/>
  <c r="P660" i="3"/>
  <c r="O660" i="3"/>
  <c r="T659" i="3"/>
  <c r="S659" i="3"/>
  <c r="R659" i="3"/>
  <c r="Q659" i="3"/>
  <c r="P659" i="3"/>
  <c r="O659" i="3"/>
  <c r="T658" i="3"/>
  <c r="S658" i="3"/>
  <c r="R658" i="3"/>
  <c r="Q658" i="3"/>
  <c r="P658" i="3"/>
  <c r="O658" i="3"/>
  <c r="T657" i="3"/>
  <c r="S657" i="3"/>
  <c r="R657" i="3"/>
  <c r="Q657" i="3"/>
  <c r="P657" i="3"/>
  <c r="O657" i="3"/>
  <c r="T656" i="3"/>
  <c r="S656" i="3"/>
  <c r="R656" i="3"/>
  <c r="Q656" i="3"/>
  <c r="P656" i="3"/>
  <c r="O656" i="3"/>
  <c r="T655" i="3"/>
  <c r="S655" i="3"/>
  <c r="R655" i="3"/>
  <c r="Q655" i="3"/>
  <c r="P655" i="3"/>
  <c r="O655" i="3"/>
  <c r="T654" i="3"/>
  <c r="S654" i="3"/>
  <c r="R654" i="3"/>
  <c r="Q654" i="3"/>
  <c r="P654" i="3"/>
  <c r="O654" i="3"/>
  <c r="T653" i="3"/>
  <c r="S653" i="3"/>
  <c r="R653" i="3"/>
  <c r="Q653" i="3"/>
  <c r="P653" i="3"/>
  <c r="O653" i="3"/>
  <c r="T652" i="3"/>
  <c r="S652" i="3"/>
  <c r="R652" i="3"/>
  <c r="Q652" i="3"/>
  <c r="P652" i="3"/>
  <c r="O652" i="3"/>
  <c r="T651" i="3"/>
  <c r="S651" i="3"/>
  <c r="R651" i="3"/>
  <c r="Q651" i="3"/>
  <c r="P651" i="3"/>
  <c r="O651" i="3"/>
  <c r="T650" i="3"/>
  <c r="S650" i="3"/>
  <c r="R650" i="3"/>
  <c r="Q650" i="3"/>
  <c r="P650" i="3"/>
  <c r="O650" i="3"/>
  <c r="T649" i="3"/>
  <c r="S649" i="3"/>
  <c r="R649" i="3"/>
  <c r="Q649" i="3"/>
  <c r="P649" i="3"/>
  <c r="O649" i="3"/>
  <c r="T648" i="3"/>
  <c r="S648" i="3"/>
  <c r="R648" i="3"/>
  <c r="Q648" i="3"/>
  <c r="P648" i="3"/>
  <c r="O648" i="3"/>
  <c r="T647" i="3"/>
  <c r="S647" i="3"/>
  <c r="R647" i="3"/>
  <c r="Q647" i="3"/>
  <c r="P647" i="3"/>
  <c r="O647" i="3"/>
  <c r="T646" i="3"/>
  <c r="S646" i="3"/>
  <c r="R646" i="3"/>
  <c r="Q646" i="3"/>
  <c r="P646" i="3"/>
  <c r="O646" i="3"/>
  <c r="T645" i="3"/>
  <c r="S645" i="3"/>
  <c r="R645" i="3"/>
  <c r="Q645" i="3"/>
  <c r="P645" i="3"/>
  <c r="O645" i="3"/>
  <c r="T644" i="3"/>
  <c r="S644" i="3"/>
  <c r="R644" i="3"/>
  <c r="Q644" i="3"/>
  <c r="P644" i="3"/>
  <c r="O644" i="3"/>
  <c r="T643" i="3"/>
  <c r="S643" i="3"/>
  <c r="R643" i="3"/>
  <c r="Q643" i="3"/>
  <c r="P643" i="3"/>
  <c r="O643" i="3"/>
  <c r="T642" i="3"/>
  <c r="S642" i="3"/>
  <c r="R642" i="3"/>
  <c r="Q642" i="3"/>
  <c r="P642" i="3"/>
  <c r="O642" i="3"/>
  <c r="T641" i="3"/>
  <c r="S641" i="3"/>
  <c r="R641" i="3"/>
  <c r="Q641" i="3"/>
  <c r="P641" i="3"/>
  <c r="O641" i="3"/>
  <c r="T640" i="3"/>
  <c r="S640" i="3"/>
  <c r="R640" i="3"/>
  <c r="Q640" i="3"/>
  <c r="P640" i="3"/>
  <c r="O640" i="3"/>
  <c r="T639" i="3"/>
  <c r="S639" i="3"/>
  <c r="R639" i="3"/>
  <c r="Q639" i="3"/>
  <c r="P639" i="3"/>
  <c r="O639" i="3"/>
  <c r="T638" i="3"/>
  <c r="S638" i="3"/>
  <c r="R638" i="3"/>
  <c r="Q638" i="3"/>
  <c r="P638" i="3"/>
  <c r="O638" i="3"/>
  <c r="T637" i="3"/>
  <c r="S637" i="3"/>
  <c r="R637" i="3"/>
  <c r="Q637" i="3"/>
  <c r="P637" i="3"/>
  <c r="O637" i="3"/>
  <c r="T636" i="3"/>
  <c r="S636" i="3"/>
  <c r="R636" i="3"/>
  <c r="Q636" i="3"/>
  <c r="P636" i="3"/>
  <c r="O636" i="3"/>
  <c r="T635" i="3"/>
  <c r="S635" i="3"/>
  <c r="R635" i="3"/>
  <c r="Q635" i="3"/>
  <c r="P635" i="3"/>
  <c r="O635" i="3"/>
  <c r="T634" i="3"/>
  <c r="S634" i="3"/>
  <c r="R634" i="3"/>
  <c r="Q634" i="3"/>
  <c r="P634" i="3"/>
  <c r="O634" i="3"/>
  <c r="T633" i="3"/>
  <c r="S633" i="3"/>
  <c r="R633" i="3"/>
  <c r="Q633" i="3"/>
  <c r="P633" i="3"/>
  <c r="O633" i="3"/>
  <c r="T632" i="3"/>
  <c r="S632" i="3"/>
  <c r="R632" i="3"/>
  <c r="Q632" i="3"/>
  <c r="P632" i="3"/>
  <c r="O632" i="3"/>
  <c r="T631" i="3"/>
  <c r="S631" i="3"/>
  <c r="R631" i="3"/>
  <c r="Q631" i="3"/>
  <c r="P631" i="3"/>
  <c r="O631" i="3"/>
  <c r="T630" i="3"/>
  <c r="S630" i="3"/>
  <c r="R630" i="3"/>
  <c r="Q630" i="3"/>
  <c r="P630" i="3"/>
  <c r="O630" i="3"/>
  <c r="T629" i="3"/>
  <c r="S629" i="3"/>
  <c r="R629" i="3"/>
  <c r="Q629" i="3"/>
  <c r="P629" i="3"/>
  <c r="O629" i="3"/>
  <c r="T628" i="3"/>
  <c r="S628" i="3"/>
  <c r="R628" i="3"/>
  <c r="Q628" i="3"/>
  <c r="P628" i="3"/>
  <c r="O628" i="3"/>
  <c r="T627" i="3"/>
  <c r="S627" i="3"/>
  <c r="R627" i="3"/>
  <c r="Q627" i="3"/>
  <c r="P627" i="3"/>
  <c r="O627" i="3"/>
  <c r="T626" i="3"/>
  <c r="S626" i="3"/>
  <c r="R626" i="3"/>
  <c r="Q626" i="3"/>
  <c r="P626" i="3"/>
  <c r="O626" i="3"/>
  <c r="T625" i="3"/>
  <c r="S625" i="3"/>
  <c r="R625" i="3"/>
  <c r="Q625" i="3"/>
  <c r="P625" i="3"/>
  <c r="O625" i="3"/>
  <c r="T624" i="3"/>
  <c r="S624" i="3"/>
  <c r="R624" i="3"/>
  <c r="Q624" i="3"/>
  <c r="P624" i="3"/>
  <c r="O624" i="3"/>
  <c r="T623" i="3"/>
  <c r="S623" i="3"/>
  <c r="R623" i="3"/>
  <c r="Q623" i="3"/>
  <c r="P623" i="3"/>
  <c r="O623" i="3"/>
  <c r="T622" i="3"/>
  <c r="S622" i="3"/>
  <c r="R622" i="3"/>
  <c r="Q622" i="3"/>
  <c r="P622" i="3"/>
  <c r="O622" i="3"/>
  <c r="T621" i="3"/>
  <c r="S621" i="3"/>
  <c r="R621" i="3"/>
  <c r="Q621" i="3"/>
  <c r="P621" i="3"/>
  <c r="O621" i="3"/>
  <c r="T620" i="3"/>
  <c r="S620" i="3"/>
  <c r="R620" i="3"/>
  <c r="Q620" i="3"/>
  <c r="P620" i="3"/>
  <c r="O620" i="3"/>
  <c r="T619" i="3"/>
  <c r="S619" i="3"/>
  <c r="R619" i="3"/>
  <c r="Q619" i="3"/>
  <c r="P619" i="3"/>
  <c r="O619" i="3"/>
  <c r="T618" i="3"/>
  <c r="S618" i="3"/>
  <c r="R618" i="3"/>
  <c r="Q618" i="3"/>
  <c r="P618" i="3"/>
  <c r="O618" i="3"/>
  <c r="T617" i="3"/>
  <c r="S617" i="3"/>
  <c r="R617" i="3"/>
  <c r="Q617" i="3"/>
  <c r="P617" i="3"/>
  <c r="O617" i="3"/>
  <c r="T616" i="3"/>
  <c r="S616" i="3"/>
  <c r="R616" i="3"/>
  <c r="Q616" i="3"/>
  <c r="P616" i="3"/>
  <c r="O616" i="3"/>
  <c r="T615" i="3"/>
  <c r="S615" i="3"/>
  <c r="R615" i="3"/>
  <c r="Q615" i="3"/>
  <c r="P615" i="3"/>
  <c r="O615" i="3"/>
  <c r="T614" i="3"/>
  <c r="S614" i="3"/>
  <c r="R614" i="3"/>
  <c r="Q614" i="3"/>
  <c r="P614" i="3"/>
  <c r="O614" i="3"/>
  <c r="T613" i="3"/>
  <c r="S613" i="3"/>
  <c r="R613" i="3"/>
  <c r="Q613" i="3"/>
  <c r="P613" i="3"/>
  <c r="O613" i="3"/>
  <c r="T612" i="3"/>
  <c r="S612" i="3"/>
  <c r="R612" i="3"/>
  <c r="Q612" i="3"/>
  <c r="P612" i="3"/>
  <c r="O612" i="3"/>
  <c r="T611" i="3"/>
  <c r="S611" i="3"/>
  <c r="R611" i="3"/>
  <c r="Q611" i="3"/>
  <c r="P611" i="3"/>
  <c r="O611" i="3"/>
  <c r="T610" i="3"/>
  <c r="S610" i="3"/>
  <c r="R610" i="3"/>
  <c r="Q610" i="3"/>
  <c r="P610" i="3"/>
  <c r="O610" i="3"/>
  <c r="T609" i="3"/>
  <c r="S609" i="3"/>
  <c r="R609" i="3"/>
  <c r="Q609" i="3"/>
  <c r="P609" i="3"/>
  <c r="O609" i="3"/>
  <c r="T608" i="3"/>
  <c r="S608" i="3"/>
  <c r="R608" i="3"/>
  <c r="Q608" i="3"/>
  <c r="P608" i="3"/>
  <c r="O608" i="3"/>
  <c r="T607" i="3"/>
  <c r="S607" i="3"/>
  <c r="R607" i="3"/>
  <c r="Q607" i="3"/>
  <c r="P607" i="3"/>
  <c r="O607" i="3"/>
  <c r="T606" i="3"/>
  <c r="S606" i="3"/>
  <c r="R606" i="3"/>
  <c r="Q606" i="3"/>
  <c r="P606" i="3"/>
  <c r="O606" i="3"/>
  <c r="T605" i="3"/>
  <c r="S605" i="3"/>
  <c r="R605" i="3"/>
  <c r="Q605" i="3"/>
  <c r="P605" i="3"/>
  <c r="O605" i="3"/>
  <c r="T604" i="3"/>
  <c r="S604" i="3"/>
  <c r="R604" i="3"/>
  <c r="Q604" i="3"/>
  <c r="P604" i="3"/>
  <c r="O604" i="3"/>
  <c r="T603" i="3"/>
  <c r="S603" i="3"/>
  <c r="R603" i="3"/>
  <c r="Q603" i="3"/>
  <c r="P603" i="3"/>
  <c r="O603" i="3"/>
  <c r="T602" i="3"/>
  <c r="S602" i="3"/>
  <c r="R602" i="3"/>
  <c r="Q602" i="3"/>
  <c r="P602" i="3"/>
  <c r="O602" i="3"/>
  <c r="T601" i="3"/>
  <c r="S601" i="3"/>
  <c r="R601" i="3"/>
  <c r="Q601" i="3"/>
  <c r="P601" i="3"/>
  <c r="O601" i="3"/>
  <c r="T600" i="3"/>
  <c r="S600" i="3"/>
  <c r="R600" i="3"/>
  <c r="Q600" i="3"/>
  <c r="P600" i="3"/>
  <c r="O600" i="3"/>
  <c r="T599" i="3"/>
  <c r="S599" i="3"/>
  <c r="R599" i="3"/>
  <c r="Q599" i="3"/>
  <c r="P599" i="3"/>
  <c r="O599" i="3"/>
  <c r="T598" i="3"/>
  <c r="S598" i="3"/>
  <c r="R598" i="3"/>
  <c r="Q598" i="3"/>
  <c r="P598" i="3"/>
  <c r="O598" i="3"/>
  <c r="T597" i="3"/>
  <c r="S597" i="3"/>
  <c r="R597" i="3"/>
  <c r="Q597" i="3"/>
  <c r="P597" i="3"/>
  <c r="O597" i="3"/>
  <c r="T596" i="3"/>
  <c r="S596" i="3"/>
  <c r="R596" i="3"/>
  <c r="Q596" i="3"/>
  <c r="P596" i="3"/>
  <c r="O596" i="3"/>
  <c r="T595" i="3"/>
  <c r="S595" i="3"/>
  <c r="R595" i="3"/>
  <c r="Q595" i="3"/>
  <c r="P595" i="3"/>
  <c r="O595" i="3"/>
  <c r="T594" i="3"/>
  <c r="S594" i="3"/>
  <c r="R594" i="3"/>
  <c r="Q594" i="3"/>
  <c r="P594" i="3"/>
  <c r="O594" i="3"/>
  <c r="T593" i="3"/>
  <c r="S593" i="3"/>
  <c r="R593" i="3"/>
  <c r="Q593" i="3"/>
  <c r="P593" i="3"/>
  <c r="O593" i="3"/>
  <c r="T592" i="3"/>
  <c r="S592" i="3"/>
  <c r="R592" i="3"/>
  <c r="Q592" i="3"/>
  <c r="P592" i="3"/>
  <c r="O592" i="3"/>
  <c r="T591" i="3"/>
  <c r="S591" i="3"/>
  <c r="R591" i="3"/>
  <c r="Q591" i="3"/>
  <c r="P591" i="3"/>
  <c r="O591" i="3"/>
  <c r="T590" i="3"/>
  <c r="S590" i="3"/>
  <c r="R590" i="3"/>
  <c r="Q590" i="3"/>
  <c r="P590" i="3"/>
  <c r="O590" i="3"/>
  <c r="T589" i="3"/>
  <c r="S589" i="3"/>
  <c r="R589" i="3"/>
  <c r="Q589" i="3"/>
  <c r="P589" i="3"/>
  <c r="O589" i="3"/>
  <c r="T588" i="3"/>
  <c r="S588" i="3"/>
  <c r="R588" i="3"/>
  <c r="Q588" i="3"/>
  <c r="P588" i="3"/>
  <c r="O588" i="3"/>
  <c r="T587" i="3"/>
  <c r="S587" i="3"/>
  <c r="R587" i="3"/>
  <c r="Q587" i="3"/>
  <c r="P587" i="3"/>
  <c r="O587" i="3"/>
  <c r="T586" i="3"/>
  <c r="S586" i="3"/>
  <c r="R586" i="3"/>
  <c r="Q586" i="3"/>
  <c r="P586" i="3"/>
  <c r="O586" i="3"/>
  <c r="T585" i="3"/>
  <c r="S585" i="3"/>
  <c r="R585" i="3"/>
  <c r="Q585" i="3"/>
  <c r="P585" i="3"/>
  <c r="O585" i="3"/>
  <c r="T584" i="3"/>
  <c r="S584" i="3"/>
  <c r="R584" i="3"/>
  <c r="Q584" i="3"/>
  <c r="P584" i="3"/>
  <c r="O584" i="3"/>
  <c r="T583" i="3"/>
  <c r="S583" i="3"/>
  <c r="R583" i="3"/>
  <c r="Q583" i="3"/>
  <c r="P583" i="3"/>
  <c r="O583" i="3"/>
  <c r="T582" i="3"/>
  <c r="S582" i="3"/>
  <c r="R582" i="3"/>
  <c r="Q582" i="3"/>
  <c r="P582" i="3"/>
  <c r="O582" i="3"/>
  <c r="T581" i="3"/>
  <c r="S581" i="3"/>
  <c r="R581" i="3"/>
  <c r="Q581" i="3"/>
  <c r="P581" i="3"/>
  <c r="O581" i="3"/>
  <c r="T580" i="3"/>
  <c r="S580" i="3"/>
  <c r="R580" i="3"/>
  <c r="Q580" i="3"/>
  <c r="P580" i="3"/>
  <c r="O580" i="3"/>
  <c r="T579" i="3"/>
  <c r="S579" i="3"/>
  <c r="R579" i="3"/>
  <c r="Q579" i="3"/>
  <c r="P579" i="3"/>
  <c r="O579" i="3"/>
  <c r="T578" i="3"/>
  <c r="S578" i="3"/>
  <c r="R578" i="3"/>
  <c r="Q578" i="3"/>
  <c r="P578" i="3"/>
  <c r="O578" i="3"/>
  <c r="T577" i="3"/>
  <c r="S577" i="3"/>
  <c r="R577" i="3"/>
  <c r="Q577" i="3"/>
  <c r="P577" i="3"/>
  <c r="O577" i="3"/>
  <c r="T576" i="3"/>
  <c r="S576" i="3"/>
  <c r="R576" i="3"/>
  <c r="Q576" i="3"/>
  <c r="P576" i="3"/>
  <c r="O576" i="3"/>
  <c r="T575" i="3"/>
  <c r="S575" i="3"/>
  <c r="R575" i="3"/>
  <c r="Q575" i="3"/>
  <c r="P575" i="3"/>
  <c r="O575" i="3"/>
  <c r="T574" i="3"/>
  <c r="S574" i="3"/>
  <c r="R574" i="3"/>
  <c r="Q574" i="3"/>
  <c r="P574" i="3"/>
  <c r="O574" i="3"/>
  <c r="T573" i="3"/>
  <c r="S573" i="3"/>
  <c r="R573" i="3"/>
  <c r="Q573" i="3"/>
  <c r="P573" i="3"/>
  <c r="O573" i="3"/>
  <c r="T572" i="3"/>
  <c r="S572" i="3"/>
  <c r="R572" i="3"/>
  <c r="Q572" i="3"/>
  <c r="P572" i="3"/>
  <c r="O572" i="3"/>
  <c r="T571" i="3"/>
  <c r="S571" i="3"/>
  <c r="R571" i="3"/>
  <c r="Q571" i="3"/>
  <c r="P571" i="3"/>
  <c r="O571" i="3"/>
  <c r="T570" i="3"/>
  <c r="S570" i="3"/>
  <c r="R570" i="3"/>
  <c r="Q570" i="3"/>
  <c r="P570" i="3"/>
  <c r="O570" i="3"/>
  <c r="T569" i="3"/>
  <c r="S569" i="3"/>
  <c r="R569" i="3"/>
  <c r="Q569" i="3"/>
  <c r="P569" i="3"/>
  <c r="O569" i="3"/>
  <c r="T568" i="3"/>
  <c r="S568" i="3"/>
  <c r="R568" i="3"/>
  <c r="Q568" i="3"/>
  <c r="P568" i="3"/>
  <c r="O568" i="3"/>
  <c r="T567" i="3"/>
  <c r="S567" i="3"/>
  <c r="R567" i="3"/>
  <c r="Q567" i="3"/>
  <c r="P567" i="3"/>
  <c r="O567" i="3"/>
  <c r="T566" i="3"/>
  <c r="S566" i="3"/>
  <c r="R566" i="3"/>
  <c r="Q566" i="3"/>
  <c r="P566" i="3"/>
  <c r="O566" i="3"/>
  <c r="T565" i="3"/>
  <c r="S565" i="3"/>
  <c r="R565" i="3"/>
  <c r="Q565" i="3"/>
  <c r="P565" i="3"/>
  <c r="O565" i="3"/>
  <c r="T564" i="3"/>
  <c r="S564" i="3"/>
  <c r="R564" i="3"/>
  <c r="Q564" i="3"/>
  <c r="P564" i="3"/>
  <c r="O564" i="3"/>
  <c r="T563" i="3"/>
  <c r="S563" i="3"/>
  <c r="R563" i="3"/>
  <c r="Q563" i="3"/>
  <c r="P563" i="3"/>
  <c r="O563" i="3"/>
  <c r="T562" i="3"/>
  <c r="S562" i="3"/>
  <c r="R562" i="3"/>
  <c r="Q562" i="3"/>
  <c r="P562" i="3"/>
  <c r="O562" i="3"/>
  <c r="T561" i="3"/>
  <c r="S561" i="3"/>
  <c r="R561" i="3"/>
  <c r="Q561" i="3"/>
  <c r="P561" i="3"/>
  <c r="O561" i="3"/>
  <c r="T560" i="3"/>
  <c r="S560" i="3"/>
  <c r="R560" i="3"/>
  <c r="Q560" i="3"/>
  <c r="P560" i="3"/>
  <c r="O560" i="3"/>
  <c r="T559" i="3"/>
  <c r="S559" i="3"/>
  <c r="R559" i="3"/>
  <c r="Q559" i="3"/>
  <c r="P559" i="3"/>
  <c r="O559" i="3"/>
  <c r="T558" i="3"/>
  <c r="S558" i="3"/>
  <c r="R558" i="3"/>
  <c r="Q558" i="3"/>
  <c r="P558" i="3"/>
  <c r="O558" i="3"/>
  <c r="T557" i="3"/>
  <c r="S557" i="3"/>
  <c r="R557" i="3"/>
  <c r="Q557" i="3"/>
  <c r="P557" i="3"/>
  <c r="O557" i="3"/>
  <c r="T556" i="3"/>
  <c r="S556" i="3"/>
  <c r="R556" i="3"/>
  <c r="Q556" i="3"/>
  <c r="P556" i="3"/>
  <c r="O556" i="3"/>
  <c r="T555" i="3"/>
  <c r="S555" i="3"/>
  <c r="R555" i="3"/>
  <c r="Q555" i="3"/>
  <c r="P555" i="3"/>
  <c r="O555" i="3"/>
  <c r="T554" i="3"/>
  <c r="S554" i="3"/>
  <c r="R554" i="3"/>
  <c r="Q554" i="3"/>
  <c r="P554" i="3"/>
  <c r="O554" i="3"/>
  <c r="T553" i="3"/>
  <c r="S553" i="3"/>
  <c r="R553" i="3"/>
  <c r="Q553" i="3"/>
  <c r="P553" i="3"/>
  <c r="O553" i="3"/>
  <c r="T552" i="3"/>
  <c r="S552" i="3"/>
  <c r="R552" i="3"/>
  <c r="Q552" i="3"/>
  <c r="P552" i="3"/>
  <c r="O552" i="3"/>
  <c r="T551" i="3"/>
  <c r="S551" i="3"/>
  <c r="R551" i="3"/>
  <c r="Q551" i="3"/>
  <c r="P551" i="3"/>
  <c r="O551" i="3"/>
  <c r="T550" i="3"/>
  <c r="S550" i="3"/>
  <c r="R550" i="3"/>
  <c r="Q550" i="3"/>
  <c r="P550" i="3"/>
  <c r="O550" i="3"/>
  <c r="T549" i="3"/>
  <c r="S549" i="3"/>
  <c r="R549" i="3"/>
  <c r="Q549" i="3"/>
  <c r="P549" i="3"/>
  <c r="O549" i="3"/>
  <c r="T548" i="3"/>
  <c r="S548" i="3"/>
  <c r="R548" i="3"/>
  <c r="Q548" i="3"/>
  <c r="P548" i="3"/>
  <c r="O548" i="3"/>
  <c r="T547" i="3"/>
  <c r="S547" i="3"/>
  <c r="R547" i="3"/>
  <c r="Q547" i="3"/>
  <c r="P547" i="3"/>
  <c r="O547" i="3"/>
  <c r="T546" i="3"/>
  <c r="S546" i="3"/>
  <c r="R546" i="3"/>
  <c r="Q546" i="3"/>
  <c r="P546" i="3"/>
  <c r="O546" i="3"/>
  <c r="T545" i="3"/>
  <c r="S545" i="3"/>
  <c r="R545" i="3"/>
  <c r="Q545" i="3"/>
  <c r="P545" i="3"/>
  <c r="O545" i="3"/>
  <c r="T544" i="3"/>
  <c r="S544" i="3"/>
  <c r="R544" i="3"/>
  <c r="Q544" i="3"/>
  <c r="P544" i="3"/>
  <c r="O544" i="3"/>
  <c r="T543" i="3"/>
  <c r="S543" i="3"/>
  <c r="R543" i="3"/>
  <c r="Q543" i="3"/>
  <c r="P543" i="3"/>
  <c r="O543" i="3"/>
  <c r="T542" i="3"/>
  <c r="S542" i="3"/>
  <c r="R542" i="3"/>
  <c r="Q542" i="3"/>
  <c r="P542" i="3"/>
  <c r="O542" i="3"/>
  <c r="T541" i="3"/>
  <c r="S541" i="3"/>
  <c r="R541" i="3"/>
  <c r="Q541" i="3"/>
  <c r="P541" i="3"/>
  <c r="O541" i="3"/>
  <c r="T540" i="3"/>
  <c r="S540" i="3"/>
  <c r="R540" i="3"/>
  <c r="Q540" i="3"/>
  <c r="P540" i="3"/>
  <c r="O540" i="3"/>
  <c r="T539" i="3"/>
  <c r="S539" i="3"/>
  <c r="R539" i="3"/>
  <c r="Q539" i="3"/>
  <c r="P539" i="3"/>
  <c r="O539" i="3"/>
  <c r="T538" i="3"/>
  <c r="S538" i="3"/>
  <c r="R538" i="3"/>
  <c r="Q538" i="3"/>
  <c r="P538" i="3"/>
  <c r="O538" i="3"/>
  <c r="T537" i="3"/>
  <c r="S537" i="3"/>
  <c r="R537" i="3"/>
  <c r="Q537" i="3"/>
  <c r="P537" i="3"/>
  <c r="O537" i="3"/>
  <c r="T536" i="3"/>
  <c r="S536" i="3"/>
  <c r="R536" i="3"/>
  <c r="Q536" i="3"/>
  <c r="P536" i="3"/>
  <c r="O536" i="3"/>
  <c r="T535" i="3"/>
  <c r="S535" i="3"/>
  <c r="R535" i="3"/>
  <c r="Q535" i="3"/>
  <c r="P535" i="3"/>
  <c r="O535" i="3"/>
  <c r="T534" i="3"/>
  <c r="S534" i="3"/>
  <c r="R534" i="3"/>
  <c r="Q534" i="3"/>
  <c r="P534" i="3"/>
  <c r="O534" i="3"/>
  <c r="T533" i="3"/>
  <c r="S533" i="3"/>
  <c r="R533" i="3"/>
  <c r="Q533" i="3"/>
  <c r="P533" i="3"/>
  <c r="O533" i="3"/>
  <c r="T532" i="3"/>
  <c r="S532" i="3"/>
  <c r="R532" i="3"/>
  <c r="Q532" i="3"/>
  <c r="P532" i="3"/>
  <c r="O532" i="3"/>
  <c r="T531" i="3"/>
  <c r="S531" i="3"/>
  <c r="R531" i="3"/>
  <c r="Q531" i="3"/>
  <c r="P531" i="3"/>
  <c r="O531" i="3"/>
  <c r="T530" i="3"/>
  <c r="S530" i="3"/>
  <c r="R530" i="3"/>
  <c r="Q530" i="3"/>
  <c r="P530" i="3"/>
  <c r="O530" i="3"/>
  <c r="T529" i="3"/>
  <c r="S529" i="3"/>
  <c r="R529" i="3"/>
  <c r="Q529" i="3"/>
  <c r="P529" i="3"/>
  <c r="O529" i="3"/>
  <c r="T528" i="3"/>
  <c r="S528" i="3"/>
  <c r="R528" i="3"/>
  <c r="Q528" i="3"/>
  <c r="P528" i="3"/>
  <c r="O528" i="3"/>
  <c r="T527" i="3"/>
  <c r="S527" i="3"/>
  <c r="R527" i="3"/>
  <c r="Q527" i="3"/>
  <c r="P527" i="3"/>
  <c r="O527" i="3"/>
  <c r="T526" i="3"/>
  <c r="S526" i="3"/>
  <c r="R526" i="3"/>
  <c r="Q526" i="3"/>
  <c r="P526" i="3"/>
  <c r="O526" i="3"/>
  <c r="T525" i="3"/>
  <c r="S525" i="3"/>
  <c r="R525" i="3"/>
  <c r="Q525" i="3"/>
  <c r="P525" i="3"/>
  <c r="O525" i="3"/>
  <c r="T524" i="3"/>
  <c r="S524" i="3"/>
  <c r="R524" i="3"/>
  <c r="Q524" i="3"/>
  <c r="P524" i="3"/>
  <c r="O524" i="3"/>
  <c r="T523" i="3"/>
  <c r="S523" i="3"/>
  <c r="R523" i="3"/>
  <c r="Q523" i="3"/>
  <c r="P523" i="3"/>
  <c r="O523" i="3"/>
  <c r="T522" i="3"/>
  <c r="S522" i="3"/>
  <c r="R522" i="3"/>
  <c r="Q522" i="3"/>
  <c r="P522" i="3"/>
  <c r="O522" i="3"/>
  <c r="T521" i="3"/>
  <c r="S521" i="3"/>
  <c r="R521" i="3"/>
  <c r="Q521" i="3"/>
  <c r="P521" i="3"/>
  <c r="O521" i="3"/>
  <c r="T520" i="3"/>
  <c r="S520" i="3"/>
  <c r="R520" i="3"/>
  <c r="Q520" i="3"/>
  <c r="P520" i="3"/>
  <c r="O520" i="3"/>
  <c r="T519" i="3"/>
  <c r="S519" i="3"/>
  <c r="R519" i="3"/>
  <c r="Q519" i="3"/>
  <c r="P519" i="3"/>
  <c r="O519" i="3"/>
  <c r="T518" i="3"/>
  <c r="S518" i="3"/>
  <c r="R518" i="3"/>
  <c r="Q518" i="3"/>
  <c r="P518" i="3"/>
  <c r="O518" i="3"/>
  <c r="T517" i="3"/>
  <c r="S517" i="3"/>
  <c r="R517" i="3"/>
  <c r="Q517" i="3"/>
  <c r="P517" i="3"/>
  <c r="O517" i="3"/>
  <c r="T516" i="3"/>
  <c r="S516" i="3"/>
  <c r="R516" i="3"/>
  <c r="Q516" i="3"/>
  <c r="P516" i="3"/>
  <c r="O516" i="3"/>
  <c r="T515" i="3"/>
  <c r="S515" i="3"/>
  <c r="R515" i="3"/>
  <c r="Q515" i="3"/>
  <c r="P515" i="3"/>
  <c r="O515" i="3"/>
  <c r="T514" i="3"/>
  <c r="S514" i="3"/>
  <c r="R514" i="3"/>
  <c r="Q514" i="3"/>
  <c r="P514" i="3"/>
  <c r="O514" i="3"/>
  <c r="T513" i="3"/>
  <c r="S513" i="3"/>
  <c r="R513" i="3"/>
  <c r="Q513" i="3"/>
  <c r="P513" i="3"/>
  <c r="O513" i="3"/>
  <c r="T512" i="3"/>
  <c r="S512" i="3"/>
  <c r="R512" i="3"/>
  <c r="Q512" i="3"/>
  <c r="P512" i="3"/>
  <c r="O512" i="3"/>
  <c r="T511" i="3"/>
  <c r="S511" i="3"/>
  <c r="R511" i="3"/>
  <c r="Q511" i="3"/>
  <c r="P511" i="3"/>
  <c r="O511" i="3"/>
  <c r="T510" i="3"/>
  <c r="S510" i="3"/>
  <c r="R510" i="3"/>
  <c r="Q510" i="3"/>
  <c r="P510" i="3"/>
  <c r="O510" i="3"/>
  <c r="T509" i="3"/>
  <c r="S509" i="3"/>
  <c r="R509" i="3"/>
  <c r="Q509" i="3"/>
  <c r="P509" i="3"/>
  <c r="O509" i="3"/>
  <c r="T508" i="3"/>
  <c r="S508" i="3"/>
  <c r="R508" i="3"/>
  <c r="Q508" i="3"/>
  <c r="P508" i="3"/>
  <c r="O508" i="3"/>
  <c r="T507" i="3"/>
  <c r="S507" i="3"/>
  <c r="R507" i="3"/>
  <c r="Q507" i="3"/>
  <c r="P507" i="3"/>
  <c r="O507" i="3"/>
  <c r="T506" i="3"/>
  <c r="S506" i="3"/>
  <c r="R506" i="3"/>
  <c r="Q506" i="3"/>
  <c r="P506" i="3"/>
  <c r="O506" i="3"/>
  <c r="T505" i="3"/>
  <c r="S505" i="3"/>
  <c r="R505" i="3"/>
  <c r="Q505" i="3"/>
  <c r="P505" i="3"/>
  <c r="O505" i="3"/>
  <c r="T504" i="3"/>
  <c r="S504" i="3"/>
  <c r="R504" i="3"/>
  <c r="Q504" i="3"/>
  <c r="P504" i="3"/>
  <c r="O504" i="3"/>
  <c r="T503" i="3"/>
  <c r="S503" i="3"/>
  <c r="R503" i="3"/>
  <c r="Q503" i="3"/>
  <c r="P503" i="3"/>
  <c r="O503" i="3"/>
  <c r="T502" i="3"/>
  <c r="S502" i="3"/>
  <c r="R502" i="3"/>
  <c r="Q502" i="3"/>
  <c r="P502" i="3"/>
  <c r="O502" i="3"/>
  <c r="T501" i="3"/>
  <c r="S501" i="3"/>
  <c r="R501" i="3"/>
  <c r="Q501" i="3"/>
  <c r="P501" i="3"/>
  <c r="O501" i="3"/>
  <c r="T500" i="3"/>
  <c r="S500" i="3"/>
  <c r="R500" i="3"/>
  <c r="Q500" i="3"/>
  <c r="P500" i="3"/>
  <c r="O500" i="3"/>
  <c r="T499" i="3"/>
  <c r="S499" i="3"/>
  <c r="R499" i="3"/>
  <c r="Q499" i="3"/>
  <c r="P499" i="3"/>
  <c r="O499" i="3"/>
  <c r="T498" i="3"/>
  <c r="S498" i="3"/>
  <c r="R498" i="3"/>
  <c r="Q498" i="3"/>
  <c r="P498" i="3"/>
  <c r="O498" i="3"/>
  <c r="T497" i="3"/>
  <c r="S497" i="3"/>
  <c r="R497" i="3"/>
  <c r="Q497" i="3"/>
  <c r="P497" i="3"/>
  <c r="O497" i="3"/>
  <c r="T496" i="3"/>
  <c r="S496" i="3"/>
  <c r="R496" i="3"/>
  <c r="Q496" i="3"/>
  <c r="P496" i="3"/>
  <c r="O496" i="3"/>
  <c r="T495" i="3"/>
  <c r="S495" i="3"/>
  <c r="R495" i="3"/>
  <c r="Q495" i="3"/>
  <c r="P495" i="3"/>
  <c r="O495" i="3"/>
  <c r="T494" i="3"/>
  <c r="S494" i="3"/>
  <c r="R494" i="3"/>
  <c r="Q494" i="3"/>
  <c r="P494" i="3"/>
  <c r="O494" i="3"/>
  <c r="T493" i="3"/>
  <c r="S493" i="3"/>
  <c r="R493" i="3"/>
  <c r="Q493" i="3"/>
  <c r="P493" i="3"/>
  <c r="O493" i="3"/>
  <c r="T492" i="3"/>
  <c r="S492" i="3"/>
  <c r="R492" i="3"/>
  <c r="Q492" i="3"/>
  <c r="P492" i="3"/>
  <c r="O492" i="3"/>
  <c r="T491" i="3"/>
  <c r="S491" i="3"/>
  <c r="R491" i="3"/>
  <c r="Q491" i="3"/>
  <c r="P491" i="3"/>
  <c r="O491" i="3"/>
  <c r="T490" i="3"/>
  <c r="S490" i="3"/>
  <c r="R490" i="3"/>
  <c r="Q490" i="3"/>
  <c r="P490" i="3"/>
  <c r="O490" i="3"/>
  <c r="T489" i="3"/>
  <c r="S489" i="3"/>
  <c r="R489" i="3"/>
  <c r="Q489" i="3"/>
  <c r="P489" i="3"/>
  <c r="O489" i="3"/>
  <c r="T488" i="3"/>
  <c r="S488" i="3"/>
  <c r="R488" i="3"/>
  <c r="Q488" i="3"/>
  <c r="P488" i="3"/>
  <c r="O488" i="3"/>
  <c r="T487" i="3"/>
  <c r="S487" i="3"/>
  <c r="R487" i="3"/>
  <c r="Q487" i="3"/>
  <c r="P487" i="3"/>
  <c r="O487" i="3"/>
  <c r="T486" i="3"/>
  <c r="S486" i="3"/>
  <c r="R486" i="3"/>
  <c r="Q486" i="3"/>
  <c r="P486" i="3"/>
  <c r="O486" i="3"/>
  <c r="T485" i="3"/>
  <c r="S485" i="3"/>
  <c r="R485" i="3"/>
  <c r="Q485" i="3"/>
  <c r="P485" i="3"/>
  <c r="O485" i="3"/>
  <c r="T484" i="3"/>
  <c r="S484" i="3"/>
  <c r="R484" i="3"/>
  <c r="Q484" i="3"/>
  <c r="P484" i="3"/>
  <c r="O484" i="3"/>
  <c r="T483" i="3"/>
  <c r="S483" i="3"/>
  <c r="R483" i="3"/>
  <c r="Q483" i="3"/>
  <c r="P483" i="3"/>
  <c r="O483" i="3"/>
  <c r="T482" i="3"/>
  <c r="S482" i="3"/>
  <c r="R482" i="3"/>
  <c r="Q482" i="3"/>
  <c r="P482" i="3"/>
  <c r="O482" i="3"/>
  <c r="T481" i="3"/>
  <c r="S481" i="3"/>
  <c r="R481" i="3"/>
  <c r="Q481" i="3"/>
  <c r="P481" i="3"/>
  <c r="O481" i="3"/>
  <c r="T480" i="3"/>
  <c r="S480" i="3"/>
  <c r="R480" i="3"/>
  <c r="Q480" i="3"/>
  <c r="P480" i="3"/>
  <c r="O480" i="3"/>
  <c r="T479" i="3"/>
  <c r="S479" i="3"/>
  <c r="R479" i="3"/>
  <c r="Q479" i="3"/>
  <c r="P479" i="3"/>
  <c r="O479" i="3"/>
  <c r="T478" i="3"/>
  <c r="S478" i="3"/>
  <c r="R478" i="3"/>
  <c r="Q478" i="3"/>
  <c r="P478" i="3"/>
  <c r="O478" i="3"/>
  <c r="T477" i="3"/>
  <c r="S477" i="3"/>
  <c r="R477" i="3"/>
  <c r="Q477" i="3"/>
  <c r="P477" i="3"/>
  <c r="O477" i="3"/>
  <c r="T476" i="3"/>
  <c r="S476" i="3"/>
  <c r="R476" i="3"/>
  <c r="Q476" i="3"/>
  <c r="P476" i="3"/>
  <c r="O476" i="3"/>
  <c r="T475" i="3"/>
  <c r="S475" i="3"/>
  <c r="R475" i="3"/>
  <c r="Q475" i="3"/>
  <c r="P475" i="3"/>
  <c r="O475" i="3"/>
  <c r="T474" i="3"/>
  <c r="S474" i="3"/>
  <c r="R474" i="3"/>
  <c r="Q474" i="3"/>
  <c r="P474" i="3"/>
  <c r="O474" i="3"/>
  <c r="T473" i="3"/>
  <c r="S473" i="3"/>
  <c r="R473" i="3"/>
  <c r="Q473" i="3"/>
  <c r="P473" i="3"/>
  <c r="O473" i="3"/>
  <c r="T472" i="3"/>
  <c r="S472" i="3"/>
  <c r="R472" i="3"/>
  <c r="Q472" i="3"/>
  <c r="P472" i="3"/>
  <c r="O472" i="3"/>
  <c r="T471" i="3"/>
  <c r="S471" i="3"/>
  <c r="R471" i="3"/>
  <c r="Q471" i="3"/>
  <c r="P471" i="3"/>
  <c r="O471" i="3"/>
  <c r="T470" i="3"/>
  <c r="S470" i="3"/>
  <c r="R470" i="3"/>
  <c r="Q470" i="3"/>
  <c r="P470" i="3"/>
  <c r="O470" i="3"/>
  <c r="T469" i="3"/>
  <c r="S469" i="3"/>
  <c r="R469" i="3"/>
  <c r="Q469" i="3"/>
  <c r="P469" i="3"/>
  <c r="O469" i="3"/>
  <c r="T468" i="3"/>
  <c r="S468" i="3"/>
  <c r="R468" i="3"/>
  <c r="Q468" i="3"/>
  <c r="P468" i="3"/>
  <c r="O468" i="3"/>
  <c r="T467" i="3"/>
  <c r="S467" i="3"/>
  <c r="R467" i="3"/>
  <c r="Q467" i="3"/>
  <c r="P467" i="3"/>
  <c r="O467" i="3"/>
  <c r="T466" i="3"/>
  <c r="S466" i="3"/>
  <c r="R466" i="3"/>
  <c r="Q466" i="3"/>
  <c r="P466" i="3"/>
  <c r="O466" i="3"/>
  <c r="T465" i="3"/>
  <c r="S465" i="3"/>
  <c r="R465" i="3"/>
  <c r="Q465" i="3"/>
  <c r="P465" i="3"/>
  <c r="O465" i="3"/>
  <c r="T464" i="3"/>
  <c r="S464" i="3"/>
  <c r="R464" i="3"/>
  <c r="Q464" i="3"/>
  <c r="P464" i="3"/>
  <c r="O464" i="3"/>
  <c r="T463" i="3"/>
  <c r="S463" i="3"/>
  <c r="R463" i="3"/>
  <c r="Q463" i="3"/>
  <c r="P463" i="3"/>
  <c r="O463" i="3"/>
  <c r="T462" i="3"/>
  <c r="S462" i="3"/>
  <c r="R462" i="3"/>
  <c r="Q462" i="3"/>
  <c r="P462" i="3"/>
  <c r="O462" i="3"/>
  <c r="T461" i="3"/>
  <c r="S461" i="3"/>
  <c r="R461" i="3"/>
  <c r="Q461" i="3"/>
  <c r="P461" i="3"/>
  <c r="O461" i="3"/>
  <c r="T460" i="3"/>
  <c r="S460" i="3"/>
  <c r="R460" i="3"/>
  <c r="Q460" i="3"/>
  <c r="P460" i="3"/>
  <c r="O460" i="3"/>
  <c r="T459" i="3"/>
  <c r="S459" i="3"/>
  <c r="R459" i="3"/>
  <c r="Q459" i="3"/>
  <c r="P459" i="3"/>
  <c r="O459" i="3"/>
  <c r="T458" i="3"/>
  <c r="S458" i="3"/>
  <c r="R458" i="3"/>
  <c r="Q458" i="3"/>
  <c r="P458" i="3"/>
  <c r="O458" i="3"/>
  <c r="T457" i="3"/>
  <c r="S457" i="3"/>
  <c r="R457" i="3"/>
  <c r="Q457" i="3"/>
  <c r="P457" i="3"/>
  <c r="O457" i="3"/>
  <c r="T456" i="3"/>
  <c r="S456" i="3"/>
  <c r="R456" i="3"/>
  <c r="Q456" i="3"/>
  <c r="P456" i="3"/>
  <c r="O456" i="3"/>
  <c r="T455" i="3"/>
  <c r="S455" i="3"/>
  <c r="R455" i="3"/>
  <c r="Q455" i="3"/>
  <c r="P455" i="3"/>
  <c r="O455" i="3"/>
  <c r="T454" i="3"/>
  <c r="S454" i="3"/>
  <c r="R454" i="3"/>
  <c r="Q454" i="3"/>
  <c r="P454" i="3"/>
  <c r="O454" i="3"/>
  <c r="T453" i="3"/>
  <c r="S453" i="3"/>
  <c r="R453" i="3"/>
  <c r="Q453" i="3"/>
  <c r="P453" i="3"/>
  <c r="O453" i="3"/>
  <c r="T452" i="3"/>
  <c r="S452" i="3"/>
  <c r="R452" i="3"/>
  <c r="Q452" i="3"/>
  <c r="P452" i="3"/>
  <c r="O452" i="3"/>
  <c r="T451" i="3"/>
  <c r="S451" i="3"/>
  <c r="R451" i="3"/>
  <c r="Q451" i="3"/>
  <c r="P451" i="3"/>
  <c r="O451" i="3"/>
  <c r="T450" i="3"/>
  <c r="S450" i="3"/>
  <c r="R450" i="3"/>
  <c r="Q450" i="3"/>
  <c r="P450" i="3"/>
  <c r="O450" i="3"/>
  <c r="T449" i="3"/>
  <c r="S449" i="3"/>
  <c r="R449" i="3"/>
  <c r="Q449" i="3"/>
  <c r="P449" i="3"/>
  <c r="O449" i="3"/>
  <c r="T448" i="3"/>
  <c r="S448" i="3"/>
  <c r="R448" i="3"/>
  <c r="Q448" i="3"/>
  <c r="P448" i="3"/>
  <c r="O448" i="3"/>
  <c r="T447" i="3"/>
  <c r="S447" i="3"/>
  <c r="R447" i="3"/>
  <c r="Q447" i="3"/>
  <c r="P447" i="3"/>
  <c r="O447" i="3"/>
  <c r="T446" i="3"/>
  <c r="S446" i="3"/>
  <c r="R446" i="3"/>
  <c r="Q446" i="3"/>
  <c r="P446" i="3"/>
  <c r="O446" i="3"/>
  <c r="T445" i="3"/>
  <c r="S445" i="3"/>
  <c r="R445" i="3"/>
  <c r="Q445" i="3"/>
  <c r="P445" i="3"/>
  <c r="O445" i="3"/>
  <c r="T444" i="3"/>
  <c r="S444" i="3"/>
  <c r="R444" i="3"/>
  <c r="Q444" i="3"/>
  <c r="P444" i="3"/>
  <c r="O444" i="3"/>
  <c r="T443" i="3"/>
  <c r="S443" i="3"/>
  <c r="R443" i="3"/>
  <c r="Q443" i="3"/>
  <c r="P443" i="3"/>
  <c r="O443" i="3"/>
  <c r="T442" i="3"/>
  <c r="S442" i="3"/>
  <c r="R442" i="3"/>
  <c r="Q442" i="3"/>
  <c r="P442" i="3"/>
  <c r="O442" i="3"/>
  <c r="T441" i="3"/>
  <c r="S441" i="3"/>
  <c r="R441" i="3"/>
  <c r="Q441" i="3"/>
  <c r="P441" i="3"/>
  <c r="O441" i="3"/>
  <c r="T440" i="3"/>
  <c r="S440" i="3"/>
  <c r="R440" i="3"/>
  <c r="Q440" i="3"/>
  <c r="P440" i="3"/>
  <c r="O440" i="3"/>
  <c r="T439" i="3"/>
  <c r="S439" i="3"/>
  <c r="R439" i="3"/>
  <c r="Q439" i="3"/>
  <c r="P439" i="3"/>
  <c r="O439" i="3"/>
  <c r="T438" i="3"/>
  <c r="S438" i="3"/>
  <c r="R438" i="3"/>
  <c r="Q438" i="3"/>
  <c r="P438" i="3"/>
  <c r="O438" i="3"/>
  <c r="T437" i="3"/>
  <c r="S437" i="3"/>
  <c r="R437" i="3"/>
  <c r="Q437" i="3"/>
  <c r="P437" i="3"/>
  <c r="O437" i="3"/>
  <c r="T436" i="3"/>
  <c r="S436" i="3"/>
  <c r="R436" i="3"/>
  <c r="Q436" i="3"/>
  <c r="P436" i="3"/>
  <c r="O436" i="3"/>
  <c r="T435" i="3"/>
  <c r="S435" i="3"/>
  <c r="R435" i="3"/>
  <c r="Q435" i="3"/>
  <c r="P435" i="3"/>
  <c r="O435" i="3"/>
  <c r="T434" i="3"/>
  <c r="S434" i="3"/>
  <c r="R434" i="3"/>
  <c r="Q434" i="3"/>
  <c r="P434" i="3"/>
  <c r="O434" i="3"/>
  <c r="T433" i="3"/>
  <c r="S433" i="3"/>
  <c r="R433" i="3"/>
  <c r="Q433" i="3"/>
  <c r="P433" i="3"/>
  <c r="O433" i="3"/>
  <c r="T432" i="3"/>
  <c r="S432" i="3"/>
  <c r="R432" i="3"/>
  <c r="Q432" i="3"/>
  <c r="P432" i="3"/>
  <c r="O432" i="3"/>
  <c r="T431" i="3"/>
  <c r="S431" i="3"/>
  <c r="R431" i="3"/>
  <c r="Q431" i="3"/>
  <c r="P431" i="3"/>
  <c r="O431" i="3"/>
  <c r="T430" i="3"/>
  <c r="S430" i="3"/>
  <c r="R430" i="3"/>
  <c r="Q430" i="3"/>
  <c r="P430" i="3"/>
  <c r="O430" i="3"/>
  <c r="T429" i="3"/>
  <c r="S429" i="3"/>
  <c r="R429" i="3"/>
  <c r="Q429" i="3"/>
  <c r="P429" i="3"/>
  <c r="O429" i="3"/>
  <c r="T428" i="3"/>
  <c r="S428" i="3"/>
  <c r="R428" i="3"/>
  <c r="Q428" i="3"/>
  <c r="P428" i="3"/>
  <c r="O428" i="3"/>
  <c r="T427" i="3"/>
  <c r="S427" i="3"/>
  <c r="R427" i="3"/>
  <c r="Q427" i="3"/>
  <c r="P427" i="3"/>
  <c r="O427" i="3"/>
  <c r="T426" i="3"/>
  <c r="S426" i="3"/>
  <c r="R426" i="3"/>
  <c r="Q426" i="3"/>
  <c r="P426" i="3"/>
  <c r="O426" i="3"/>
  <c r="T425" i="3"/>
  <c r="S425" i="3"/>
  <c r="R425" i="3"/>
  <c r="Q425" i="3"/>
  <c r="P425" i="3"/>
  <c r="O425" i="3"/>
  <c r="T424" i="3"/>
  <c r="S424" i="3"/>
  <c r="R424" i="3"/>
  <c r="Q424" i="3"/>
  <c r="P424" i="3"/>
  <c r="O424" i="3"/>
  <c r="T423" i="3"/>
  <c r="S423" i="3"/>
  <c r="R423" i="3"/>
  <c r="Q423" i="3"/>
  <c r="P423" i="3"/>
  <c r="O423" i="3"/>
  <c r="T422" i="3"/>
  <c r="S422" i="3"/>
  <c r="R422" i="3"/>
  <c r="Q422" i="3"/>
  <c r="P422" i="3"/>
  <c r="O422" i="3"/>
  <c r="T421" i="3"/>
  <c r="S421" i="3"/>
  <c r="R421" i="3"/>
  <c r="Q421" i="3"/>
  <c r="P421" i="3"/>
  <c r="O421" i="3"/>
  <c r="T420" i="3"/>
  <c r="S420" i="3"/>
  <c r="R420" i="3"/>
  <c r="Q420" i="3"/>
  <c r="P420" i="3"/>
  <c r="O420" i="3"/>
  <c r="T419" i="3"/>
  <c r="S419" i="3"/>
  <c r="R419" i="3"/>
  <c r="Q419" i="3"/>
  <c r="P419" i="3"/>
  <c r="O419" i="3"/>
  <c r="T418" i="3"/>
  <c r="S418" i="3"/>
  <c r="R418" i="3"/>
  <c r="Q418" i="3"/>
  <c r="P418" i="3"/>
  <c r="O418" i="3"/>
  <c r="T417" i="3"/>
  <c r="S417" i="3"/>
  <c r="R417" i="3"/>
  <c r="Q417" i="3"/>
  <c r="P417" i="3"/>
  <c r="O417" i="3"/>
  <c r="T416" i="3"/>
  <c r="S416" i="3"/>
  <c r="R416" i="3"/>
  <c r="Q416" i="3"/>
  <c r="P416" i="3"/>
  <c r="O416" i="3"/>
  <c r="T415" i="3"/>
  <c r="S415" i="3"/>
  <c r="R415" i="3"/>
  <c r="Q415" i="3"/>
  <c r="P415" i="3"/>
  <c r="O415" i="3"/>
  <c r="T414" i="3"/>
  <c r="S414" i="3"/>
  <c r="R414" i="3"/>
  <c r="Q414" i="3"/>
  <c r="P414" i="3"/>
  <c r="O414" i="3"/>
  <c r="T413" i="3"/>
  <c r="S413" i="3"/>
  <c r="R413" i="3"/>
  <c r="Q413" i="3"/>
  <c r="P413" i="3"/>
  <c r="O413" i="3"/>
  <c r="T412" i="3"/>
  <c r="S412" i="3"/>
  <c r="R412" i="3"/>
  <c r="Q412" i="3"/>
  <c r="P412" i="3"/>
  <c r="O412" i="3"/>
  <c r="T411" i="3"/>
  <c r="S411" i="3"/>
  <c r="R411" i="3"/>
  <c r="Q411" i="3"/>
  <c r="P411" i="3"/>
  <c r="O411" i="3"/>
  <c r="T410" i="3"/>
  <c r="S410" i="3"/>
  <c r="R410" i="3"/>
  <c r="Q410" i="3"/>
  <c r="P410" i="3"/>
  <c r="O410" i="3"/>
  <c r="T409" i="3"/>
  <c r="S409" i="3"/>
  <c r="R409" i="3"/>
  <c r="Q409" i="3"/>
  <c r="P409" i="3"/>
  <c r="O409" i="3"/>
  <c r="T408" i="3"/>
  <c r="S408" i="3"/>
  <c r="R408" i="3"/>
  <c r="Q408" i="3"/>
  <c r="P408" i="3"/>
  <c r="O408" i="3"/>
  <c r="T407" i="3"/>
  <c r="S407" i="3"/>
  <c r="R407" i="3"/>
  <c r="Q407" i="3"/>
  <c r="P407" i="3"/>
  <c r="O407" i="3"/>
  <c r="T406" i="3"/>
  <c r="S406" i="3"/>
  <c r="R406" i="3"/>
  <c r="Q406" i="3"/>
  <c r="P406" i="3"/>
  <c r="O406" i="3"/>
  <c r="T405" i="3"/>
  <c r="S405" i="3"/>
  <c r="R405" i="3"/>
  <c r="Q405" i="3"/>
  <c r="P405" i="3"/>
  <c r="O405" i="3"/>
  <c r="T404" i="3"/>
  <c r="S404" i="3"/>
  <c r="R404" i="3"/>
  <c r="Q404" i="3"/>
  <c r="P404" i="3"/>
  <c r="O404" i="3"/>
  <c r="T403" i="3"/>
  <c r="S403" i="3"/>
  <c r="R403" i="3"/>
  <c r="Q403" i="3"/>
  <c r="P403" i="3"/>
  <c r="O403" i="3"/>
  <c r="T402" i="3"/>
  <c r="S402" i="3"/>
  <c r="R402" i="3"/>
  <c r="Q402" i="3"/>
  <c r="P402" i="3"/>
  <c r="O402" i="3"/>
  <c r="T401" i="3"/>
  <c r="S401" i="3"/>
  <c r="R401" i="3"/>
  <c r="Q401" i="3"/>
  <c r="P401" i="3"/>
  <c r="O401" i="3"/>
  <c r="T400" i="3"/>
  <c r="S400" i="3"/>
  <c r="R400" i="3"/>
  <c r="Q400" i="3"/>
  <c r="P400" i="3"/>
  <c r="O400" i="3"/>
  <c r="T399" i="3"/>
  <c r="S399" i="3"/>
  <c r="R399" i="3"/>
  <c r="Q399" i="3"/>
  <c r="P399" i="3"/>
  <c r="O399" i="3"/>
  <c r="T398" i="3"/>
  <c r="S398" i="3"/>
  <c r="R398" i="3"/>
  <c r="Q398" i="3"/>
  <c r="P398" i="3"/>
  <c r="O398" i="3"/>
  <c r="T397" i="3"/>
  <c r="S397" i="3"/>
  <c r="R397" i="3"/>
  <c r="Q397" i="3"/>
  <c r="P397" i="3"/>
  <c r="O397" i="3"/>
  <c r="T396" i="3"/>
  <c r="S396" i="3"/>
  <c r="R396" i="3"/>
  <c r="Q396" i="3"/>
  <c r="P396" i="3"/>
  <c r="O396" i="3"/>
  <c r="T395" i="3"/>
  <c r="S395" i="3"/>
  <c r="R395" i="3"/>
  <c r="Q395" i="3"/>
  <c r="P395" i="3"/>
  <c r="O395" i="3"/>
  <c r="T394" i="3"/>
  <c r="S394" i="3"/>
  <c r="R394" i="3"/>
  <c r="Q394" i="3"/>
  <c r="P394" i="3"/>
  <c r="O394" i="3"/>
  <c r="T393" i="3"/>
  <c r="S393" i="3"/>
  <c r="R393" i="3"/>
  <c r="Q393" i="3"/>
  <c r="P393" i="3"/>
  <c r="O393" i="3"/>
  <c r="T392" i="3"/>
  <c r="S392" i="3"/>
  <c r="R392" i="3"/>
  <c r="Q392" i="3"/>
  <c r="P392" i="3"/>
  <c r="O392" i="3"/>
  <c r="T391" i="3"/>
  <c r="S391" i="3"/>
  <c r="R391" i="3"/>
  <c r="Q391" i="3"/>
  <c r="P391" i="3"/>
  <c r="O391" i="3"/>
  <c r="T390" i="3"/>
  <c r="S390" i="3"/>
  <c r="R390" i="3"/>
  <c r="Q390" i="3"/>
  <c r="P390" i="3"/>
  <c r="O390" i="3"/>
  <c r="T389" i="3"/>
  <c r="S389" i="3"/>
  <c r="R389" i="3"/>
  <c r="Q389" i="3"/>
  <c r="P389" i="3"/>
  <c r="O389" i="3"/>
  <c r="T388" i="3"/>
  <c r="S388" i="3"/>
  <c r="R388" i="3"/>
  <c r="Q388" i="3"/>
  <c r="P388" i="3"/>
  <c r="O388" i="3"/>
  <c r="T387" i="3"/>
  <c r="S387" i="3"/>
  <c r="R387" i="3"/>
  <c r="Q387" i="3"/>
  <c r="P387" i="3"/>
  <c r="O387" i="3"/>
  <c r="T386" i="3"/>
  <c r="S386" i="3"/>
  <c r="R386" i="3"/>
  <c r="Q386" i="3"/>
  <c r="P386" i="3"/>
  <c r="O386" i="3"/>
  <c r="T385" i="3"/>
  <c r="S385" i="3"/>
  <c r="R385" i="3"/>
  <c r="Q385" i="3"/>
  <c r="P385" i="3"/>
  <c r="O385" i="3"/>
  <c r="T384" i="3"/>
  <c r="S384" i="3"/>
  <c r="R384" i="3"/>
  <c r="Q384" i="3"/>
  <c r="P384" i="3"/>
  <c r="O384" i="3"/>
  <c r="T383" i="3"/>
  <c r="S383" i="3"/>
  <c r="R383" i="3"/>
  <c r="Q383" i="3"/>
  <c r="P383" i="3"/>
  <c r="O383" i="3"/>
  <c r="T382" i="3"/>
  <c r="S382" i="3"/>
  <c r="R382" i="3"/>
  <c r="Q382" i="3"/>
  <c r="P382" i="3"/>
  <c r="O382" i="3"/>
  <c r="T381" i="3"/>
  <c r="S381" i="3"/>
  <c r="R381" i="3"/>
  <c r="Q381" i="3"/>
  <c r="P381" i="3"/>
  <c r="O381" i="3"/>
  <c r="T380" i="3"/>
  <c r="S380" i="3"/>
  <c r="R380" i="3"/>
  <c r="Q380" i="3"/>
  <c r="P380" i="3"/>
  <c r="O380" i="3"/>
  <c r="T379" i="3"/>
  <c r="S379" i="3"/>
  <c r="R379" i="3"/>
  <c r="Q379" i="3"/>
  <c r="P379" i="3"/>
  <c r="O379" i="3"/>
  <c r="T378" i="3"/>
  <c r="S378" i="3"/>
  <c r="R378" i="3"/>
  <c r="Q378" i="3"/>
  <c r="P378" i="3"/>
  <c r="O378" i="3"/>
  <c r="T377" i="3"/>
  <c r="S377" i="3"/>
  <c r="R377" i="3"/>
  <c r="Q377" i="3"/>
  <c r="P377" i="3"/>
  <c r="O377" i="3"/>
  <c r="T376" i="3"/>
  <c r="S376" i="3"/>
  <c r="R376" i="3"/>
  <c r="Q376" i="3"/>
  <c r="P376" i="3"/>
  <c r="O376" i="3"/>
  <c r="T375" i="3"/>
  <c r="S375" i="3"/>
  <c r="R375" i="3"/>
  <c r="Q375" i="3"/>
  <c r="P375" i="3"/>
  <c r="O375" i="3"/>
  <c r="T374" i="3"/>
  <c r="S374" i="3"/>
  <c r="R374" i="3"/>
  <c r="Q374" i="3"/>
  <c r="P374" i="3"/>
  <c r="O374" i="3"/>
  <c r="T373" i="3"/>
  <c r="S373" i="3"/>
  <c r="R373" i="3"/>
  <c r="Q373" i="3"/>
  <c r="P373" i="3"/>
  <c r="O373" i="3"/>
  <c r="T372" i="3"/>
  <c r="S372" i="3"/>
  <c r="R372" i="3"/>
  <c r="Q372" i="3"/>
  <c r="P372" i="3"/>
  <c r="O372" i="3"/>
  <c r="T371" i="3"/>
  <c r="S371" i="3"/>
  <c r="R371" i="3"/>
  <c r="Q371" i="3"/>
  <c r="P371" i="3"/>
  <c r="O371" i="3"/>
  <c r="T370" i="3"/>
  <c r="S370" i="3"/>
  <c r="R370" i="3"/>
  <c r="Q370" i="3"/>
  <c r="P370" i="3"/>
  <c r="O370" i="3"/>
  <c r="T369" i="3"/>
  <c r="S369" i="3"/>
  <c r="R369" i="3"/>
  <c r="Q369" i="3"/>
  <c r="P369" i="3"/>
  <c r="O369" i="3"/>
  <c r="T368" i="3"/>
  <c r="S368" i="3"/>
  <c r="R368" i="3"/>
  <c r="Q368" i="3"/>
  <c r="P368" i="3"/>
  <c r="O368" i="3"/>
  <c r="T367" i="3"/>
  <c r="S367" i="3"/>
  <c r="R367" i="3"/>
  <c r="Q367" i="3"/>
  <c r="P367" i="3"/>
  <c r="O367" i="3"/>
  <c r="T366" i="3"/>
  <c r="S366" i="3"/>
  <c r="R366" i="3"/>
  <c r="Q366" i="3"/>
  <c r="P366" i="3"/>
  <c r="O366" i="3"/>
  <c r="T365" i="3"/>
  <c r="S365" i="3"/>
  <c r="R365" i="3"/>
  <c r="Q365" i="3"/>
  <c r="P365" i="3"/>
  <c r="O365" i="3"/>
  <c r="T364" i="3"/>
  <c r="S364" i="3"/>
  <c r="R364" i="3"/>
  <c r="Q364" i="3"/>
  <c r="P364" i="3"/>
  <c r="O364" i="3"/>
  <c r="T363" i="3"/>
  <c r="S363" i="3"/>
  <c r="R363" i="3"/>
  <c r="Q363" i="3"/>
  <c r="P363" i="3"/>
  <c r="O363" i="3"/>
  <c r="T362" i="3"/>
  <c r="S362" i="3"/>
  <c r="R362" i="3"/>
  <c r="Q362" i="3"/>
  <c r="P362" i="3"/>
  <c r="O362" i="3"/>
  <c r="T361" i="3"/>
  <c r="S361" i="3"/>
  <c r="R361" i="3"/>
  <c r="Q361" i="3"/>
  <c r="P361" i="3"/>
  <c r="O361" i="3"/>
  <c r="T360" i="3"/>
  <c r="S360" i="3"/>
  <c r="R360" i="3"/>
  <c r="Q360" i="3"/>
  <c r="P360" i="3"/>
  <c r="O360" i="3"/>
  <c r="T359" i="3"/>
  <c r="S359" i="3"/>
  <c r="R359" i="3"/>
  <c r="Q359" i="3"/>
  <c r="P359" i="3"/>
  <c r="O359" i="3"/>
  <c r="T358" i="3"/>
  <c r="S358" i="3"/>
  <c r="R358" i="3"/>
  <c r="Q358" i="3"/>
  <c r="P358" i="3"/>
  <c r="O358" i="3"/>
  <c r="T357" i="3"/>
  <c r="S357" i="3"/>
  <c r="R357" i="3"/>
  <c r="Q357" i="3"/>
  <c r="P357" i="3"/>
  <c r="O357" i="3"/>
  <c r="T356" i="3"/>
  <c r="S356" i="3"/>
  <c r="R356" i="3"/>
  <c r="Q356" i="3"/>
  <c r="P356" i="3"/>
  <c r="O356" i="3"/>
  <c r="T355" i="3"/>
  <c r="S355" i="3"/>
  <c r="R355" i="3"/>
  <c r="Q355" i="3"/>
  <c r="P355" i="3"/>
  <c r="O355" i="3"/>
  <c r="T354" i="3"/>
  <c r="S354" i="3"/>
  <c r="R354" i="3"/>
  <c r="Q354" i="3"/>
  <c r="P354" i="3"/>
  <c r="O354" i="3"/>
  <c r="T353" i="3"/>
  <c r="S353" i="3"/>
  <c r="R353" i="3"/>
  <c r="Q353" i="3"/>
  <c r="P353" i="3"/>
  <c r="O353" i="3"/>
  <c r="T352" i="3"/>
  <c r="S352" i="3"/>
  <c r="R352" i="3"/>
  <c r="Q352" i="3"/>
  <c r="P352" i="3"/>
  <c r="O352" i="3"/>
  <c r="T351" i="3"/>
  <c r="S351" i="3"/>
  <c r="R351" i="3"/>
  <c r="Q351" i="3"/>
  <c r="P351" i="3"/>
  <c r="O351" i="3"/>
  <c r="T350" i="3"/>
  <c r="S350" i="3"/>
  <c r="R350" i="3"/>
  <c r="Q350" i="3"/>
  <c r="P350" i="3"/>
  <c r="O350" i="3"/>
  <c r="T349" i="3"/>
  <c r="S349" i="3"/>
  <c r="R349" i="3"/>
  <c r="Q349" i="3"/>
  <c r="P349" i="3"/>
  <c r="O349" i="3"/>
  <c r="T348" i="3"/>
  <c r="S348" i="3"/>
  <c r="R348" i="3"/>
  <c r="Q348" i="3"/>
  <c r="P348" i="3"/>
  <c r="O348" i="3"/>
  <c r="T347" i="3"/>
  <c r="S347" i="3"/>
  <c r="R347" i="3"/>
  <c r="Q347" i="3"/>
  <c r="P347" i="3"/>
  <c r="O347" i="3"/>
  <c r="T346" i="3"/>
  <c r="S346" i="3"/>
  <c r="R346" i="3"/>
  <c r="Q346" i="3"/>
  <c r="P346" i="3"/>
  <c r="O346" i="3"/>
  <c r="T345" i="3"/>
  <c r="S345" i="3"/>
  <c r="R345" i="3"/>
  <c r="Q345" i="3"/>
  <c r="P345" i="3"/>
  <c r="O345" i="3"/>
  <c r="T344" i="3"/>
  <c r="S344" i="3"/>
  <c r="R344" i="3"/>
  <c r="Q344" i="3"/>
  <c r="P344" i="3"/>
  <c r="O344" i="3"/>
  <c r="T343" i="3"/>
  <c r="S343" i="3"/>
  <c r="R343" i="3"/>
  <c r="Q343" i="3"/>
  <c r="P343" i="3"/>
  <c r="O343" i="3"/>
  <c r="T342" i="3"/>
  <c r="S342" i="3"/>
  <c r="R342" i="3"/>
  <c r="Q342" i="3"/>
  <c r="P342" i="3"/>
  <c r="O342" i="3"/>
  <c r="T341" i="3"/>
  <c r="S341" i="3"/>
  <c r="R341" i="3"/>
  <c r="Q341" i="3"/>
  <c r="P341" i="3"/>
  <c r="O341" i="3"/>
  <c r="T340" i="3"/>
  <c r="S340" i="3"/>
  <c r="R340" i="3"/>
  <c r="Q340" i="3"/>
  <c r="P340" i="3"/>
  <c r="O340" i="3"/>
  <c r="T339" i="3"/>
  <c r="S339" i="3"/>
  <c r="R339" i="3"/>
  <c r="Q339" i="3"/>
  <c r="P339" i="3"/>
  <c r="O339" i="3"/>
  <c r="T338" i="3"/>
  <c r="S338" i="3"/>
  <c r="R338" i="3"/>
  <c r="Q338" i="3"/>
  <c r="P338" i="3"/>
  <c r="O338" i="3"/>
  <c r="T337" i="3"/>
  <c r="S337" i="3"/>
  <c r="R337" i="3"/>
  <c r="Q337" i="3"/>
  <c r="P337" i="3"/>
  <c r="O337" i="3"/>
  <c r="T336" i="3"/>
  <c r="S336" i="3"/>
  <c r="R336" i="3"/>
  <c r="Q336" i="3"/>
  <c r="P336" i="3"/>
  <c r="O336" i="3"/>
  <c r="T335" i="3"/>
  <c r="S335" i="3"/>
  <c r="R335" i="3"/>
  <c r="Q335" i="3"/>
  <c r="P335" i="3"/>
  <c r="O335" i="3"/>
  <c r="T334" i="3"/>
  <c r="S334" i="3"/>
  <c r="R334" i="3"/>
  <c r="Q334" i="3"/>
  <c r="P334" i="3"/>
  <c r="O334" i="3"/>
  <c r="T333" i="3"/>
  <c r="S333" i="3"/>
  <c r="R333" i="3"/>
  <c r="Q333" i="3"/>
  <c r="P333" i="3"/>
  <c r="O333" i="3"/>
  <c r="T332" i="3"/>
  <c r="S332" i="3"/>
  <c r="R332" i="3"/>
  <c r="Q332" i="3"/>
  <c r="P332" i="3"/>
  <c r="O332" i="3"/>
  <c r="T331" i="3"/>
  <c r="S331" i="3"/>
  <c r="R331" i="3"/>
  <c r="Q331" i="3"/>
  <c r="P331" i="3"/>
  <c r="O331" i="3"/>
  <c r="T330" i="3"/>
  <c r="S330" i="3"/>
  <c r="R330" i="3"/>
  <c r="Q330" i="3"/>
  <c r="P330" i="3"/>
  <c r="O330" i="3"/>
  <c r="T329" i="3"/>
  <c r="S329" i="3"/>
  <c r="R329" i="3"/>
  <c r="Q329" i="3"/>
  <c r="P329" i="3"/>
  <c r="O329" i="3"/>
  <c r="T328" i="3"/>
  <c r="S328" i="3"/>
  <c r="R328" i="3"/>
  <c r="Q328" i="3"/>
  <c r="P328" i="3"/>
  <c r="O328" i="3"/>
  <c r="T327" i="3"/>
  <c r="S327" i="3"/>
  <c r="R327" i="3"/>
  <c r="Q327" i="3"/>
  <c r="P327" i="3"/>
  <c r="O327" i="3"/>
  <c r="T326" i="3"/>
  <c r="S326" i="3"/>
  <c r="R326" i="3"/>
  <c r="Q326" i="3"/>
  <c r="P326" i="3"/>
  <c r="O326" i="3"/>
  <c r="T325" i="3"/>
  <c r="S325" i="3"/>
  <c r="R325" i="3"/>
  <c r="Q325" i="3"/>
  <c r="P325" i="3"/>
  <c r="O325" i="3"/>
  <c r="T324" i="3"/>
  <c r="S324" i="3"/>
  <c r="R324" i="3"/>
  <c r="Q324" i="3"/>
  <c r="P324" i="3"/>
  <c r="O324" i="3"/>
  <c r="T323" i="3"/>
  <c r="S323" i="3"/>
  <c r="R323" i="3"/>
  <c r="Q323" i="3"/>
  <c r="P323" i="3"/>
  <c r="O323" i="3"/>
  <c r="T322" i="3"/>
  <c r="S322" i="3"/>
  <c r="R322" i="3"/>
  <c r="Q322" i="3"/>
  <c r="P322" i="3"/>
  <c r="O322" i="3"/>
  <c r="T321" i="3"/>
  <c r="S321" i="3"/>
  <c r="R321" i="3"/>
  <c r="Q321" i="3"/>
  <c r="P321" i="3"/>
  <c r="O321" i="3"/>
  <c r="T320" i="3"/>
  <c r="S320" i="3"/>
  <c r="R320" i="3"/>
  <c r="Q320" i="3"/>
  <c r="P320" i="3"/>
  <c r="O320" i="3"/>
  <c r="T319" i="3"/>
  <c r="S319" i="3"/>
  <c r="R319" i="3"/>
  <c r="Q319" i="3"/>
  <c r="P319" i="3"/>
  <c r="O319" i="3"/>
  <c r="T318" i="3"/>
  <c r="S318" i="3"/>
  <c r="R318" i="3"/>
  <c r="Q318" i="3"/>
  <c r="P318" i="3"/>
  <c r="O318" i="3"/>
  <c r="T317" i="3"/>
  <c r="S317" i="3"/>
  <c r="R317" i="3"/>
  <c r="Q317" i="3"/>
  <c r="P317" i="3"/>
  <c r="O317" i="3"/>
  <c r="T316" i="3"/>
  <c r="S316" i="3"/>
  <c r="R316" i="3"/>
  <c r="Q316" i="3"/>
  <c r="P316" i="3"/>
  <c r="O316" i="3"/>
  <c r="T315" i="3"/>
  <c r="S315" i="3"/>
  <c r="R315" i="3"/>
  <c r="Q315" i="3"/>
  <c r="P315" i="3"/>
  <c r="O315" i="3"/>
  <c r="T314" i="3"/>
  <c r="S314" i="3"/>
  <c r="R314" i="3"/>
  <c r="Q314" i="3"/>
  <c r="P314" i="3"/>
  <c r="O314" i="3"/>
  <c r="T313" i="3"/>
  <c r="S313" i="3"/>
  <c r="R313" i="3"/>
  <c r="Q313" i="3"/>
  <c r="P313" i="3"/>
  <c r="O313" i="3"/>
  <c r="T312" i="3"/>
  <c r="S312" i="3"/>
  <c r="R312" i="3"/>
  <c r="Q312" i="3"/>
  <c r="P312" i="3"/>
  <c r="O312" i="3"/>
  <c r="T311" i="3"/>
  <c r="S311" i="3"/>
  <c r="R311" i="3"/>
  <c r="Q311" i="3"/>
  <c r="P311" i="3"/>
  <c r="O311" i="3"/>
  <c r="T310" i="3"/>
  <c r="S310" i="3"/>
  <c r="R310" i="3"/>
  <c r="Q310" i="3"/>
  <c r="P310" i="3"/>
  <c r="O310" i="3"/>
  <c r="T309" i="3"/>
  <c r="S309" i="3"/>
  <c r="R309" i="3"/>
  <c r="Q309" i="3"/>
  <c r="P309" i="3"/>
  <c r="O309" i="3"/>
  <c r="T308" i="3"/>
  <c r="S308" i="3"/>
  <c r="R308" i="3"/>
  <c r="Q308" i="3"/>
  <c r="P308" i="3"/>
  <c r="O308" i="3"/>
  <c r="T307" i="3"/>
  <c r="S307" i="3"/>
  <c r="R307" i="3"/>
  <c r="Q307" i="3"/>
  <c r="P307" i="3"/>
  <c r="O307" i="3"/>
  <c r="T306" i="3"/>
  <c r="S306" i="3"/>
  <c r="R306" i="3"/>
  <c r="Q306" i="3"/>
  <c r="P306" i="3"/>
  <c r="O306" i="3"/>
  <c r="T305" i="3"/>
  <c r="S305" i="3"/>
  <c r="R305" i="3"/>
  <c r="Q305" i="3"/>
  <c r="P305" i="3"/>
  <c r="O305" i="3"/>
  <c r="T304" i="3"/>
  <c r="S304" i="3"/>
  <c r="R304" i="3"/>
  <c r="Q304" i="3"/>
  <c r="P304" i="3"/>
  <c r="O304" i="3"/>
  <c r="T303" i="3"/>
  <c r="S303" i="3"/>
  <c r="R303" i="3"/>
  <c r="Q303" i="3"/>
  <c r="P303" i="3"/>
  <c r="O303" i="3"/>
  <c r="T302" i="3"/>
  <c r="S302" i="3"/>
  <c r="R302" i="3"/>
  <c r="Q302" i="3"/>
  <c r="P302" i="3"/>
  <c r="O302" i="3"/>
  <c r="T301" i="3"/>
  <c r="S301" i="3"/>
  <c r="R301" i="3"/>
  <c r="Q301" i="3"/>
  <c r="P301" i="3"/>
  <c r="O301" i="3"/>
  <c r="T300" i="3"/>
  <c r="S300" i="3"/>
  <c r="R300" i="3"/>
  <c r="Q300" i="3"/>
  <c r="P300" i="3"/>
  <c r="O300" i="3"/>
  <c r="T299" i="3"/>
  <c r="S299" i="3"/>
  <c r="R299" i="3"/>
  <c r="Q299" i="3"/>
  <c r="P299" i="3"/>
  <c r="O299" i="3"/>
  <c r="T298" i="3"/>
  <c r="S298" i="3"/>
  <c r="R298" i="3"/>
  <c r="Q298" i="3"/>
  <c r="P298" i="3"/>
  <c r="O298" i="3"/>
  <c r="T297" i="3"/>
  <c r="S297" i="3"/>
  <c r="R297" i="3"/>
  <c r="Q297" i="3"/>
  <c r="P297" i="3"/>
  <c r="O297" i="3"/>
  <c r="T296" i="3"/>
  <c r="S296" i="3"/>
  <c r="R296" i="3"/>
  <c r="Q296" i="3"/>
  <c r="P296" i="3"/>
  <c r="O296" i="3"/>
  <c r="T295" i="3"/>
  <c r="S295" i="3"/>
  <c r="R295" i="3"/>
  <c r="Q295" i="3"/>
  <c r="P295" i="3"/>
  <c r="O295" i="3"/>
  <c r="T294" i="3"/>
  <c r="S294" i="3"/>
  <c r="R294" i="3"/>
  <c r="Q294" i="3"/>
  <c r="P294" i="3"/>
  <c r="O294" i="3"/>
  <c r="T293" i="3"/>
  <c r="S293" i="3"/>
  <c r="R293" i="3"/>
  <c r="Q293" i="3"/>
  <c r="P293" i="3"/>
  <c r="O293" i="3"/>
  <c r="T292" i="3"/>
  <c r="S292" i="3"/>
  <c r="R292" i="3"/>
  <c r="Q292" i="3"/>
  <c r="P292" i="3"/>
  <c r="O292" i="3"/>
  <c r="T291" i="3"/>
  <c r="S291" i="3"/>
  <c r="R291" i="3"/>
  <c r="Q291" i="3"/>
  <c r="P291" i="3"/>
  <c r="O291" i="3"/>
  <c r="T290" i="3"/>
  <c r="S290" i="3"/>
  <c r="R290" i="3"/>
  <c r="Q290" i="3"/>
  <c r="P290" i="3"/>
  <c r="O290" i="3"/>
  <c r="T289" i="3"/>
  <c r="S289" i="3"/>
  <c r="R289" i="3"/>
  <c r="Q289" i="3"/>
  <c r="P289" i="3"/>
  <c r="O289" i="3"/>
  <c r="T288" i="3"/>
  <c r="S288" i="3"/>
  <c r="R288" i="3"/>
  <c r="Q288" i="3"/>
  <c r="P288" i="3"/>
  <c r="O288" i="3"/>
  <c r="T287" i="3"/>
  <c r="S287" i="3"/>
  <c r="R287" i="3"/>
  <c r="Q287" i="3"/>
  <c r="P287" i="3"/>
  <c r="O287" i="3"/>
  <c r="T286" i="3"/>
  <c r="S286" i="3"/>
  <c r="R286" i="3"/>
  <c r="Q286" i="3"/>
  <c r="P286" i="3"/>
  <c r="O286" i="3"/>
  <c r="T285" i="3"/>
  <c r="S285" i="3"/>
  <c r="R285" i="3"/>
  <c r="Q285" i="3"/>
  <c r="P285" i="3"/>
  <c r="O285" i="3"/>
  <c r="T284" i="3"/>
  <c r="S284" i="3"/>
  <c r="R284" i="3"/>
  <c r="Q284" i="3"/>
  <c r="P284" i="3"/>
  <c r="O284" i="3"/>
  <c r="T283" i="3"/>
  <c r="S283" i="3"/>
  <c r="R283" i="3"/>
  <c r="Q283" i="3"/>
  <c r="P283" i="3"/>
  <c r="O283" i="3"/>
  <c r="T282" i="3"/>
  <c r="S282" i="3"/>
  <c r="R282" i="3"/>
  <c r="Q282" i="3"/>
  <c r="P282" i="3"/>
  <c r="O282" i="3"/>
  <c r="T281" i="3"/>
  <c r="S281" i="3"/>
  <c r="R281" i="3"/>
  <c r="Q281" i="3"/>
  <c r="P281" i="3"/>
  <c r="O281" i="3"/>
  <c r="T280" i="3"/>
  <c r="S280" i="3"/>
  <c r="R280" i="3"/>
  <c r="Q280" i="3"/>
  <c r="P280" i="3"/>
  <c r="O280" i="3"/>
  <c r="T279" i="3"/>
  <c r="S279" i="3"/>
  <c r="R279" i="3"/>
  <c r="Q279" i="3"/>
  <c r="P279" i="3"/>
  <c r="O279" i="3"/>
  <c r="T278" i="3"/>
  <c r="S278" i="3"/>
  <c r="R278" i="3"/>
  <c r="Q278" i="3"/>
  <c r="P278" i="3"/>
  <c r="O278" i="3"/>
  <c r="T277" i="3"/>
  <c r="S277" i="3"/>
  <c r="R277" i="3"/>
  <c r="Q277" i="3"/>
  <c r="P277" i="3"/>
  <c r="O277" i="3"/>
  <c r="T276" i="3"/>
  <c r="S276" i="3"/>
  <c r="R276" i="3"/>
  <c r="Q276" i="3"/>
  <c r="P276" i="3"/>
  <c r="O276" i="3"/>
  <c r="T275" i="3"/>
  <c r="S275" i="3"/>
  <c r="R275" i="3"/>
  <c r="Q275" i="3"/>
  <c r="P275" i="3"/>
  <c r="O275" i="3"/>
  <c r="T274" i="3"/>
  <c r="S274" i="3"/>
  <c r="R274" i="3"/>
  <c r="Q274" i="3"/>
  <c r="P274" i="3"/>
  <c r="O274" i="3"/>
  <c r="T273" i="3"/>
  <c r="S273" i="3"/>
  <c r="R273" i="3"/>
  <c r="Q273" i="3"/>
  <c r="P273" i="3"/>
  <c r="O273" i="3"/>
  <c r="T272" i="3"/>
  <c r="S272" i="3"/>
  <c r="R272" i="3"/>
  <c r="Q272" i="3"/>
  <c r="P272" i="3"/>
  <c r="O272" i="3"/>
  <c r="T271" i="3"/>
  <c r="S271" i="3"/>
  <c r="R271" i="3"/>
  <c r="Q271" i="3"/>
  <c r="P271" i="3"/>
  <c r="O271" i="3"/>
  <c r="T270" i="3"/>
  <c r="S270" i="3"/>
  <c r="R270" i="3"/>
  <c r="Q270" i="3"/>
  <c r="P270" i="3"/>
  <c r="O270" i="3"/>
  <c r="T269" i="3"/>
  <c r="S269" i="3"/>
  <c r="R269" i="3"/>
  <c r="Q269" i="3"/>
  <c r="P269" i="3"/>
  <c r="O269" i="3"/>
  <c r="T268" i="3"/>
  <c r="S268" i="3"/>
  <c r="R268" i="3"/>
  <c r="Q268" i="3"/>
  <c r="P268" i="3"/>
  <c r="O268" i="3"/>
  <c r="T267" i="3"/>
  <c r="S267" i="3"/>
  <c r="R267" i="3"/>
  <c r="Q267" i="3"/>
  <c r="P267" i="3"/>
  <c r="O267" i="3"/>
  <c r="T266" i="3"/>
  <c r="S266" i="3"/>
  <c r="R266" i="3"/>
  <c r="Q266" i="3"/>
  <c r="P266" i="3"/>
  <c r="O266" i="3"/>
  <c r="T265" i="3"/>
  <c r="S265" i="3"/>
  <c r="R265" i="3"/>
  <c r="Q265" i="3"/>
  <c r="P265" i="3"/>
  <c r="O265" i="3"/>
  <c r="T264" i="3"/>
  <c r="S264" i="3"/>
  <c r="R264" i="3"/>
  <c r="Q264" i="3"/>
  <c r="P264" i="3"/>
  <c r="O264" i="3"/>
  <c r="T263" i="3"/>
  <c r="S263" i="3"/>
  <c r="R263" i="3"/>
  <c r="Q263" i="3"/>
  <c r="P263" i="3"/>
  <c r="O263" i="3"/>
  <c r="T262" i="3"/>
  <c r="S262" i="3"/>
  <c r="R262" i="3"/>
  <c r="Q262" i="3"/>
  <c r="P262" i="3"/>
  <c r="O262" i="3"/>
  <c r="T261" i="3"/>
  <c r="S261" i="3"/>
  <c r="R261" i="3"/>
  <c r="Q261" i="3"/>
  <c r="P261" i="3"/>
  <c r="O261" i="3"/>
  <c r="T260" i="3"/>
  <c r="S260" i="3"/>
  <c r="R260" i="3"/>
  <c r="Q260" i="3"/>
  <c r="P260" i="3"/>
  <c r="O260" i="3"/>
  <c r="T259" i="3"/>
  <c r="S259" i="3"/>
  <c r="R259" i="3"/>
  <c r="Q259" i="3"/>
  <c r="P259" i="3"/>
  <c r="O259" i="3"/>
  <c r="T258" i="3"/>
  <c r="S258" i="3"/>
  <c r="R258" i="3"/>
  <c r="Q258" i="3"/>
  <c r="P258" i="3"/>
  <c r="O258" i="3"/>
  <c r="T257" i="3"/>
  <c r="S257" i="3"/>
  <c r="R257" i="3"/>
  <c r="Q257" i="3"/>
  <c r="P257" i="3"/>
  <c r="O257" i="3"/>
  <c r="T256" i="3"/>
  <c r="S256" i="3"/>
  <c r="R256" i="3"/>
  <c r="Q256" i="3"/>
  <c r="P256" i="3"/>
  <c r="O256" i="3"/>
  <c r="T255" i="3"/>
  <c r="S255" i="3"/>
  <c r="R255" i="3"/>
  <c r="Q255" i="3"/>
  <c r="P255" i="3"/>
  <c r="O255" i="3"/>
  <c r="T254" i="3"/>
  <c r="S254" i="3"/>
  <c r="R254" i="3"/>
  <c r="Q254" i="3"/>
  <c r="P254" i="3"/>
  <c r="O254" i="3"/>
  <c r="T253" i="3"/>
  <c r="S253" i="3"/>
  <c r="R253" i="3"/>
  <c r="Q253" i="3"/>
  <c r="P253" i="3"/>
  <c r="O253" i="3"/>
  <c r="T252" i="3"/>
  <c r="S252" i="3"/>
  <c r="R252" i="3"/>
  <c r="Q252" i="3"/>
  <c r="P252" i="3"/>
  <c r="O252" i="3"/>
  <c r="T251" i="3"/>
  <c r="S251" i="3"/>
  <c r="R251" i="3"/>
  <c r="Q251" i="3"/>
  <c r="P251" i="3"/>
  <c r="O251" i="3"/>
  <c r="T250" i="3"/>
  <c r="S250" i="3"/>
  <c r="R250" i="3"/>
  <c r="Q250" i="3"/>
  <c r="P250" i="3"/>
  <c r="O250" i="3"/>
  <c r="T249" i="3"/>
  <c r="S249" i="3"/>
  <c r="R249" i="3"/>
  <c r="Q249" i="3"/>
  <c r="P249" i="3"/>
  <c r="O249" i="3"/>
  <c r="T248" i="3"/>
  <c r="S248" i="3"/>
  <c r="R248" i="3"/>
  <c r="Q248" i="3"/>
  <c r="P248" i="3"/>
  <c r="O248" i="3"/>
  <c r="T247" i="3"/>
  <c r="S247" i="3"/>
  <c r="R247" i="3"/>
  <c r="Q247" i="3"/>
  <c r="P247" i="3"/>
  <c r="O247" i="3"/>
  <c r="T246" i="3"/>
  <c r="S246" i="3"/>
  <c r="R246" i="3"/>
  <c r="Q246" i="3"/>
  <c r="P246" i="3"/>
  <c r="O246" i="3"/>
  <c r="T245" i="3"/>
  <c r="S245" i="3"/>
  <c r="R245" i="3"/>
  <c r="Q245" i="3"/>
  <c r="P245" i="3"/>
  <c r="O245" i="3"/>
  <c r="T244" i="3"/>
  <c r="S244" i="3"/>
  <c r="R244" i="3"/>
  <c r="Q244" i="3"/>
  <c r="P244" i="3"/>
  <c r="O244" i="3"/>
  <c r="T243" i="3"/>
  <c r="S243" i="3"/>
  <c r="R243" i="3"/>
  <c r="Q243" i="3"/>
  <c r="P243" i="3"/>
  <c r="O243" i="3"/>
  <c r="T242" i="3"/>
  <c r="S242" i="3"/>
  <c r="R242" i="3"/>
  <c r="Q242" i="3"/>
  <c r="P242" i="3"/>
  <c r="O242" i="3"/>
  <c r="T241" i="3"/>
  <c r="S241" i="3"/>
  <c r="R241" i="3"/>
  <c r="Q241" i="3"/>
  <c r="P241" i="3"/>
  <c r="O241" i="3"/>
  <c r="T240" i="3"/>
  <c r="S240" i="3"/>
  <c r="R240" i="3"/>
  <c r="Q240" i="3"/>
  <c r="P240" i="3"/>
  <c r="O240" i="3"/>
  <c r="T239" i="3"/>
  <c r="S239" i="3"/>
  <c r="R239" i="3"/>
  <c r="Q239" i="3"/>
  <c r="P239" i="3"/>
  <c r="O239" i="3"/>
  <c r="T238" i="3"/>
  <c r="S238" i="3"/>
  <c r="R238" i="3"/>
  <c r="Q238" i="3"/>
  <c r="P238" i="3"/>
  <c r="O238" i="3"/>
  <c r="T237" i="3"/>
  <c r="S237" i="3"/>
  <c r="R237" i="3"/>
  <c r="Q237" i="3"/>
  <c r="P237" i="3"/>
  <c r="O237" i="3"/>
  <c r="T236" i="3"/>
  <c r="S236" i="3"/>
  <c r="R236" i="3"/>
  <c r="Q236" i="3"/>
  <c r="P236" i="3"/>
  <c r="O236" i="3"/>
  <c r="T235" i="3"/>
  <c r="S235" i="3"/>
  <c r="R235" i="3"/>
  <c r="Q235" i="3"/>
  <c r="P235" i="3"/>
  <c r="O235" i="3"/>
  <c r="T234" i="3"/>
  <c r="S234" i="3"/>
  <c r="R234" i="3"/>
  <c r="Q234" i="3"/>
  <c r="P234" i="3"/>
  <c r="O234" i="3"/>
  <c r="T233" i="3"/>
  <c r="S233" i="3"/>
  <c r="R233" i="3"/>
  <c r="Q233" i="3"/>
  <c r="P233" i="3"/>
  <c r="O233" i="3"/>
  <c r="T232" i="3"/>
  <c r="S232" i="3"/>
  <c r="R232" i="3"/>
  <c r="Q232" i="3"/>
  <c r="P232" i="3"/>
  <c r="O232" i="3"/>
  <c r="T231" i="3"/>
  <c r="S231" i="3"/>
  <c r="R231" i="3"/>
  <c r="Q231" i="3"/>
  <c r="P231" i="3"/>
  <c r="O231" i="3"/>
  <c r="T230" i="3"/>
  <c r="S230" i="3"/>
  <c r="R230" i="3"/>
  <c r="Q230" i="3"/>
  <c r="P230" i="3"/>
  <c r="O230" i="3"/>
  <c r="T229" i="3"/>
  <c r="S229" i="3"/>
  <c r="R229" i="3"/>
  <c r="Q229" i="3"/>
  <c r="P229" i="3"/>
  <c r="O229" i="3"/>
  <c r="T228" i="3"/>
  <c r="S228" i="3"/>
  <c r="R228" i="3"/>
  <c r="Q228" i="3"/>
  <c r="P228" i="3"/>
  <c r="O228" i="3"/>
  <c r="T227" i="3"/>
  <c r="S227" i="3"/>
  <c r="R227" i="3"/>
  <c r="Q227" i="3"/>
  <c r="P227" i="3"/>
  <c r="O227" i="3"/>
  <c r="T226" i="3"/>
  <c r="S226" i="3"/>
  <c r="R226" i="3"/>
  <c r="Q226" i="3"/>
  <c r="P226" i="3"/>
  <c r="O226" i="3"/>
  <c r="T225" i="3"/>
  <c r="S225" i="3"/>
  <c r="R225" i="3"/>
  <c r="Q225" i="3"/>
  <c r="P225" i="3"/>
  <c r="O225" i="3"/>
  <c r="T224" i="3"/>
  <c r="S224" i="3"/>
  <c r="R224" i="3"/>
  <c r="Q224" i="3"/>
  <c r="P224" i="3"/>
  <c r="O224" i="3"/>
  <c r="T223" i="3"/>
  <c r="S223" i="3"/>
  <c r="R223" i="3"/>
  <c r="Q223" i="3"/>
  <c r="P223" i="3"/>
  <c r="O223" i="3"/>
  <c r="T222" i="3"/>
  <c r="S222" i="3"/>
  <c r="R222" i="3"/>
  <c r="Q222" i="3"/>
  <c r="P222" i="3"/>
  <c r="O222" i="3"/>
  <c r="T221" i="3"/>
  <c r="S221" i="3"/>
  <c r="R221" i="3"/>
  <c r="Q221" i="3"/>
  <c r="P221" i="3"/>
  <c r="O221" i="3"/>
  <c r="T220" i="3"/>
  <c r="S220" i="3"/>
  <c r="R220" i="3"/>
  <c r="Q220" i="3"/>
  <c r="P220" i="3"/>
  <c r="O220" i="3"/>
  <c r="T219" i="3"/>
  <c r="S219" i="3"/>
  <c r="R219" i="3"/>
  <c r="Q219" i="3"/>
  <c r="P219" i="3"/>
  <c r="O219" i="3"/>
  <c r="T218" i="3"/>
  <c r="S218" i="3"/>
  <c r="R218" i="3"/>
  <c r="Q218" i="3"/>
  <c r="P218" i="3"/>
  <c r="O218" i="3"/>
  <c r="T217" i="3"/>
  <c r="S217" i="3"/>
  <c r="R217" i="3"/>
  <c r="Q217" i="3"/>
  <c r="P217" i="3"/>
  <c r="O217" i="3"/>
  <c r="T216" i="3"/>
  <c r="S216" i="3"/>
  <c r="R216" i="3"/>
  <c r="Q216" i="3"/>
  <c r="P216" i="3"/>
  <c r="O216" i="3"/>
  <c r="T215" i="3"/>
  <c r="S215" i="3"/>
  <c r="R215" i="3"/>
  <c r="Q215" i="3"/>
  <c r="P215" i="3"/>
  <c r="O215" i="3"/>
  <c r="T214" i="3"/>
  <c r="S214" i="3"/>
  <c r="R214" i="3"/>
  <c r="Q214" i="3"/>
  <c r="P214" i="3"/>
  <c r="O214" i="3"/>
  <c r="T213" i="3"/>
  <c r="S213" i="3"/>
  <c r="R213" i="3"/>
  <c r="Q213" i="3"/>
  <c r="P213" i="3"/>
  <c r="O213" i="3"/>
  <c r="T212" i="3"/>
  <c r="S212" i="3"/>
  <c r="R212" i="3"/>
  <c r="Q212" i="3"/>
  <c r="P212" i="3"/>
  <c r="O212" i="3"/>
  <c r="T211" i="3"/>
  <c r="S211" i="3"/>
  <c r="R211" i="3"/>
  <c r="Q211" i="3"/>
  <c r="P211" i="3"/>
  <c r="O211" i="3"/>
  <c r="T210" i="3"/>
  <c r="S210" i="3"/>
  <c r="R210" i="3"/>
  <c r="Q210" i="3"/>
  <c r="P210" i="3"/>
  <c r="O210" i="3"/>
  <c r="T209" i="3"/>
  <c r="S209" i="3"/>
  <c r="R209" i="3"/>
  <c r="Q209" i="3"/>
  <c r="P209" i="3"/>
  <c r="O209" i="3"/>
  <c r="T208" i="3"/>
  <c r="S208" i="3"/>
  <c r="R208" i="3"/>
  <c r="Q208" i="3"/>
  <c r="P208" i="3"/>
  <c r="O208" i="3"/>
  <c r="T207" i="3"/>
  <c r="S207" i="3"/>
  <c r="R207" i="3"/>
  <c r="Q207" i="3"/>
  <c r="P207" i="3"/>
  <c r="O207" i="3"/>
  <c r="T206" i="3"/>
  <c r="S206" i="3"/>
  <c r="R206" i="3"/>
  <c r="Q206" i="3"/>
  <c r="P206" i="3"/>
  <c r="O206" i="3"/>
  <c r="T205" i="3"/>
  <c r="S205" i="3"/>
  <c r="R205" i="3"/>
  <c r="Q205" i="3"/>
  <c r="P205" i="3"/>
  <c r="O205" i="3"/>
  <c r="T204" i="3"/>
  <c r="S204" i="3"/>
  <c r="R204" i="3"/>
  <c r="Q204" i="3"/>
  <c r="P204" i="3"/>
  <c r="O204" i="3"/>
  <c r="T203" i="3"/>
  <c r="S203" i="3"/>
  <c r="R203" i="3"/>
  <c r="Q203" i="3"/>
  <c r="P203" i="3"/>
  <c r="O203" i="3"/>
  <c r="T202" i="3"/>
  <c r="S202" i="3"/>
  <c r="R202" i="3"/>
  <c r="Q202" i="3"/>
  <c r="P202" i="3"/>
  <c r="O202" i="3"/>
  <c r="T201" i="3"/>
  <c r="S201" i="3"/>
  <c r="R201" i="3"/>
  <c r="Q201" i="3"/>
  <c r="P201" i="3"/>
  <c r="O201" i="3"/>
  <c r="T200" i="3"/>
  <c r="S200" i="3"/>
  <c r="R200" i="3"/>
  <c r="Q200" i="3"/>
  <c r="P200" i="3"/>
  <c r="O200" i="3"/>
  <c r="T199" i="3"/>
  <c r="S199" i="3"/>
  <c r="R199" i="3"/>
  <c r="Q199" i="3"/>
  <c r="P199" i="3"/>
  <c r="O199" i="3"/>
  <c r="T198" i="3"/>
  <c r="S198" i="3"/>
  <c r="R198" i="3"/>
  <c r="Q198" i="3"/>
  <c r="P198" i="3"/>
  <c r="O198" i="3"/>
  <c r="T197" i="3"/>
  <c r="S197" i="3"/>
  <c r="R197" i="3"/>
  <c r="Q197" i="3"/>
  <c r="P197" i="3"/>
  <c r="O197" i="3"/>
  <c r="T196" i="3"/>
  <c r="S196" i="3"/>
  <c r="R196" i="3"/>
  <c r="Q196" i="3"/>
  <c r="P196" i="3"/>
  <c r="O196" i="3"/>
  <c r="T195" i="3"/>
  <c r="S195" i="3"/>
  <c r="R195" i="3"/>
  <c r="Q195" i="3"/>
  <c r="P195" i="3"/>
  <c r="O195" i="3"/>
  <c r="T194" i="3"/>
  <c r="S194" i="3"/>
  <c r="R194" i="3"/>
  <c r="Q194" i="3"/>
  <c r="P194" i="3"/>
  <c r="O194" i="3"/>
  <c r="T193" i="3"/>
  <c r="S193" i="3"/>
  <c r="R193" i="3"/>
  <c r="Q193" i="3"/>
  <c r="P193" i="3"/>
  <c r="O193" i="3"/>
  <c r="T192" i="3"/>
  <c r="S192" i="3"/>
  <c r="R192" i="3"/>
  <c r="Q192" i="3"/>
  <c r="P192" i="3"/>
  <c r="O192" i="3"/>
  <c r="T191" i="3"/>
  <c r="S191" i="3"/>
  <c r="R191" i="3"/>
  <c r="Q191" i="3"/>
  <c r="P191" i="3"/>
  <c r="O191" i="3"/>
  <c r="T190" i="3"/>
  <c r="S190" i="3"/>
  <c r="R190" i="3"/>
  <c r="Q190" i="3"/>
  <c r="P190" i="3"/>
  <c r="O190" i="3"/>
  <c r="T189" i="3"/>
  <c r="S189" i="3"/>
  <c r="R189" i="3"/>
  <c r="Q189" i="3"/>
  <c r="P189" i="3"/>
  <c r="O189" i="3"/>
  <c r="T188" i="3"/>
  <c r="S188" i="3"/>
  <c r="R188" i="3"/>
  <c r="Q188" i="3"/>
  <c r="P188" i="3"/>
  <c r="O188" i="3"/>
  <c r="T187" i="3"/>
  <c r="S187" i="3"/>
  <c r="R187" i="3"/>
  <c r="Q187" i="3"/>
  <c r="P187" i="3"/>
  <c r="O187" i="3"/>
  <c r="T186" i="3"/>
  <c r="S186" i="3"/>
  <c r="R186" i="3"/>
  <c r="Q186" i="3"/>
  <c r="P186" i="3"/>
  <c r="O186" i="3"/>
  <c r="T185" i="3"/>
  <c r="S185" i="3"/>
  <c r="R185" i="3"/>
  <c r="Q185" i="3"/>
  <c r="P185" i="3"/>
  <c r="O185" i="3"/>
  <c r="T184" i="3"/>
  <c r="S184" i="3"/>
  <c r="R184" i="3"/>
  <c r="Q184" i="3"/>
  <c r="P184" i="3"/>
  <c r="O184" i="3"/>
  <c r="T183" i="3"/>
  <c r="S183" i="3"/>
  <c r="R183" i="3"/>
  <c r="Q183" i="3"/>
  <c r="P183" i="3"/>
  <c r="O183" i="3"/>
  <c r="T182" i="3"/>
  <c r="S182" i="3"/>
  <c r="R182" i="3"/>
  <c r="Q182" i="3"/>
  <c r="P182" i="3"/>
  <c r="O182" i="3"/>
  <c r="T181" i="3"/>
  <c r="S181" i="3"/>
  <c r="R181" i="3"/>
  <c r="Q181" i="3"/>
  <c r="P181" i="3"/>
  <c r="O181" i="3"/>
  <c r="T180" i="3"/>
  <c r="S180" i="3"/>
  <c r="R180" i="3"/>
  <c r="Q180" i="3"/>
  <c r="P180" i="3"/>
  <c r="O180" i="3"/>
  <c r="T179" i="3"/>
  <c r="S179" i="3"/>
  <c r="R179" i="3"/>
  <c r="Q179" i="3"/>
  <c r="P179" i="3"/>
  <c r="O179" i="3"/>
  <c r="T178" i="3"/>
  <c r="S178" i="3"/>
  <c r="R178" i="3"/>
  <c r="Q178" i="3"/>
  <c r="P178" i="3"/>
  <c r="O178" i="3"/>
  <c r="T177" i="3"/>
  <c r="S177" i="3"/>
  <c r="R177" i="3"/>
  <c r="Q177" i="3"/>
  <c r="P177" i="3"/>
  <c r="O177" i="3"/>
  <c r="T176" i="3"/>
  <c r="S176" i="3"/>
  <c r="R176" i="3"/>
  <c r="Q176" i="3"/>
  <c r="P176" i="3"/>
  <c r="O176" i="3"/>
  <c r="T175" i="3"/>
  <c r="S175" i="3"/>
  <c r="R175" i="3"/>
  <c r="Q175" i="3"/>
  <c r="P175" i="3"/>
  <c r="O175" i="3"/>
  <c r="T174" i="3"/>
  <c r="S174" i="3"/>
  <c r="R174" i="3"/>
  <c r="Q174" i="3"/>
  <c r="P174" i="3"/>
  <c r="O174" i="3"/>
  <c r="T173" i="3"/>
  <c r="S173" i="3"/>
  <c r="R173" i="3"/>
  <c r="Q173" i="3"/>
  <c r="P173" i="3"/>
  <c r="O173" i="3"/>
  <c r="T172" i="3"/>
  <c r="S172" i="3"/>
  <c r="R172" i="3"/>
  <c r="Q172" i="3"/>
  <c r="P172" i="3"/>
  <c r="O172" i="3"/>
  <c r="T171" i="3"/>
  <c r="S171" i="3"/>
  <c r="R171" i="3"/>
  <c r="Q171" i="3"/>
  <c r="P171" i="3"/>
  <c r="O171" i="3"/>
  <c r="T170" i="3"/>
  <c r="S170" i="3"/>
  <c r="R170" i="3"/>
  <c r="Q170" i="3"/>
  <c r="P170" i="3"/>
  <c r="O170" i="3"/>
  <c r="T169" i="3"/>
  <c r="S169" i="3"/>
  <c r="R169" i="3"/>
  <c r="Q169" i="3"/>
  <c r="P169" i="3"/>
  <c r="O169" i="3"/>
  <c r="T168" i="3"/>
  <c r="S168" i="3"/>
  <c r="R168" i="3"/>
  <c r="Q168" i="3"/>
  <c r="P168" i="3"/>
  <c r="O168" i="3"/>
  <c r="T167" i="3"/>
  <c r="S167" i="3"/>
  <c r="R167" i="3"/>
  <c r="Q167" i="3"/>
  <c r="P167" i="3"/>
  <c r="O167" i="3"/>
  <c r="T166" i="3"/>
  <c r="S166" i="3"/>
  <c r="R166" i="3"/>
  <c r="Q166" i="3"/>
  <c r="P166" i="3"/>
  <c r="O166" i="3"/>
  <c r="T165" i="3"/>
  <c r="S165" i="3"/>
  <c r="R165" i="3"/>
  <c r="Q165" i="3"/>
  <c r="P165" i="3"/>
  <c r="O165" i="3"/>
  <c r="T164" i="3"/>
  <c r="S164" i="3"/>
  <c r="R164" i="3"/>
  <c r="Q164" i="3"/>
  <c r="P164" i="3"/>
  <c r="O164" i="3"/>
  <c r="T163" i="3"/>
  <c r="S163" i="3"/>
  <c r="R163" i="3"/>
  <c r="Q163" i="3"/>
  <c r="P163" i="3"/>
  <c r="O163" i="3"/>
  <c r="T162" i="3"/>
  <c r="S162" i="3"/>
  <c r="R162" i="3"/>
  <c r="Q162" i="3"/>
  <c r="P162" i="3"/>
  <c r="O162" i="3"/>
  <c r="T161" i="3"/>
  <c r="S161" i="3"/>
  <c r="R161" i="3"/>
  <c r="Q161" i="3"/>
  <c r="P161" i="3"/>
  <c r="O161" i="3"/>
  <c r="T160" i="3"/>
  <c r="S160" i="3"/>
  <c r="R160" i="3"/>
  <c r="Q160" i="3"/>
  <c r="P160" i="3"/>
  <c r="O160" i="3"/>
  <c r="T159" i="3"/>
  <c r="S159" i="3"/>
  <c r="R159" i="3"/>
  <c r="Q159" i="3"/>
  <c r="P159" i="3"/>
  <c r="O159" i="3"/>
  <c r="T158" i="3"/>
  <c r="S158" i="3"/>
  <c r="R158" i="3"/>
  <c r="Q158" i="3"/>
  <c r="P158" i="3"/>
  <c r="O158" i="3"/>
  <c r="T157" i="3"/>
  <c r="S157" i="3"/>
  <c r="R157" i="3"/>
  <c r="Q157" i="3"/>
  <c r="P157" i="3"/>
  <c r="O157" i="3"/>
  <c r="T156" i="3"/>
  <c r="S156" i="3"/>
  <c r="R156" i="3"/>
  <c r="Q156" i="3"/>
  <c r="P156" i="3"/>
  <c r="O156" i="3"/>
  <c r="T155" i="3"/>
  <c r="S155" i="3"/>
  <c r="R155" i="3"/>
  <c r="Q155" i="3"/>
  <c r="P155" i="3"/>
  <c r="O155" i="3"/>
  <c r="T154" i="3"/>
  <c r="S154" i="3"/>
  <c r="R154" i="3"/>
  <c r="Q154" i="3"/>
  <c r="P154" i="3"/>
  <c r="O154" i="3"/>
  <c r="T153" i="3"/>
  <c r="S153" i="3"/>
  <c r="R153" i="3"/>
  <c r="Q153" i="3"/>
  <c r="P153" i="3"/>
  <c r="O153" i="3"/>
  <c r="T152" i="3"/>
  <c r="S152" i="3"/>
  <c r="R152" i="3"/>
  <c r="Q152" i="3"/>
  <c r="P152" i="3"/>
  <c r="O152" i="3"/>
  <c r="T151" i="3"/>
  <c r="S151" i="3"/>
  <c r="R151" i="3"/>
  <c r="Q151" i="3"/>
  <c r="P151" i="3"/>
  <c r="O151" i="3"/>
  <c r="T150" i="3"/>
  <c r="S150" i="3"/>
  <c r="R150" i="3"/>
  <c r="Q150" i="3"/>
  <c r="P150" i="3"/>
  <c r="O150" i="3"/>
  <c r="T149" i="3"/>
  <c r="S149" i="3"/>
  <c r="R149" i="3"/>
  <c r="Q149" i="3"/>
  <c r="P149" i="3"/>
  <c r="O149" i="3"/>
  <c r="T148" i="3"/>
  <c r="S148" i="3"/>
  <c r="R148" i="3"/>
  <c r="Q148" i="3"/>
  <c r="P148" i="3"/>
  <c r="O148" i="3"/>
  <c r="T147" i="3"/>
  <c r="S147" i="3"/>
  <c r="R147" i="3"/>
  <c r="Q147" i="3"/>
  <c r="P147" i="3"/>
  <c r="O147" i="3"/>
  <c r="T146" i="3"/>
  <c r="S146" i="3"/>
  <c r="R146" i="3"/>
  <c r="Q146" i="3"/>
  <c r="P146" i="3"/>
  <c r="O146" i="3"/>
  <c r="T145" i="3"/>
  <c r="S145" i="3"/>
  <c r="R145" i="3"/>
  <c r="Q145" i="3"/>
  <c r="P145" i="3"/>
  <c r="O145" i="3"/>
  <c r="T144" i="3"/>
  <c r="S144" i="3"/>
  <c r="R144" i="3"/>
  <c r="Q144" i="3"/>
  <c r="P144" i="3"/>
  <c r="O144" i="3"/>
  <c r="T143" i="3"/>
  <c r="S143" i="3"/>
  <c r="R143" i="3"/>
  <c r="Q143" i="3"/>
  <c r="P143" i="3"/>
  <c r="O143" i="3"/>
  <c r="T142" i="3"/>
  <c r="S142" i="3"/>
  <c r="R142" i="3"/>
  <c r="Q142" i="3"/>
  <c r="P142" i="3"/>
  <c r="O142" i="3"/>
  <c r="T141" i="3"/>
  <c r="S141" i="3"/>
  <c r="R141" i="3"/>
  <c r="Q141" i="3"/>
  <c r="P141" i="3"/>
  <c r="O141" i="3"/>
  <c r="T140" i="3"/>
  <c r="S140" i="3"/>
  <c r="R140" i="3"/>
  <c r="Q140" i="3"/>
  <c r="P140" i="3"/>
  <c r="O140" i="3"/>
  <c r="T139" i="3"/>
  <c r="S139" i="3"/>
  <c r="R139" i="3"/>
  <c r="Q139" i="3"/>
  <c r="P139" i="3"/>
  <c r="O139" i="3"/>
  <c r="T138" i="3"/>
  <c r="S138" i="3"/>
  <c r="R138" i="3"/>
  <c r="Q138" i="3"/>
  <c r="P138" i="3"/>
  <c r="O138" i="3"/>
  <c r="T137" i="3"/>
  <c r="S137" i="3"/>
  <c r="R137" i="3"/>
  <c r="Q137" i="3"/>
  <c r="P137" i="3"/>
  <c r="O137" i="3"/>
  <c r="T136" i="3"/>
  <c r="S136" i="3"/>
  <c r="R136" i="3"/>
  <c r="Q136" i="3"/>
  <c r="P136" i="3"/>
  <c r="O136" i="3"/>
  <c r="T135" i="3"/>
  <c r="S135" i="3"/>
  <c r="R135" i="3"/>
  <c r="Q135" i="3"/>
  <c r="P135" i="3"/>
  <c r="O135" i="3"/>
  <c r="T134" i="3"/>
  <c r="S134" i="3"/>
  <c r="R134" i="3"/>
  <c r="Q134" i="3"/>
  <c r="P134" i="3"/>
  <c r="O134" i="3"/>
  <c r="T133" i="3"/>
  <c r="S133" i="3"/>
  <c r="R133" i="3"/>
  <c r="Q133" i="3"/>
  <c r="P133" i="3"/>
  <c r="O133" i="3"/>
  <c r="T132" i="3"/>
  <c r="S132" i="3"/>
  <c r="R132" i="3"/>
  <c r="Q132" i="3"/>
  <c r="P132" i="3"/>
  <c r="O132" i="3"/>
  <c r="T131" i="3"/>
  <c r="S131" i="3"/>
  <c r="R131" i="3"/>
  <c r="Q131" i="3"/>
  <c r="P131" i="3"/>
  <c r="O131" i="3"/>
  <c r="T130" i="3"/>
  <c r="S130" i="3"/>
  <c r="R130" i="3"/>
  <c r="Q130" i="3"/>
  <c r="P130" i="3"/>
  <c r="O130" i="3"/>
  <c r="T129" i="3"/>
  <c r="S129" i="3"/>
  <c r="R129" i="3"/>
  <c r="Q129" i="3"/>
  <c r="P129" i="3"/>
  <c r="O129" i="3"/>
  <c r="T128" i="3"/>
  <c r="S128" i="3"/>
  <c r="R128" i="3"/>
  <c r="Q128" i="3"/>
  <c r="P128" i="3"/>
  <c r="O128" i="3"/>
  <c r="T127" i="3"/>
  <c r="S127" i="3"/>
  <c r="R127" i="3"/>
  <c r="Q127" i="3"/>
  <c r="P127" i="3"/>
  <c r="O127" i="3"/>
  <c r="T126" i="3"/>
  <c r="S126" i="3"/>
  <c r="R126" i="3"/>
  <c r="Q126" i="3"/>
  <c r="P126" i="3"/>
  <c r="O126" i="3"/>
  <c r="T125" i="3"/>
  <c r="S125" i="3"/>
  <c r="R125" i="3"/>
  <c r="Q125" i="3"/>
  <c r="P125" i="3"/>
  <c r="O125" i="3"/>
  <c r="T124" i="3"/>
  <c r="S124" i="3"/>
  <c r="R124" i="3"/>
  <c r="Q124" i="3"/>
  <c r="P124" i="3"/>
  <c r="O124" i="3"/>
  <c r="T123" i="3"/>
  <c r="S123" i="3"/>
  <c r="R123" i="3"/>
  <c r="Q123" i="3"/>
  <c r="P123" i="3"/>
  <c r="O123" i="3"/>
  <c r="T122" i="3"/>
  <c r="S122" i="3"/>
  <c r="R122" i="3"/>
  <c r="Q122" i="3"/>
  <c r="P122" i="3"/>
  <c r="O122" i="3"/>
  <c r="T121" i="3"/>
  <c r="S121" i="3"/>
  <c r="R121" i="3"/>
  <c r="Q121" i="3"/>
  <c r="P121" i="3"/>
  <c r="O121" i="3"/>
  <c r="T120" i="3"/>
  <c r="S120" i="3"/>
  <c r="R120" i="3"/>
  <c r="Q120" i="3"/>
  <c r="P120" i="3"/>
  <c r="O120" i="3"/>
  <c r="T119" i="3"/>
  <c r="S119" i="3"/>
  <c r="R119" i="3"/>
  <c r="Q119" i="3"/>
  <c r="P119" i="3"/>
  <c r="O119" i="3"/>
  <c r="T118" i="3"/>
  <c r="S118" i="3"/>
  <c r="R118" i="3"/>
  <c r="Q118" i="3"/>
  <c r="P118" i="3"/>
  <c r="O118" i="3"/>
  <c r="T117" i="3"/>
  <c r="S117" i="3"/>
  <c r="R117" i="3"/>
  <c r="Q117" i="3"/>
  <c r="P117" i="3"/>
  <c r="O117" i="3"/>
  <c r="T116" i="3"/>
  <c r="S116" i="3"/>
  <c r="R116" i="3"/>
  <c r="Q116" i="3"/>
  <c r="P116" i="3"/>
  <c r="O116" i="3"/>
  <c r="T115" i="3"/>
  <c r="S115" i="3"/>
  <c r="R115" i="3"/>
  <c r="Q115" i="3"/>
  <c r="P115" i="3"/>
  <c r="O115" i="3"/>
  <c r="T114" i="3"/>
  <c r="S114" i="3"/>
  <c r="R114" i="3"/>
  <c r="Q114" i="3"/>
  <c r="P114" i="3"/>
  <c r="O114" i="3"/>
  <c r="T113" i="3"/>
  <c r="S113" i="3"/>
  <c r="R113" i="3"/>
  <c r="Q113" i="3"/>
  <c r="P113" i="3"/>
  <c r="O113" i="3"/>
  <c r="T112" i="3"/>
  <c r="S112" i="3"/>
  <c r="R112" i="3"/>
  <c r="Q112" i="3"/>
  <c r="P112" i="3"/>
  <c r="O112" i="3"/>
  <c r="T111" i="3"/>
  <c r="S111" i="3"/>
  <c r="R111" i="3"/>
  <c r="Q111" i="3"/>
  <c r="P111" i="3"/>
  <c r="O111" i="3"/>
  <c r="T110" i="3"/>
  <c r="S110" i="3"/>
  <c r="R110" i="3"/>
  <c r="Q110" i="3"/>
  <c r="P110" i="3"/>
  <c r="O110" i="3"/>
  <c r="T109" i="3"/>
  <c r="S109" i="3"/>
  <c r="R109" i="3"/>
  <c r="Q109" i="3"/>
  <c r="P109" i="3"/>
  <c r="O109" i="3"/>
  <c r="T108" i="3"/>
  <c r="S108" i="3"/>
  <c r="R108" i="3"/>
  <c r="Q108" i="3"/>
  <c r="P108" i="3"/>
  <c r="O108" i="3"/>
  <c r="T107" i="3"/>
  <c r="S107" i="3"/>
  <c r="R107" i="3"/>
  <c r="Q107" i="3"/>
  <c r="P107" i="3"/>
  <c r="O107" i="3"/>
  <c r="T106" i="3"/>
  <c r="S106" i="3"/>
  <c r="R106" i="3"/>
  <c r="Q106" i="3"/>
  <c r="P106" i="3"/>
  <c r="O106" i="3"/>
  <c r="T105" i="3"/>
  <c r="S105" i="3"/>
  <c r="R105" i="3"/>
  <c r="Q105" i="3"/>
  <c r="P105" i="3"/>
  <c r="O105" i="3"/>
  <c r="T104" i="3"/>
  <c r="S104" i="3"/>
  <c r="R104" i="3"/>
  <c r="Q104" i="3"/>
  <c r="P104" i="3"/>
  <c r="O104" i="3"/>
  <c r="T103" i="3"/>
  <c r="S103" i="3"/>
  <c r="R103" i="3"/>
  <c r="Q103" i="3"/>
  <c r="P103" i="3"/>
  <c r="O103" i="3"/>
  <c r="T102" i="3"/>
  <c r="S102" i="3"/>
  <c r="R102" i="3"/>
  <c r="Q102" i="3"/>
  <c r="P102" i="3"/>
  <c r="O102" i="3"/>
  <c r="T101" i="3"/>
  <c r="S101" i="3"/>
  <c r="R101" i="3"/>
  <c r="Q101" i="3"/>
  <c r="P101" i="3"/>
  <c r="O101" i="3"/>
  <c r="T100" i="3"/>
  <c r="S100" i="3"/>
  <c r="R100" i="3"/>
  <c r="Q100" i="3"/>
  <c r="P100" i="3"/>
  <c r="O100" i="3"/>
  <c r="T99" i="3"/>
  <c r="S99" i="3"/>
  <c r="R99" i="3"/>
  <c r="Q99" i="3"/>
  <c r="P99" i="3"/>
  <c r="O99" i="3"/>
  <c r="T98" i="3"/>
  <c r="S98" i="3"/>
  <c r="R98" i="3"/>
  <c r="Q98" i="3"/>
  <c r="P98" i="3"/>
  <c r="O98" i="3"/>
  <c r="T97" i="3"/>
  <c r="S97" i="3"/>
  <c r="R97" i="3"/>
  <c r="Q97" i="3"/>
  <c r="P97" i="3"/>
  <c r="O97" i="3"/>
  <c r="T96" i="3"/>
  <c r="S96" i="3"/>
  <c r="R96" i="3"/>
  <c r="Q96" i="3"/>
  <c r="P96" i="3"/>
  <c r="O96" i="3"/>
  <c r="T95" i="3"/>
  <c r="S95" i="3"/>
  <c r="R95" i="3"/>
  <c r="Q95" i="3"/>
  <c r="P95" i="3"/>
  <c r="O95" i="3"/>
  <c r="T94" i="3"/>
  <c r="S94" i="3"/>
  <c r="R94" i="3"/>
  <c r="Q94" i="3"/>
  <c r="P94" i="3"/>
  <c r="O94" i="3"/>
  <c r="T93" i="3"/>
  <c r="S93" i="3"/>
  <c r="R93" i="3"/>
  <c r="Q93" i="3"/>
  <c r="P93" i="3"/>
  <c r="O93" i="3"/>
  <c r="T92" i="3"/>
  <c r="S92" i="3"/>
  <c r="R92" i="3"/>
  <c r="Q92" i="3"/>
  <c r="P92" i="3"/>
  <c r="O92" i="3"/>
  <c r="T91" i="3"/>
  <c r="S91" i="3"/>
  <c r="R91" i="3"/>
  <c r="Q91" i="3"/>
  <c r="P91" i="3"/>
  <c r="O91" i="3"/>
  <c r="T90" i="3"/>
  <c r="S90" i="3"/>
  <c r="R90" i="3"/>
  <c r="Q90" i="3"/>
  <c r="P90" i="3"/>
  <c r="O90" i="3"/>
  <c r="T89" i="3"/>
  <c r="S89" i="3"/>
  <c r="R89" i="3"/>
  <c r="Q89" i="3"/>
  <c r="P89" i="3"/>
  <c r="O89" i="3"/>
  <c r="T88" i="3"/>
  <c r="S88" i="3"/>
  <c r="R88" i="3"/>
  <c r="Q88" i="3"/>
  <c r="P88" i="3"/>
  <c r="O88" i="3"/>
  <c r="T87" i="3"/>
  <c r="S87" i="3"/>
  <c r="R87" i="3"/>
  <c r="Q87" i="3"/>
  <c r="P87" i="3"/>
  <c r="O87" i="3"/>
  <c r="T86" i="3"/>
  <c r="S86" i="3"/>
  <c r="R86" i="3"/>
  <c r="Q86" i="3"/>
  <c r="P86" i="3"/>
  <c r="O86" i="3"/>
  <c r="T85" i="3"/>
  <c r="S85" i="3"/>
  <c r="R85" i="3"/>
  <c r="Q85" i="3"/>
  <c r="P85" i="3"/>
  <c r="O85" i="3"/>
  <c r="T84" i="3"/>
  <c r="S84" i="3"/>
  <c r="R84" i="3"/>
  <c r="Q84" i="3"/>
  <c r="P84" i="3"/>
  <c r="O84" i="3"/>
  <c r="T83" i="3"/>
  <c r="S83" i="3"/>
  <c r="R83" i="3"/>
  <c r="Q83" i="3"/>
  <c r="P83" i="3"/>
  <c r="O83" i="3"/>
  <c r="T82" i="3"/>
  <c r="S82" i="3"/>
  <c r="R82" i="3"/>
  <c r="Q82" i="3"/>
  <c r="P82" i="3"/>
  <c r="O82" i="3"/>
  <c r="T81" i="3"/>
  <c r="S81" i="3"/>
  <c r="R81" i="3"/>
  <c r="Q81" i="3"/>
  <c r="P81" i="3"/>
  <c r="O81" i="3"/>
  <c r="T80" i="3"/>
  <c r="S80" i="3"/>
  <c r="R80" i="3"/>
  <c r="Q80" i="3"/>
  <c r="P80" i="3"/>
  <c r="O80" i="3"/>
  <c r="T79" i="3"/>
  <c r="S79" i="3"/>
  <c r="R79" i="3"/>
  <c r="Q79" i="3"/>
  <c r="P79" i="3"/>
  <c r="O79" i="3"/>
  <c r="T78" i="3"/>
  <c r="S78" i="3"/>
  <c r="R78" i="3"/>
  <c r="Q78" i="3"/>
  <c r="P78" i="3"/>
  <c r="O78" i="3"/>
  <c r="T77" i="3"/>
  <c r="S77" i="3"/>
  <c r="R77" i="3"/>
  <c r="Q77" i="3"/>
  <c r="P77" i="3"/>
  <c r="O77" i="3"/>
  <c r="T76" i="3"/>
  <c r="S76" i="3"/>
  <c r="R76" i="3"/>
  <c r="Q76" i="3"/>
  <c r="P76" i="3"/>
  <c r="O76" i="3"/>
  <c r="T75" i="3"/>
  <c r="S75" i="3"/>
  <c r="R75" i="3"/>
  <c r="Q75" i="3"/>
  <c r="P75" i="3"/>
  <c r="O75" i="3"/>
  <c r="T74" i="3"/>
  <c r="S74" i="3"/>
  <c r="R74" i="3"/>
  <c r="Q74" i="3"/>
  <c r="P74" i="3"/>
  <c r="O74" i="3"/>
  <c r="T73" i="3"/>
  <c r="S73" i="3"/>
  <c r="R73" i="3"/>
  <c r="Q73" i="3"/>
  <c r="P73" i="3"/>
  <c r="O73" i="3"/>
  <c r="T72" i="3"/>
  <c r="S72" i="3"/>
  <c r="R72" i="3"/>
  <c r="Q72" i="3"/>
  <c r="P72" i="3"/>
  <c r="O72" i="3"/>
  <c r="T71" i="3"/>
  <c r="S71" i="3"/>
  <c r="R71" i="3"/>
  <c r="Q71" i="3"/>
  <c r="P71" i="3"/>
  <c r="O71" i="3"/>
  <c r="T70" i="3"/>
  <c r="S70" i="3"/>
  <c r="R70" i="3"/>
  <c r="Q70" i="3"/>
  <c r="P70" i="3"/>
  <c r="O70" i="3"/>
  <c r="T69" i="3"/>
  <c r="S69" i="3"/>
  <c r="R69" i="3"/>
  <c r="Q69" i="3"/>
  <c r="P69" i="3"/>
  <c r="O69" i="3"/>
  <c r="T68" i="3"/>
  <c r="S68" i="3"/>
  <c r="R68" i="3"/>
  <c r="Q68" i="3"/>
  <c r="P68" i="3"/>
  <c r="O68" i="3"/>
  <c r="T67" i="3"/>
  <c r="S67" i="3"/>
  <c r="R67" i="3"/>
  <c r="Q67" i="3"/>
  <c r="P67" i="3"/>
  <c r="O67" i="3"/>
  <c r="T66" i="3"/>
  <c r="S66" i="3"/>
  <c r="R66" i="3"/>
  <c r="Q66" i="3"/>
  <c r="P66" i="3"/>
  <c r="O66" i="3"/>
  <c r="T65" i="3"/>
  <c r="S65" i="3"/>
  <c r="R65" i="3"/>
  <c r="Q65" i="3"/>
  <c r="P65" i="3"/>
  <c r="O65" i="3"/>
  <c r="T64" i="3"/>
  <c r="S64" i="3"/>
  <c r="R64" i="3"/>
  <c r="Q64" i="3"/>
  <c r="P64" i="3"/>
  <c r="O64" i="3"/>
  <c r="T63" i="3"/>
  <c r="S63" i="3"/>
  <c r="R63" i="3"/>
  <c r="Q63" i="3"/>
  <c r="P63" i="3"/>
  <c r="O63" i="3"/>
  <c r="T62" i="3"/>
  <c r="S62" i="3"/>
  <c r="R62" i="3"/>
  <c r="Q62" i="3"/>
  <c r="P62" i="3"/>
  <c r="O62" i="3"/>
  <c r="T61" i="3"/>
  <c r="S61" i="3"/>
  <c r="R61" i="3"/>
  <c r="Q61" i="3"/>
  <c r="P61" i="3"/>
  <c r="O61" i="3"/>
  <c r="T60" i="3"/>
  <c r="S60" i="3"/>
  <c r="R60" i="3"/>
  <c r="Q60" i="3"/>
  <c r="P60" i="3"/>
  <c r="O60" i="3"/>
  <c r="T59" i="3"/>
  <c r="S59" i="3"/>
  <c r="R59" i="3"/>
  <c r="Q59" i="3"/>
  <c r="P59" i="3"/>
  <c r="O59" i="3"/>
  <c r="T58" i="3"/>
  <c r="S58" i="3"/>
  <c r="R58" i="3"/>
  <c r="Q58" i="3"/>
  <c r="P58" i="3"/>
  <c r="O58" i="3"/>
  <c r="T57" i="3"/>
  <c r="S57" i="3"/>
  <c r="R57" i="3"/>
  <c r="Q57" i="3"/>
  <c r="P57" i="3"/>
  <c r="O57" i="3"/>
  <c r="T56" i="3"/>
  <c r="S56" i="3"/>
  <c r="R56" i="3"/>
  <c r="Q56" i="3"/>
  <c r="P56" i="3"/>
  <c r="O56" i="3"/>
  <c r="T55" i="3"/>
  <c r="S55" i="3"/>
  <c r="R55" i="3"/>
  <c r="Q55" i="3"/>
  <c r="P55" i="3"/>
  <c r="O55" i="3"/>
  <c r="T54" i="3"/>
  <c r="S54" i="3"/>
  <c r="R54" i="3"/>
  <c r="Q54" i="3"/>
  <c r="P54" i="3"/>
  <c r="O54" i="3"/>
  <c r="T53" i="3"/>
  <c r="S53" i="3"/>
  <c r="R53" i="3"/>
  <c r="Q53" i="3"/>
  <c r="P53" i="3"/>
  <c r="O53" i="3"/>
  <c r="T52" i="3"/>
  <c r="S52" i="3"/>
  <c r="R52" i="3"/>
  <c r="Q52" i="3"/>
  <c r="P52" i="3"/>
  <c r="O52" i="3"/>
  <c r="T51" i="3"/>
  <c r="S51" i="3"/>
  <c r="R51" i="3"/>
  <c r="Q51" i="3"/>
  <c r="P51" i="3"/>
  <c r="O51" i="3"/>
  <c r="T50" i="3"/>
  <c r="S50" i="3"/>
  <c r="R50" i="3"/>
  <c r="Q50" i="3"/>
  <c r="P50" i="3"/>
  <c r="O50" i="3"/>
  <c r="T49" i="3"/>
  <c r="S49" i="3"/>
  <c r="R49" i="3"/>
  <c r="Q49" i="3"/>
  <c r="P49" i="3"/>
  <c r="O49" i="3"/>
  <c r="T48" i="3"/>
  <c r="S48" i="3"/>
  <c r="R48" i="3"/>
  <c r="Q48" i="3"/>
  <c r="P48" i="3"/>
  <c r="O48" i="3"/>
  <c r="T47" i="3"/>
  <c r="S47" i="3"/>
  <c r="R47" i="3"/>
  <c r="Q47" i="3"/>
  <c r="P47" i="3"/>
  <c r="O47" i="3"/>
  <c r="T46" i="3"/>
  <c r="S46" i="3"/>
  <c r="R46" i="3"/>
  <c r="Q46" i="3"/>
  <c r="P46" i="3"/>
  <c r="O46" i="3"/>
  <c r="T45" i="3"/>
  <c r="S45" i="3"/>
  <c r="R45" i="3"/>
  <c r="Q45" i="3"/>
  <c r="P45" i="3"/>
  <c r="O45" i="3"/>
  <c r="T44" i="3"/>
  <c r="S44" i="3"/>
  <c r="R44" i="3"/>
  <c r="Q44" i="3"/>
  <c r="P44" i="3"/>
  <c r="O44" i="3"/>
  <c r="T43" i="3"/>
  <c r="S43" i="3"/>
  <c r="R43" i="3"/>
  <c r="Q43" i="3"/>
  <c r="P43" i="3"/>
  <c r="O43" i="3"/>
  <c r="T42" i="3"/>
  <c r="S42" i="3"/>
  <c r="R42" i="3"/>
  <c r="Q42" i="3"/>
  <c r="P42" i="3"/>
  <c r="O42" i="3"/>
  <c r="T41" i="3"/>
  <c r="S41" i="3"/>
  <c r="R41" i="3"/>
  <c r="Q41" i="3"/>
  <c r="P41" i="3"/>
  <c r="O41" i="3"/>
  <c r="T40" i="3"/>
  <c r="S40" i="3"/>
  <c r="R40" i="3"/>
  <c r="Q40" i="3"/>
  <c r="P40" i="3"/>
  <c r="O40" i="3"/>
  <c r="T39" i="3"/>
  <c r="S39" i="3"/>
  <c r="R39" i="3"/>
  <c r="Q39" i="3"/>
  <c r="P39" i="3"/>
  <c r="O39" i="3"/>
  <c r="T38" i="3"/>
  <c r="S38" i="3"/>
  <c r="R38" i="3"/>
  <c r="Q38" i="3"/>
  <c r="P38" i="3"/>
  <c r="O38" i="3"/>
  <c r="T37" i="3"/>
  <c r="S37" i="3"/>
  <c r="R37" i="3"/>
  <c r="Q37" i="3"/>
  <c r="P37" i="3"/>
  <c r="O37" i="3"/>
  <c r="T36" i="3"/>
  <c r="S36" i="3"/>
  <c r="R36" i="3"/>
  <c r="Q36" i="3"/>
  <c r="P36" i="3"/>
  <c r="O36" i="3"/>
  <c r="T35" i="3"/>
  <c r="S35" i="3"/>
  <c r="R35" i="3"/>
  <c r="Q35" i="3"/>
  <c r="P35" i="3"/>
  <c r="O35" i="3"/>
  <c r="T34" i="3"/>
  <c r="S34" i="3"/>
  <c r="R34" i="3"/>
  <c r="Q34" i="3"/>
  <c r="P34" i="3"/>
  <c r="O34" i="3"/>
  <c r="T33" i="3"/>
  <c r="S33" i="3"/>
  <c r="R33" i="3"/>
  <c r="Q33" i="3"/>
  <c r="P33" i="3"/>
  <c r="O33" i="3"/>
  <c r="T32" i="3"/>
  <c r="S32" i="3"/>
  <c r="R32" i="3"/>
  <c r="Q32" i="3"/>
  <c r="P32" i="3"/>
  <c r="O32" i="3"/>
  <c r="T31" i="3"/>
  <c r="S31" i="3"/>
  <c r="R31" i="3"/>
  <c r="Q31" i="3"/>
  <c r="P31" i="3"/>
  <c r="O31" i="3"/>
  <c r="T30" i="3"/>
  <c r="S30" i="3"/>
  <c r="R30" i="3"/>
  <c r="Q30" i="3"/>
  <c r="P30" i="3"/>
  <c r="O30" i="3"/>
  <c r="T29" i="3"/>
  <c r="S29" i="3"/>
  <c r="R29" i="3"/>
  <c r="Q29" i="3"/>
  <c r="P29" i="3"/>
  <c r="O29" i="3"/>
  <c r="T28" i="3"/>
  <c r="S28" i="3"/>
  <c r="R28" i="3"/>
  <c r="Q28" i="3"/>
  <c r="P28" i="3"/>
  <c r="O28" i="3"/>
  <c r="T27" i="3"/>
  <c r="S27" i="3"/>
  <c r="R27" i="3"/>
  <c r="Q27" i="3"/>
  <c r="P27" i="3"/>
  <c r="O27" i="3"/>
  <c r="T26" i="3"/>
  <c r="S26" i="3"/>
  <c r="R26" i="3"/>
  <c r="Q26" i="3"/>
  <c r="P26" i="3"/>
  <c r="O26" i="3"/>
  <c r="T25" i="3"/>
  <c r="S25" i="3"/>
  <c r="R25" i="3"/>
  <c r="Q25" i="3"/>
  <c r="P25" i="3"/>
  <c r="O25" i="3"/>
  <c r="T24" i="3"/>
  <c r="S24" i="3"/>
  <c r="R24" i="3"/>
  <c r="Q24" i="3"/>
  <c r="P24" i="3"/>
  <c r="O24" i="3"/>
  <c r="T23" i="3"/>
  <c r="S23" i="3"/>
  <c r="R23" i="3"/>
  <c r="Q23" i="3"/>
  <c r="P23" i="3"/>
  <c r="O23" i="3"/>
  <c r="T22" i="3"/>
  <c r="S22" i="3"/>
  <c r="R22" i="3"/>
  <c r="Q22" i="3"/>
  <c r="P22" i="3"/>
  <c r="O22" i="3"/>
  <c r="T21" i="3"/>
  <c r="S21" i="3"/>
  <c r="R21" i="3"/>
  <c r="Q21" i="3"/>
  <c r="P21" i="3"/>
  <c r="O21" i="3"/>
  <c r="T20" i="3"/>
  <c r="S20" i="3"/>
  <c r="R20" i="3"/>
  <c r="Q20" i="3"/>
  <c r="P20" i="3"/>
  <c r="O20" i="3"/>
  <c r="T19" i="3"/>
  <c r="S19" i="3"/>
  <c r="R19" i="3"/>
  <c r="Q19" i="3"/>
  <c r="P19" i="3"/>
  <c r="O19" i="3"/>
  <c r="T18" i="3"/>
  <c r="S18" i="3"/>
  <c r="R18" i="3"/>
  <c r="Q18" i="3"/>
  <c r="P18" i="3"/>
  <c r="O18" i="3"/>
  <c r="T17" i="3"/>
  <c r="S17" i="3"/>
  <c r="R17" i="3"/>
  <c r="Q17" i="3"/>
  <c r="P17" i="3"/>
  <c r="O17" i="3"/>
  <c r="T16" i="3"/>
  <c r="S16" i="3"/>
  <c r="R16" i="3"/>
  <c r="Q16" i="3"/>
  <c r="P16" i="3"/>
  <c r="O16" i="3"/>
  <c r="T15" i="3"/>
  <c r="S15" i="3"/>
  <c r="R15" i="3"/>
  <c r="Q15" i="3"/>
  <c r="P15" i="3"/>
  <c r="O15" i="3"/>
  <c r="T14" i="3"/>
  <c r="S14" i="3"/>
  <c r="R14" i="3"/>
  <c r="Q14" i="3"/>
  <c r="P14" i="3"/>
  <c r="O14" i="3"/>
  <c r="T13" i="3"/>
  <c r="S13" i="3"/>
  <c r="R13" i="3"/>
  <c r="Q13" i="3"/>
  <c r="P13" i="3"/>
  <c r="O13" i="3"/>
  <c r="T12" i="3"/>
  <c r="S12" i="3"/>
  <c r="R12" i="3"/>
  <c r="Q12" i="3"/>
  <c r="P12" i="3"/>
  <c r="O12" i="3"/>
  <c r="T11" i="3"/>
  <c r="S11" i="3"/>
  <c r="R11" i="3"/>
  <c r="Q11" i="3"/>
  <c r="P11" i="3"/>
  <c r="O11" i="3"/>
  <c r="T10" i="3"/>
  <c r="S10" i="3"/>
  <c r="R10" i="3"/>
  <c r="Q10" i="3"/>
  <c r="P10" i="3"/>
  <c r="O10" i="3"/>
  <c r="T9" i="3"/>
  <c r="S9" i="3"/>
  <c r="R9" i="3"/>
  <c r="Q9" i="3"/>
  <c r="P9" i="3"/>
  <c r="O9" i="3"/>
  <c r="T8" i="3"/>
  <c r="S8" i="3"/>
  <c r="R8" i="3"/>
  <c r="Q8" i="3"/>
  <c r="P8" i="3"/>
  <c r="O8" i="3"/>
  <c r="T7" i="3"/>
  <c r="S7" i="3"/>
  <c r="R7" i="3"/>
  <c r="Q7" i="3"/>
  <c r="P7" i="3"/>
  <c r="O7" i="3"/>
  <c r="T6" i="3"/>
  <c r="S6" i="3"/>
  <c r="R6" i="3"/>
  <c r="Q6" i="3"/>
  <c r="P6" i="3"/>
  <c r="O6" i="3"/>
  <c r="T5" i="3"/>
  <c r="S5" i="3"/>
  <c r="R5" i="3"/>
  <c r="Q5" i="3"/>
  <c r="P5" i="3"/>
  <c r="O5" i="3"/>
  <c r="T4" i="3"/>
  <c r="S4" i="3"/>
  <c r="R4" i="3"/>
  <c r="Q4" i="3"/>
  <c r="P4" i="3"/>
  <c r="O4" i="3"/>
  <c r="T3" i="3"/>
  <c r="S3" i="3"/>
  <c r="R3" i="3"/>
  <c r="Q3" i="3"/>
  <c r="P3" i="3"/>
  <c r="O3" i="3"/>
  <c r="T2" i="3"/>
  <c r="S2" i="3"/>
  <c r="R2" i="3"/>
  <c r="Q2" i="3"/>
  <c r="P2" i="3"/>
  <c r="O2" i="3"/>
  <c r="G2" i="7" l="1"/>
  <c r="F2" i="7"/>
  <c r="H3" i="7"/>
  <c r="E3" i="7"/>
  <c r="F3" i="7" s="1"/>
  <c r="B5" i="7"/>
  <c r="G3" i="7"/>
  <c r="J3" i="7"/>
  <c r="H2" i="7"/>
  <c r="F13" i="7"/>
  <c r="M13" i="7" s="1"/>
  <c r="C4" i="7"/>
  <c r="K4" i="7"/>
  <c r="D4" i="7"/>
  <c r="L6" i="7"/>
  <c r="I3" i="7"/>
  <c r="I4" i="7" s="1"/>
  <c r="C5" i="7"/>
  <c r="J4" i="7" l="1"/>
  <c r="M3" i="7"/>
  <c r="D5" i="7"/>
  <c r="K5" i="7"/>
  <c r="J5" i="7" s="1"/>
  <c r="I6" i="7"/>
  <c r="I5" i="7"/>
  <c r="M2" i="7"/>
  <c r="L7" i="7"/>
  <c r="D6" i="7"/>
  <c r="K6" i="7"/>
  <c r="C6" i="7"/>
  <c r="B6" i="7"/>
  <c r="E4" i="7"/>
  <c r="F4" i="7" s="1"/>
  <c r="I8" i="7" l="1"/>
  <c r="M4" i="7"/>
  <c r="E6" i="7"/>
  <c r="F6" i="7" s="1"/>
  <c r="I7" i="7"/>
  <c r="I9" i="7" s="1"/>
  <c r="G4" i="7"/>
  <c r="H4" i="7"/>
  <c r="H5" i="7"/>
  <c r="J6" i="7"/>
  <c r="D7" i="7"/>
  <c r="K7" i="7"/>
  <c r="C7" i="7"/>
  <c r="B7" i="7"/>
  <c r="L8" i="7"/>
  <c r="E5" i="7"/>
  <c r="I10" i="7" l="1"/>
  <c r="I11" i="7" s="1"/>
  <c r="I12" i="7" s="1"/>
  <c r="E7" i="7"/>
  <c r="F7" i="7" s="1"/>
  <c r="L9" i="7"/>
  <c r="D8" i="7"/>
  <c r="K8" i="7"/>
  <c r="C8" i="7"/>
  <c r="B8" i="7"/>
  <c r="J7" i="7"/>
  <c r="G6" i="7"/>
  <c r="M6" i="7" s="1"/>
  <c r="H6" i="7"/>
  <c r="F5" i="7"/>
  <c r="G5" i="7"/>
  <c r="D9" i="7" l="1"/>
  <c r="K9" i="7"/>
  <c r="C9" i="7"/>
  <c r="B9" i="7"/>
  <c r="L10" i="7"/>
  <c r="J8" i="7"/>
  <c r="H7" i="7"/>
  <c r="G7" i="7"/>
  <c r="M7" i="7" s="1"/>
  <c r="M5" i="7"/>
  <c r="E8" i="7"/>
  <c r="H8" i="7" s="1"/>
  <c r="F8" i="7" l="1"/>
  <c r="L11" i="7"/>
  <c r="D10" i="7"/>
  <c r="K10" i="7"/>
  <c r="C10" i="7"/>
  <c r="B10" i="7"/>
  <c r="E9" i="7"/>
  <c r="G9" i="7" s="1"/>
  <c r="F9" i="7"/>
  <c r="J9" i="7"/>
  <c r="G8" i="7"/>
  <c r="F10" i="7" l="1"/>
  <c r="E10" i="7"/>
  <c r="G10" i="7"/>
  <c r="J10" i="7"/>
  <c r="H10" i="7"/>
  <c r="H9" i="7"/>
  <c r="M9" i="7" s="1"/>
  <c r="D11" i="7"/>
  <c r="K11" i="7"/>
  <c r="C11" i="7"/>
  <c r="B11" i="7"/>
  <c r="L12" i="7"/>
  <c r="M8" i="7"/>
  <c r="D12" i="7" l="1"/>
  <c r="K12" i="7"/>
  <c r="C12" i="7"/>
  <c r="B12" i="7"/>
  <c r="M10" i="7"/>
  <c r="E11" i="7"/>
  <c r="G11" i="7" s="1"/>
  <c r="J11" i="7"/>
  <c r="H11" i="7" l="1"/>
  <c r="E12" i="7"/>
  <c r="G12" i="7" s="1"/>
  <c r="J12" i="7"/>
  <c r="H12" i="7"/>
  <c r="F11" i="7"/>
  <c r="M11" i="7" s="1"/>
  <c r="F12" i="7" l="1"/>
  <c r="M12" i="7" s="1"/>
</calcChain>
</file>

<file path=xl/sharedStrings.xml><?xml version="1.0" encoding="utf-8"?>
<sst xmlns="http://schemas.openxmlformats.org/spreadsheetml/2006/main" count="24825" uniqueCount="8408">
  <si>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</si>
  <si>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</si>
  <si>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</si>
  <si>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</si>
  <si>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</si>
  <si>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</si>
  <si>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</si>
  <si>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</si>
  <si>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</si>
  <si>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</si>
  <si>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</si>
  <si>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</si>
  <si>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</si>
  <si>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</si>
  <si>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</si>
  <si>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</si>
  <si>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</si>
  <si>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</si>
  <si>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</si>
  <si>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</si>
  <si>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</si>
  <si>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</si>
  <si>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</si>
  <si>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</si>
  <si>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</si>
  <si>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</si>
  <si>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</si>
  <si>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</si>
  <si>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</si>
  <si>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</si>
  <si>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</si>
  <si>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</si>
  <si>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</si>
  <si>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</si>
  <si>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</si>
  <si>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</si>
  <si>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</si>
  <si>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</si>
  <si>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</si>
  <si>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</si>
  <si>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</si>
  <si>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</si>
  <si>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</si>
  <si>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</si>
  <si>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</si>
  <si>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</si>
  <si>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</si>
  <si>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</si>
  <si>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</si>
  <si>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</si>
  <si>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</si>
  <si>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</si>
  <si>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</si>
  <si>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</si>
  <si>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</si>
  <si>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</si>
  <si>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</si>
  <si>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</si>
  <si>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</si>
  <si>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</si>
  <si>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</si>
  <si>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</si>
  <si>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</si>
  <si>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</si>
  <si>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</si>
  <si>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</si>
  <si>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</si>
  <si>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</si>
  <si>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</si>
  <si>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</si>
  <si>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</si>
  <si>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</si>
  <si>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</si>
  <si>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</si>
  <si>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</si>
  <si>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</si>
  <si>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</si>
  <si>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</si>
  <si>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</si>
  <si>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</si>
  <si>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</si>
  <si>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</si>
  <si>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</si>
  <si>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</si>
  <si>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</si>
  <si>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</si>
  <si>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</si>
  <si>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</si>
  <si>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</si>
  <si>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</si>
  <si>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</si>
  <si>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</si>
  <si>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</si>
  <si>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</si>
  <si>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</si>
  <si>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</si>
  <si>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</si>
  <si>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</si>
  <si>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</si>
  <si>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</si>
  <si>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</si>
  <si>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</si>
  <si>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</si>
  <si>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</si>
  <si>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</si>
  <si>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</si>
  <si>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</si>
  <si>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</si>
  <si>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</si>
  <si>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</si>
  <si>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</si>
  <si>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</si>
  <si>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</si>
  <si>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</si>
  <si>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</si>
  <si>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</si>
  <si>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</si>
  <si>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</si>
  <si>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</si>
  <si>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</si>
  <si>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</si>
  <si>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</si>
  <si>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</si>
  <si>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</si>
  <si>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</si>
  <si>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</si>
  <si>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</si>
  <si>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</si>
  <si>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</si>
  <si>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</si>
  <si>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</si>
  <si>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</si>
  <si>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</si>
  <si>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</si>
  <si>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</si>
  <si>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</si>
  <si>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</si>
  <si>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</si>
  <si>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</si>
  <si>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</si>
  <si>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</si>
  <si>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</si>
  <si>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</si>
  <si>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</si>
  <si>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</si>
  <si>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</si>
  <si>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</si>
  <si>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</si>
  <si>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</si>
  <si>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</si>
  <si>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</si>
  <si>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</si>
  <si>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</si>
  <si>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</si>
  <si>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</si>
  <si>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</si>
  <si>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</si>
  <si>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</si>
  <si>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</si>
  <si>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</si>
  <si>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</si>
  <si>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</si>
  <si>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</si>
  <si>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</si>
  <si>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</si>
  <si>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</si>
  <si>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</si>
  <si>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</si>
  <si>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</si>
  <si>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</si>
  <si>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</si>
  <si>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</si>
  <si>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</si>
  <si>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</si>
  <si>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</si>
  <si>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</si>
  <si>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</si>
  <si>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</si>
  <si>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</si>
  <si>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</si>
  <si>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</si>
  <si>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</si>
  <si>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</si>
  <si>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</si>
  <si>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</si>
  <si>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</si>
  <si>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</si>
  <si>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</si>
  <si>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</si>
  <si>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</si>
  <si>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</si>
  <si>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</si>
  <si>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</si>
  <si>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</si>
  <si>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</si>
  <si>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</si>
  <si>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</si>
  <si>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</si>
  <si>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</si>
  <si>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</si>
  <si>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</si>
  <si>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</si>
  <si>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</si>
  <si>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</si>
  <si>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</si>
  <si>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</si>
  <si>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</si>
  <si>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</si>
  <si>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</si>
  <si>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</si>
  <si>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</si>
  <si>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</si>
  <si>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</si>
  <si>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</si>
  <si>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</si>
  <si>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</si>
  <si>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</si>
  <si>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</si>
  <si>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</si>
  <si>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</si>
  <si>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</si>
  <si>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</si>
  <si>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</si>
  <si>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</si>
  <si>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</si>
  <si>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</si>
  <si>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</si>
  <si>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</si>
  <si>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</si>
  <si>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</si>
  <si>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</si>
  <si>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</si>
  <si>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</si>
  <si>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</si>
  <si>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</si>
  <si>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</si>
  <si>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</si>
  <si>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</si>
  <si>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</si>
  <si>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</si>
  <si>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</si>
  <si>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</si>
  <si>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</si>
  <si>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</si>
  <si>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</si>
  <si>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</si>
  <si>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</si>
  <si>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</si>
  <si>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</si>
  <si>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</si>
  <si>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</si>
  <si>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</si>
  <si>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</si>
  <si>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</si>
  <si>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</si>
  <si>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</si>
  <si>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</si>
  <si>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</si>
  <si>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</si>
  <si>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</si>
  <si>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</si>
  <si>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</si>
  <si>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</si>
  <si>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</si>
  <si>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</si>
  <si>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</si>
  <si>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</si>
  <si>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</si>
  <si>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</si>
  <si>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</si>
  <si>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</si>
  <si>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</si>
  <si>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</si>
  <si>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</si>
  <si>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</si>
  <si>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</si>
  <si>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</si>
  <si>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</si>
  <si>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</si>
  <si>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</si>
  <si>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</si>
  <si>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</si>
  <si>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</si>
  <si>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</si>
  <si>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</si>
  <si>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</si>
  <si>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</si>
  <si>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</si>
  <si>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</si>
  <si>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</si>
  <si>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</si>
  <si>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</si>
  <si>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</si>
  <si>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</si>
  <si>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</si>
  <si>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</si>
  <si>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</si>
  <si>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</si>
  <si>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</si>
  <si>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</si>
  <si>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</si>
  <si>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</si>
  <si>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</si>
  <si>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</si>
  <si>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</si>
  <si>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</si>
  <si>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</si>
  <si>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</si>
  <si>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</si>
  <si>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</si>
  <si>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</si>
  <si>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</si>
  <si>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</si>
  <si>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</si>
  <si>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</si>
  <si>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</si>
  <si>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</si>
  <si>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</si>
  <si>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</si>
  <si>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</si>
  <si>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</si>
  <si>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</si>
  <si>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</si>
  <si>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</si>
  <si>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</si>
  <si>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</si>
  <si>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</si>
  <si>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</si>
  <si>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</si>
  <si>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</si>
  <si>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</si>
  <si>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</si>
  <si>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</si>
  <si>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</si>
  <si>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</si>
  <si>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</si>
  <si>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</si>
  <si>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</si>
  <si>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</si>
  <si>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</si>
  <si>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</si>
  <si>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</si>
  <si>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</si>
  <si>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</si>
  <si>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</si>
  <si>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</si>
  <si>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</si>
  <si>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</si>
  <si>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</si>
  <si>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</si>
  <si>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</si>
  <si>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</si>
  <si>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</si>
  <si>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</si>
  <si>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</si>
  <si>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</si>
  <si>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</si>
  <si>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</si>
  <si>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</si>
  <si>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</si>
  <si>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</si>
  <si>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</si>
  <si>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</si>
  <si>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</si>
  <si>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</si>
  <si>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</si>
  <si>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</si>
  <si>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</si>
  <si>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</si>
  <si>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</si>
  <si>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</si>
  <si>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</si>
  <si>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</si>
  <si>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</si>
  <si>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</si>
  <si>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</si>
  <si>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</si>
  <si>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</si>
  <si>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</si>
  <si>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</si>
  <si>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</si>
  <si>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</si>
  <si>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</si>
  <si>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</si>
  <si>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</si>
  <si>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</si>
  <si>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</si>
  <si>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</si>
  <si>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</si>
  <si>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</si>
  <si>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</si>
  <si>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</si>
  <si>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</si>
  <si>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</si>
  <si>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</si>
  <si>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</si>
  <si>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</si>
  <si>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</si>
  <si>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</si>
  <si>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</si>
  <si>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</si>
  <si>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</si>
  <si>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</si>
  <si>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</si>
  <si>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</si>
  <si>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</si>
  <si>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</si>
  <si>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</si>
  <si>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</si>
  <si>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</si>
  <si>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</si>
  <si>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</si>
  <si>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</si>
  <si>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</si>
  <si>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</si>
  <si>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</si>
  <si>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</si>
  <si>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</si>
  <si>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</si>
  <si>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</si>
  <si>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</si>
  <si>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</si>
  <si>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</si>
  <si>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</si>
  <si>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</si>
  <si>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</si>
  <si>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</si>
  <si>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</si>
  <si>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</si>
  <si>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</si>
  <si>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</si>
  <si>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</si>
  <si>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</si>
  <si>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</si>
  <si>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</si>
  <si>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</si>
  <si>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</si>
  <si>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</si>
  <si>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</si>
  <si>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</si>
  <si>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</si>
  <si>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</si>
  <si>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</si>
  <si>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</si>
  <si>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</si>
  <si>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</si>
  <si>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</si>
  <si>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</si>
  <si>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</si>
  <si>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</si>
  <si>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</si>
  <si>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</si>
  <si>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</si>
  <si>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</si>
  <si>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</si>
  <si>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</si>
  <si>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</si>
  <si>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</si>
  <si>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</si>
  <si>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</si>
  <si>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</si>
  <si>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</si>
  <si>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</si>
  <si>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</si>
  <si>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</si>
  <si>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</si>
  <si>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</si>
  <si>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</si>
  <si>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</si>
  <si>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</si>
  <si>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</si>
  <si>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</si>
  <si>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</si>
  <si>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</si>
  <si>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</si>
  <si>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</si>
  <si>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</si>
  <si>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</si>
  <si>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</si>
  <si>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</si>
  <si>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</si>
  <si>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</si>
  <si>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</si>
  <si>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</si>
  <si>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</si>
  <si>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</si>
  <si>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</si>
  <si>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</si>
  <si>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</si>
  <si>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</si>
  <si>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</si>
  <si>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</si>
  <si>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</si>
  <si>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</si>
  <si>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</si>
  <si>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</si>
  <si>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</si>
  <si>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</si>
  <si>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</si>
  <si>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</si>
  <si>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</si>
  <si>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</si>
  <si>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</si>
  <si>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</si>
  <si>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</si>
  <si>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</si>
  <si>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</si>
  <si>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</si>
  <si>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</si>
  <si>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</si>
  <si>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</si>
  <si>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</si>
  <si>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</si>
  <si>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</si>
  <si>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</si>
  <si>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</si>
  <si>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</si>
  <si>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</si>
  <si>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</si>
  <si>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</si>
  <si>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</si>
  <si>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</si>
  <si>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</si>
  <si>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</si>
  <si>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</si>
  <si>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</si>
  <si>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</si>
  <si>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</si>
  <si>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</si>
  <si>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</si>
  <si>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</si>
  <si>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</si>
  <si>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</si>
  <si>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</si>
  <si>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</si>
  <si>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</si>
  <si>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</si>
  <si>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</si>
  <si>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</si>
  <si>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</si>
  <si>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</si>
  <si>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</si>
  <si>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</si>
  <si>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</si>
  <si>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</si>
  <si>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</si>
  <si>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</si>
  <si>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</si>
  <si>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</si>
  <si>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</si>
  <si>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</si>
  <si>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</si>
  <si>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</si>
  <si>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</si>
  <si>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</si>
  <si>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</si>
  <si>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</si>
  <si>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</si>
  <si>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</si>
  <si>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</si>
  <si>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</si>
  <si>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</si>
  <si>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</si>
  <si>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</si>
  <si>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</si>
  <si>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</si>
  <si>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</si>
  <si>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</si>
  <si>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</si>
  <si>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</si>
  <si>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</si>
  <si>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</si>
  <si>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</si>
  <si>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</si>
  <si>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</si>
  <si>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</si>
  <si>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</si>
  <si>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</si>
  <si>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</si>
  <si>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</si>
  <si>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</si>
  <si>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</si>
  <si>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</si>
  <si>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</si>
  <si>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</si>
  <si>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</si>
  <si>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</si>
  <si>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</si>
  <si>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</si>
  <si>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</si>
  <si>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</si>
  <si>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</si>
  <si>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</si>
  <si>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</si>
  <si>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</si>
  <si>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</si>
  <si>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</si>
  <si>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</si>
  <si>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</si>
  <si>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</si>
  <si>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</si>
  <si>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</si>
  <si>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</si>
  <si>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</si>
  <si>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</si>
  <si>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</si>
  <si>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</si>
  <si>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</si>
  <si>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</si>
  <si>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</si>
  <si>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</si>
  <si>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</si>
  <si>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</si>
  <si>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</si>
  <si>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</si>
  <si>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</si>
  <si>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</si>
  <si>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</si>
  <si>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</si>
  <si>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</si>
  <si>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</si>
  <si>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</si>
  <si>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</si>
  <si>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</si>
  <si>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</si>
  <si>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</si>
  <si>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</si>
  <si>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</si>
  <si>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</si>
  <si>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</si>
  <si>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</si>
  <si>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</si>
  <si>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</si>
  <si>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</si>
  <si>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</si>
  <si>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</si>
  <si>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</si>
  <si>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</si>
  <si>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</si>
  <si>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</si>
  <si>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</si>
  <si>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</si>
  <si>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</si>
  <si>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</si>
  <si>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</si>
  <si>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</si>
  <si>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</si>
  <si>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</si>
  <si>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</si>
  <si>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</si>
  <si>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</si>
  <si>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</si>
  <si>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</si>
  <si>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</si>
  <si>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</si>
  <si>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</si>
  <si>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</si>
  <si>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</si>
  <si>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</si>
  <si>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</si>
  <si>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</si>
  <si>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</si>
  <si>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</si>
  <si>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</si>
  <si>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</si>
  <si>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</si>
  <si>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</si>
  <si>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</si>
  <si>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</si>
  <si>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</si>
  <si>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</si>
  <si>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</si>
  <si>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</si>
  <si>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</si>
  <si>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</si>
  <si>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</si>
  <si>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</si>
  <si>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</si>
  <si>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</si>
  <si>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</si>
  <si>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</si>
  <si>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</si>
  <si>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</si>
  <si>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</si>
  <si>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</si>
  <si>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</si>
  <si>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</si>
  <si>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</si>
  <si>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</si>
  <si>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</si>
  <si>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</si>
  <si>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</si>
  <si>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</si>
  <si>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</si>
  <si>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</si>
  <si>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</si>
  <si>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</si>
  <si>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</si>
  <si>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</si>
  <si>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</si>
  <si>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</si>
  <si>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</si>
  <si>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</si>
  <si>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</si>
  <si>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</si>
  <si>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</si>
  <si>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</si>
  <si>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</si>
  <si>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</si>
  <si>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</si>
  <si>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</si>
  <si>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</si>
  <si>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</si>
  <si>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</si>
  <si>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</si>
  <si>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</si>
  <si>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</si>
  <si>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</si>
  <si>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</si>
  <si>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</si>
  <si>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</si>
  <si>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</si>
  <si>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</si>
  <si>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</si>
  <si>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</si>
  <si>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</si>
  <si>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</si>
  <si>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</si>
  <si>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</si>
  <si>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</si>
  <si>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</si>
  <si>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</si>
  <si>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</si>
  <si>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</si>
  <si>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</si>
  <si>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</si>
  <si>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</si>
  <si>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</si>
  <si>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</si>
  <si>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</si>
  <si>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</si>
  <si>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</si>
  <si>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</si>
  <si>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</si>
  <si>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</si>
  <si>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</si>
  <si>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</si>
  <si>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</si>
  <si>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</si>
  <si>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</si>
  <si>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</si>
  <si>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</si>
  <si>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</si>
  <si>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</si>
  <si>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</si>
  <si>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</si>
  <si>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</si>
  <si>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</si>
  <si>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</si>
  <si>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</si>
  <si>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</si>
  <si>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</si>
  <si>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</si>
  <si>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</si>
  <si>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</si>
  <si>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</si>
  <si>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</si>
  <si>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</si>
  <si>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</si>
  <si>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</si>
  <si>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</si>
  <si>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</si>
  <si>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</si>
  <si>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</si>
  <si>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</si>
  <si>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</si>
  <si>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</si>
  <si>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</si>
  <si>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</si>
  <si>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</si>
  <si>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</si>
  <si>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</si>
  <si>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</si>
  <si>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</si>
  <si>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</si>
  <si>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</si>
  <si>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</si>
  <si>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</si>
  <si>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</si>
  <si>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</si>
  <si>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</si>
  <si>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</si>
  <si>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</si>
  <si>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</si>
  <si>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</si>
  <si>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</si>
  <si>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</si>
  <si>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</si>
  <si>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</si>
  <si>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</si>
  <si>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</si>
  <si>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</si>
  <si>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</si>
  <si>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</si>
  <si>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</si>
  <si>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</si>
  <si>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</si>
  <si>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</si>
  <si>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</si>
  <si>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</si>
  <si>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</si>
  <si>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</si>
  <si>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</si>
  <si>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</si>
  <si>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</si>
  <si>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</si>
  <si>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</si>
  <si>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</si>
  <si>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</si>
  <si>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</si>
  <si>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</si>
  <si>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</si>
  <si>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</si>
  <si>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</si>
  <si>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</si>
  <si>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</si>
  <si>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</si>
  <si>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</si>
  <si>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</si>
  <si>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</si>
  <si>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</si>
  <si>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</si>
  <si>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</si>
  <si>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</si>
  <si>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</si>
  <si>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</si>
  <si>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</si>
  <si>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</si>
  <si>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</si>
  <si>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</si>
  <si>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</si>
  <si>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</si>
  <si>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</si>
  <si>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</si>
  <si>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</si>
  <si>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</si>
  <si>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</si>
  <si>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</si>
  <si>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</si>
  <si>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</si>
  <si>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</si>
  <si>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</si>
  <si>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</si>
  <si>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</si>
  <si>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</si>
  <si>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</si>
  <si>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</si>
  <si>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</si>
  <si>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</si>
  <si>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</si>
  <si>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</si>
  <si>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</si>
  <si>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</si>
  <si>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</si>
  <si>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</si>
  <si>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</si>
  <si>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</si>
  <si>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</si>
  <si>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</si>
  <si>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</si>
  <si>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</si>
  <si>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</si>
  <si>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</si>
  <si>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</si>
  <si>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</si>
  <si>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</si>
  <si>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</si>
  <si>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</si>
  <si>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</si>
  <si>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</si>
  <si>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</si>
  <si>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</si>
  <si>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</si>
  <si>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</si>
  <si>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</si>
  <si>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</si>
  <si>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</si>
  <si>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</si>
  <si>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</si>
  <si>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</si>
  <si>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</si>
  <si>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</si>
  <si>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</si>
  <si>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</si>
  <si>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</si>
  <si>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</si>
  <si>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</si>
  <si>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</si>
  <si>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</si>
  <si>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</si>
  <si>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</si>
  <si>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</si>
  <si>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</si>
  <si>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</si>
  <si>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</si>
  <si>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</si>
  <si>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</si>
  <si>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</si>
  <si>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</si>
  <si>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</si>
  <si>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</si>
  <si>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</si>
  <si>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</si>
  <si>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</si>
  <si>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</si>
  <si>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</si>
  <si>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</si>
  <si>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</si>
  <si>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</si>
  <si>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</si>
  <si>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</si>
  <si>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</si>
  <si>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</si>
  <si>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</si>
  <si>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</si>
  <si>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</si>
  <si>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</si>
  <si>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</si>
  <si>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</si>
  <si>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</si>
  <si>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</si>
  <si>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</si>
  <si>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</si>
  <si>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</si>
  <si>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</si>
  <si>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</si>
  <si>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</si>
  <si>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</si>
  <si>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</si>
  <si>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</si>
  <si>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</si>
  <si>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</si>
  <si>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</si>
  <si>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</si>
  <si>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</si>
  <si>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</si>
  <si>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</si>
  <si>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</si>
  <si>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</si>
  <si>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</si>
  <si>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</si>
  <si>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</si>
  <si>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</si>
  <si>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</si>
  <si>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</si>
  <si>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</si>
  <si>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</si>
  <si>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</si>
  <si>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</si>
  <si>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</si>
  <si>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</si>
  <si>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</si>
  <si>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</si>
  <si>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</si>
  <si>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</si>
  <si>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</si>
  <si>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</si>
  <si>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</si>
  <si>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</si>
  <si>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</si>
  <si>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</si>
  <si>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</si>
  <si>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</si>
  <si>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</si>
  <si>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</si>
  <si>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</si>
  <si>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</si>
  <si>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</si>
  <si>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</si>
  <si>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</si>
  <si>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</si>
  <si>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</si>
  <si>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</si>
  <si>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</si>
  <si>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</si>
  <si>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</si>
  <si>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</si>
  <si>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</si>
  <si>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</si>
  <si>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</si>
  <si>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</si>
  <si>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</si>
  <si>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</si>
  <si>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</si>
  <si>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</si>
  <si>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</si>
  <si>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</si>
  <si>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</si>
  <si>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</si>
  <si>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</si>
  <si>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</si>
  <si>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</si>
  <si>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</si>
  <si>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</si>
  <si>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</si>
  <si>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</si>
  <si>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</si>
  <si>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</si>
  <si>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</si>
  <si>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</si>
  <si>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</si>
  <si>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</si>
  <si>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</si>
  <si>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</si>
  <si>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</si>
  <si>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</si>
  <si>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</si>
  <si>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</si>
  <si>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</si>
  <si>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</si>
  <si>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</si>
  <si>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</si>
  <si>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</si>
  <si>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</si>
  <si>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</si>
  <si>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</si>
  <si>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</si>
  <si>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</si>
  <si>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</si>
  <si>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</si>
  <si>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</si>
  <si>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</si>
  <si>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</si>
  <si>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</si>
  <si>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</si>
  <si>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</si>
  <si>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</si>
  <si>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</si>
  <si>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</si>
  <si>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</si>
  <si>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</si>
  <si>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</si>
  <si>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</si>
  <si>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</si>
  <si>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</si>
  <si>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</si>
  <si>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</si>
  <si>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</si>
  <si>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</si>
  <si>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</si>
  <si>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</si>
  <si>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</si>
  <si>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</si>
  <si>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</si>
  <si>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</si>
  <si>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</si>
  <si>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</si>
  <si>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</si>
  <si>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</si>
  <si>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</si>
  <si>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</si>
  <si>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</si>
  <si>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</si>
  <si>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</si>
  <si>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</si>
  <si>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</si>
  <si>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</si>
  <si>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</si>
  <si>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</si>
  <si>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</si>
  <si>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</si>
  <si>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</si>
  <si>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</si>
  <si>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</si>
  <si>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</si>
  <si>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</si>
  <si>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</si>
  <si>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</si>
  <si>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</si>
  <si>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</si>
  <si>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</si>
  <si>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</si>
  <si>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</si>
  <si>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</si>
  <si>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</si>
  <si>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</si>
  <si>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</si>
  <si>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</si>
  <si>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</si>
  <si>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</si>
  <si>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</si>
  <si>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</si>
  <si>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</si>
  <si>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</si>
  <si>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</si>
  <si>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</si>
  <si>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</si>
  <si>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</si>
  <si>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</si>
  <si>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</si>
  <si>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</si>
  <si>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</si>
  <si>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</si>
  <si>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</si>
  <si>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</si>
  <si>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</si>
  <si>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</si>
  <si>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</si>
  <si>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</si>
  <si>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</si>
  <si>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</si>
  <si>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</si>
  <si>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</si>
  <si>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</si>
  <si>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</si>
  <si>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</si>
  <si>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</si>
  <si>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</si>
  <si>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</si>
  <si>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</si>
  <si>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</si>
  <si>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</si>
  <si>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</si>
  <si>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</si>
  <si>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</si>
  <si>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</si>
  <si>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</si>
  <si>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</si>
  <si>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</si>
  <si>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</si>
  <si>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</si>
  <si>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</si>
  <si>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</si>
  <si>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</si>
  <si>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</si>
  <si>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</si>
  <si>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</si>
  <si>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</si>
  <si>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</si>
  <si>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</si>
  <si>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</si>
  <si>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</si>
  <si>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</si>
  <si>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</si>
  <si>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</si>
  <si>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</si>
  <si>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</si>
  <si>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</si>
  <si>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</si>
  <si>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</si>
  <si>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</si>
  <si>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</si>
  <si>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</si>
  <si>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</si>
  <si>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</si>
  <si>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</si>
  <si>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</si>
  <si>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</si>
  <si>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</si>
  <si>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</si>
  <si>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</si>
  <si>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</si>
  <si>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</si>
  <si>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</si>
  <si>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</si>
  <si>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</si>
  <si>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</si>
  <si>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</si>
  <si>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</si>
  <si>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</si>
  <si>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</si>
  <si>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</si>
  <si>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</si>
  <si>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</si>
  <si>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</si>
  <si>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</si>
  <si>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</si>
  <si>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</si>
  <si>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</si>
  <si>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</si>
  <si>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</si>
  <si>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</si>
  <si>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</si>
  <si>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</si>
  <si>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</si>
  <si>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</si>
  <si>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</si>
  <si>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</si>
  <si>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</si>
  <si>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</si>
  <si>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</si>
  <si>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</si>
  <si>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</si>
  <si>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</si>
  <si>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</si>
  <si>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</si>
  <si>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</si>
  <si>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</si>
  <si>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</si>
  <si>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</si>
  <si>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</si>
  <si>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</si>
  <si>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</si>
  <si>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</si>
  <si>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</si>
  <si>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</si>
  <si>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</si>
  <si>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</si>
  <si>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</si>
  <si>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</si>
  <si>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</si>
  <si>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</si>
  <si>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</si>
  <si>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</si>
  <si>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</si>
  <si>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</si>
  <si>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</si>
  <si>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</si>
  <si>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</si>
  <si>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</si>
  <si>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</si>
  <si>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</si>
  <si>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</si>
  <si>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</si>
  <si>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</si>
  <si>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</si>
  <si>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</si>
  <si>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</si>
  <si>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</si>
  <si>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</si>
  <si>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</si>
  <si>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</si>
  <si>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</si>
  <si>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</si>
  <si>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</si>
  <si>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</si>
  <si>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</si>
  <si>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</si>
  <si>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</si>
  <si>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</si>
  <si>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</si>
  <si>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</si>
  <si>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</si>
  <si>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</si>
  <si>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</si>
  <si>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</si>
  <si>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</si>
  <si>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</si>
  <si>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</si>
  <si>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</si>
  <si>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</si>
  <si>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</si>
  <si>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</si>
  <si>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</si>
  <si>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</si>
  <si>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</si>
  <si>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</si>
  <si>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</si>
  <si>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</si>
  <si>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</si>
  <si>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</si>
  <si>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</si>
  <si>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</si>
  <si>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</si>
  <si>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</si>
  <si>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</si>
  <si>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</si>
  <si>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</si>
  <si>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</si>
  <si>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</si>
  <si>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</si>
  <si>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</si>
  <si>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</si>
  <si>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</si>
  <si>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</si>
  <si>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</si>
  <si>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</si>
  <si>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</si>
  <si>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</si>
  <si>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</si>
  <si>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</si>
  <si>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</si>
  <si>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</si>
  <si>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</si>
  <si>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</si>
  <si>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</si>
  <si>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</si>
  <si>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</si>
  <si>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</si>
  <si>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</si>
  <si>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</si>
  <si>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</si>
  <si>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</si>
  <si>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</si>
  <si>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</si>
  <si>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</si>
  <si>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</si>
  <si>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</si>
  <si>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</si>
  <si>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</si>
  <si>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</si>
  <si>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</si>
  <si>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</si>
  <si>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</si>
  <si>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</si>
  <si>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</si>
  <si>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</si>
  <si>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</si>
  <si>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</si>
  <si>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</si>
  <si>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</si>
  <si>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</si>
  <si>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</si>
  <si>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</si>
  <si>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</si>
  <si>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</si>
  <si>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</si>
  <si>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</si>
  <si>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</si>
  <si>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</si>
  <si>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</si>
  <si>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</si>
  <si>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</si>
  <si>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</si>
  <si>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</si>
  <si>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</si>
  <si>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</si>
  <si>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</si>
  <si>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</si>
  <si>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</si>
  <si>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</si>
  <si>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</si>
  <si>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</si>
  <si>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</si>
  <si>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</si>
  <si>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</si>
  <si>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</si>
  <si>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</si>
  <si>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</si>
  <si>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</si>
  <si>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</si>
  <si>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</si>
  <si>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</si>
  <si>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</si>
  <si>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</si>
  <si>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</si>
  <si>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</si>
  <si>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</si>
  <si>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</si>
  <si>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</si>
  <si>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</si>
  <si>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</si>
  <si>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</si>
  <si>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</si>
  <si>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</si>
  <si>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</si>
  <si>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</si>
  <si>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</si>
  <si>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</si>
  <si>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</si>
  <si>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</si>
  <si>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</si>
  <si>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</si>
  <si>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</si>
  <si>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</si>
  <si>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</si>
  <si>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</si>
  <si>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</si>
  <si>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</si>
  <si>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</si>
  <si>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</si>
  <si>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</si>
  <si>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</si>
  <si>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</si>
  <si>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</si>
  <si>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</si>
  <si>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</si>
  <si>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</si>
  <si>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</si>
  <si>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</si>
  <si>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</si>
  <si>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</si>
  <si>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</si>
  <si>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</si>
  <si>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</si>
  <si>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</si>
  <si>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</si>
  <si>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</si>
  <si>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</si>
  <si>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</si>
  <si>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</si>
  <si>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</si>
  <si>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</si>
  <si>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</si>
  <si>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</si>
  <si>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</si>
  <si>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</si>
  <si>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</si>
  <si>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</si>
  <si>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</si>
  <si>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</si>
  <si>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</si>
  <si>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</si>
  <si>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</si>
  <si>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</si>
  <si>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</si>
  <si>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</si>
  <si>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</si>
  <si>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</si>
  <si>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</si>
  <si>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</si>
  <si>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</si>
  <si>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</si>
  <si>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</si>
  <si>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</si>
  <si>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</si>
  <si>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</si>
  <si>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</si>
  <si>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</si>
  <si>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</si>
  <si>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</si>
  <si>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</si>
  <si>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</si>
  <si>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</si>
  <si>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</si>
  <si>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</si>
  <si>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</si>
  <si>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</si>
  <si>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</si>
  <si>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</si>
  <si>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</si>
  <si>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</si>
  <si>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</si>
  <si>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</si>
  <si>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</si>
  <si>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</si>
  <si>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</si>
  <si>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</si>
  <si>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</si>
  <si>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</si>
  <si>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</si>
  <si>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</si>
  <si>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</si>
  <si>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</si>
  <si>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</si>
  <si>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</si>
  <si>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</si>
  <si>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</si>
  <si>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</si>
  <si>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</si>
  <si>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</si>
  <si>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</si>
  <si>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</si>
  <si>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</si>
  <si>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</si>
  <si>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</si>
  <si>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</si>
  <si>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</si>
  <si>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</si>
  <si>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</si>
  <si>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</si>
  <si>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</si>
  <si>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</si>
  <si>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</si>
  <si>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</si>
  <si>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</si>
  <si>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</si>
  <si>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</si>
  <si>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</si>
  <si>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</si>
  <si>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</si>
  <si>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</si>
  <si>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</si>
  <si>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</si>
  <si>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</si>
  <si>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</si>
  <si>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</si>
  <si>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</si>
  <si>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</si>
  <si>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</si>
  <si>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</si>
  <si>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</si>
  <si>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</si>
  <si>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</si>
  <si>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</si>
  <si>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</si>
  <si>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</si>
  <si>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</si>
  <si>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</si>
  <si>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</si>
  <si>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</si>
  <si>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</si>
  <si>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</si>
  <si>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</si>
  <si>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</si>
  <si>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</si>
  <si>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</si>
  <si>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</si>
  <si>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</si>
  <si>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</si>
  <si>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</si>
  <si>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</si>
  <si>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</si>
  <si>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</si>
  <si>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</si>
  <si>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</si>
  <si>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</si>
  <si>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</si>
  <si>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</si>
  <si>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</si>
  <si>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</si>
  <si>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</si>
  <si>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</si>
  <si>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</si>
  <si>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</si>
  <si>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</si>
  <si>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</si>
  <si>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</si>
  <si>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</si>
  <si>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</si>
  <si>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</si>
  <si>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</si>
  <si>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</si>
  <si>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</si>
  <si>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</si>
  <si>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</si>
  <si>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</si>
  <si>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</si>
  <si>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</si>
  <si>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</si>
  <si>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</si>
  <si>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</si>
  <si>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</si>
  <si>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</si>
  <si>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</si>
  <si>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</si>
  <si>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</si>
  <si>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</si>
  <si>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</si>
  <si>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</si>
  <si>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</si>
  <si>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</si>
  <si>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</si>
  <si>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</si>
  <si>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</si>
  <si>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</si>
  <si>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</si>
  <si>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</si>
  <si>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</si>
  <si>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</si>
  <si>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</si>
  <si>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</si>
  <si>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</si>
  <si>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</si>
  <si>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</si>
  <si>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</si>
  <si>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</si>
  <si>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</si>
  <si>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</si>
  <si>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</si>
  <si>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</si>
  <si>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</si>
  <si>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</si>
  <si>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</si>
  <si>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</si>
  <si>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</si>
  <si>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</si>
  <si>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</si>
  <si>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</si>
  <si>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</si>
  <si>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</si>
  <si>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</si>
  <si>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</si>
  <si>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</si>
  <si>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</si>
  <si>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</si>
  <si>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</si>
  <si>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</si>
  <si>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</si>
  <si>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</si>
  <si>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</si>
  <si>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</si>
  <si>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</si>
  <si>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</si>
  <si>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</si>
  <si>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</si>
  <si>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</si>
  <si>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</si>
  <si>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</si>
  <si>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</si>
  <si>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</si>
  <si>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</si>
  <si>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</si>
  <si>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</si>
  <si>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</si>
  <si>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</si>
  <si>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</si>
  <si>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</si>
  <si>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</si>
  <si>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</si>
  <si>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</si>
  <si>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</si>
  <si>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</si>
  <si>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</si>
  <si>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</si>
  <si>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</si>
  <si>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</si>
  <si>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</si>
  <si>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</si>
  <si>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</si>
  <si>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</si>
  <si>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</si>
  <si>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</si>
  <si>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</si>
  <si>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</si>
  <si>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</si>
  <si>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</si>
  <si>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</si>
  <si>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</si>
  <si>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</si>
  <si>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</si>
  <si>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</si>
  <si>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</si>
  <si>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</si>
  <si>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</si>
  <si>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</si>
  <si>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</si>
  <si>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</si>
  <si>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</si>
  <si>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</si>
  <si>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</si>
  <si>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</si>
  <si>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</si>
  <si>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</si>
  <si>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</si>
  <si>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</si>
  <si>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</si>
  <si>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</si>
  <si>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</si>
  <si>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</si>
  <si>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</si>
  <si>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</si>
  <si>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</si>
  <si>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</si>
  <si>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</si>
  <si>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</si>
  <si>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</si>
  <si>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</si>
  <si>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</si>
  <si>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</si>
  <si>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</si>
  <si>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</si>
  <si>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</si>
  <si>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</si>
  <si>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</si>
  <si>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</si>
  <si>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</si>
  <si>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</si>
  <si>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</si>
  <si>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</si>
  <si>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</si>
  <si>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</si>
  <si>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</si>
  <si>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</si>
  <si>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</si>
  <si>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</si>
  <si>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</si>
  <si>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</si>
  <si>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</si>
  <si>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</si>
  <si>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</si>
  <si>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</si>
  <si>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</si>
  <si>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</si>
  <si>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</si>
  <si>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</si>
  <si>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</si>
  <si>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</si>
  <si>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</si>
  <si>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</si>
  <si>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</si>
  <si>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</si>
  <si>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</si>
  <si>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</si>
  <si>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</si>
  <si>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</si>
  <si>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</si>
  <si>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</si>
  <si>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</si>
  <si>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</si>
  <si>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</si>
  <si>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</si>
  <si>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</si>
  <si>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</si>
  <si>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</si>
  <si>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</si>
  <si>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</si>
  <si>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</si>
  <si>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</si>
  <si>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</si>
  <si>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</si>
  <si>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</si>
  <si>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</si>
  <si>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</si>
  <si>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</si>
  <si>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</si>
  <si>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</si>
  <si>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</si>
  <si>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</si>
  <si>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</si>
  <si>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</si>
  <si>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</si>
  <si>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</si>
  <si>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</si>
  <si>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</si>
  <si>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</si>
  <si>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</si>
  <si>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</si>
  <si>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</si>
  <si>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</si>
  <si>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</si>
  <si>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</si>
  <si>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</si>
  <si>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</si>
  <si>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</si>
  <si>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</si>
  <si>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</si>
  <si>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</si>
  <si>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</si>
  <si>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</si>
  <si>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</si>
  <si>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</si>
  <si>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</si>
  <si>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</si>
  <si>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</si>
  <si>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</si>
  <si>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</si>
  <si>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</si>
  <si>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</si>
  <si>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</si>
  <si>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</si>
  <si>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</si>
  <si>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</si>
  <si>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</si>
  <si>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</si>
  <si>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</si>
  <si>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</si>
  <si>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</si>
  <si>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</si>
  <si>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</si>
  <si>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</si>
  <si>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</si>
  <si>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</si>
  <si>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</si>
  <si>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</si>
  <si>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</si>
  <si>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</si>
  <si>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</si>
  <si>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</si>
  <si>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</si>
  <si>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</si>
  <si>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</si>
  <si>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</si>
  <si>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</si>
  <si>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</si>
  <si>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</si>
  <si>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</si>
  <si>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</si>
  <si>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</si>
  <si>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</si>
  <si>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</si>
  <si>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</si>
  <si>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</si>
  <si>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</si>
  <si>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</si>
  <si>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</si>
  <si>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</si>
  <si>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</si>
  <si>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</si>
  <si>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</si>
  <si>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</si>
  <si>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</si>
  <si>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</si>
  <si>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</si>
  <si>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</si>
  <si>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</si>
  <si>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</si>
  <si>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</si>
  <si>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</si>
  <si>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</si>
  <si>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</si>
  <si>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</si>
  <si>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</si>
  <si>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</si>
  <si>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</si>
  <si>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</si>
  <si>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</si>
  <si>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</si>
  <si>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</si>
  <si>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</si>
  <si>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</si>
  <si>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</si>
  <si>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</si>
  <si>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</si>
  <si>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</si>
  <si>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</si>
  <si>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</si>
  <si>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</si>
  <si>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</si>
  <si>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</si>
  <si>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</si>
  <si>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</si>
  <si>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</si>
  <si>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</si>
  <si>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</si>
  <si>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</si>
  <si>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</si>
  <si>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</si>
  <si>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</si>
  <si>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</si>
  <si>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</si>
  <si>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</si>
  <si>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</si>
  <si>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</si>
  <si>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</si>
  <si>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</si>
  <si>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</si>
  <si>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</si>
  <si>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</si>
  <si>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</si>
  <si>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</si>
  <si>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</si>
  <si>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</si>
  <si>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</si>
  <si>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</si>
  <si>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</si>
  <si>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</si>
  <si>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</si>
  <si>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</si>
  <si>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</si>
  <si>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</si>
  <si>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</si>
  <si>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</si>
  <si>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</si>
  <si>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</si>
  <si>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</si>
  <si>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</si>
  <si>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</si>
  <si>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</si>
  <si>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</si>
  <si>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</si>
  <si>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</si>
  <si>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</si>
  <si>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</si>
  <si>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</si>
  <si>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</si>
  <si>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</si>
  <si>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</si>
  <si>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</si>
  <si>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</si>
  <si>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</si>
  <si>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</si>
  <si>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</si>
  <si>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</si>
  <si>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</si>
  <si>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</si>
  <si>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</si>
  <si>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</si>
  <si>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</si>
  <si>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</si>
  <si>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</si>
  <si>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</si>
  <si>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</si>
  <si>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</si>
  <si>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</si>
  <si>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</si>
  <si>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</si>
  <si>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</si>
  <si>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</si>
  <si>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</si>
  <si>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</si>
  <si>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</si>
  <si>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</si>
  <si>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</si>
  <si>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</si>
  <si>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</si>
  <si>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</si>
  <si>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</si>
  <si>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</si>
  <si>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</si>
  <si>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</si>
  <si>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</si>
  <si>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</si>
  <si>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</si>
  <si>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</si>
  <si>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</si>
  <si>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</si>
  <si>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</si>
  <si>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</si>
  <si>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</si>
  <si>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</si>
  <si>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</si>
  <si>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</si>
  <si>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</si>
  <si>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</si>
  <si>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</si>
  <si>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</si>
  <si>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</si>
  <si>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</si>
  <si>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</si>
  <si>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</si>
  <si>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</si>
  <si>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</si>
  <si>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</si>
  <si>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</si>
  <si>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</si>
  <si>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</si>
  <si>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</si>
  <si>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</si>
  <si>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</si>
  <si>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</si>
  <si>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</si>
  <si>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</si>
  <si>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</si>
  <si>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</si>
  <si>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</si>
  <si>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</si>
  <si>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</si>
  <si>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</si>
  <si>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</si>
  <si>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</si>
  <si>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</si>
  <si>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</si>
  <si>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</si>
  <si>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</si>
  <si>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</si>
  <si>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</si>
  <si>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</si>
  <si>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</si>
  <si>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</si>
  <si>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</si>
  <si>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</si>
  <si>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</si>
  <si>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</si>
  <si>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</si>
  <si>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</si>
  <si>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</si>
  <si>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</si>
  <si>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</si>
  <si>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</si>
  <si>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</si>
  <si>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</si>
  <si>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</si>
  <si>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</si>
  <si>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</si>
  <si>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</si>
  <si>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</si>
  <si>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</si>
  <si>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</si>
  <si>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</si>
  <si>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</si>
  <si>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</si>
  <si>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</si>
  <si>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</si>
  <si>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</si>
  <si>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</si>
  <si>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</si>
  <si>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</si>
  <si>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</si>
  <si>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</si>
  <si>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</si>
  <si>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</si>
  <si>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</si>
  <si>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</si>
  <si>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</si>
  <si>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</si>
  <si>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</si>
  <si>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</si>
  <si>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</si>
  <si>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</si>
  <si>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</si>
  <si>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</si>
  <si>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</si>
  <si>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</si>
  <si>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</si>
  <si>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</si>
  <si>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</si>
  <si>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</si>
  <si>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</si>
  <si>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</si>
  <si>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</si>
  <si>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</si>
  <si>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</si>
  <si>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</si>
  <si>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</si>
  <si>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</si>
  <si>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</si>
  <si>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</si>
  <si>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</si>
  <si>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</si>
  <si>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</si>
  <si>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</si>
  <si>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</si>
  <si>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</si>
  <si>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</si>
  <si>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</si>
  <si>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</si>
  <si>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</si>
  <si>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</si>
  <si>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</si>
  <si>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</si>
  <si>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</si>
  <si>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</si>
  <si>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</si>
  <si>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</si>
  <si>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</si>
  <si>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</si>
  <si>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</si>
  <si>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</si>
  <si>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</si>
  <si>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</si>
  <si>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</si>
  <si>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</si>
  <si>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</si>
  <si>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</si>
  <si>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</si>
  <si>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</si>
  <si>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</si>
  <si>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</si>
  <si>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</si>
  <si>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</si>
  <si>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</si>
  <si>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</si>
  <si>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</si>
  <si>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</si>
  <si>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</si>
  <si>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</si>
  <si>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</si>
  <si>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</si>
  <si>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</si>
  <si>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</si>
  <si>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</si>
  <si>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</si>
  <si>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</si>
  <si>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</si>
  <si>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</si>
  <si>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</si>
  <si>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</si>
  <si>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</si>
  <si>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</si>
  <si>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</si>
  <si>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</si>
  <si>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</si>
  <si>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</si>
  <si>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</si>
  <si>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</si>
  <si>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</si>
  <si>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</si>
  <si>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</si>
  <si>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</si>
  <si>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</si>
  <si>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</si>
  <si>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</si>
  <si>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</si>
  <si>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</si>
  <si>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</si>
  <si>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</si>
  <si>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</si>
  <si>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</si>
  <si>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</si>
  <si>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</si>
  <si>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</si>
  <si>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</si>
  <si>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</si>
  <si>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</si>
  <si>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</si>
  <si>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</si>
  <si>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</si>
  <si>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</si>
  <si>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</si>
  <si>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</si>
  <si>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</si>
  <si>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</si>
  <si>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</si>
  <si>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</si>
  <si>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</si>
  <si>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</si>
  <si>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</si>
  <si>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</si>
  <si>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</si>
  <si>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</si>
  <si>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</si>
  <si>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</si>
  <si>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</si>
  <si>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</si>
  <si>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</si>
  <si>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</si>
  <si>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</si>
  <si>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</si>
  <si>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</si>
  <si>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</si>
  <si>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</si>
  <si>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</si>
  <si>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</si>
  <si>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</si>
  <si>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</si>
  <si>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</si>
  <si>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</si>
  <si>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</si>
  <si>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</si>
  <si>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</si>
  <si>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</si>
  <si>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</si>
  <si>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</si>
  <si>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</si>
  <si>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</si>
  <si>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</si>
  <si>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</si>
  <si>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</si>
  <si>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</si>
  <si>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</si>
  <si>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</si>
  <si>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</si>
  <si>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</si>
  <si>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</si>
  <si>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</si>
  <si>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</si>
  <si>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</si>
  <si>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</si>
  <si>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</si>
  <si>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</si>
  <si>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</si>
  <si>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</si>
  <si>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</si>
  <si>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</si>
  <si>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</si>
  <si>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</si>
  <si>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</si>
  <si>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</si>
  <si>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</si>
  <si>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</si>
  <si>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</si>
  <si>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</si>
  <si>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</si>
  <si>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</si>
  <si>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</si>
  <si>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</si>
  <si>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</si>
  <si>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</si>
  <si>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</si>
  <si>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</si>
  <si>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</si>
  <si>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</si>
  <si>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</si>
  <si>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</si>
  <si>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</si>
  <si>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</si>
  <si>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</si>
  <si>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</si>
  <si>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</si>
  <si>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</si>
  <si>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</si>
  <si>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</si>
  <si>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</si>
  <si>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</si>
  <si>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</si>
  <si>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</si>
  <si>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</si>
  <si>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</si>
  <si>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</si>
  <si>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</si>
  <si>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</si>
  <si>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</si>
  <si>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</si>
  <si>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</si>
  <si>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</si>
  <si>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</si>
  <si>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</si>
  <si>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</si>
  <si>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</si>
  <si>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</si>
  <si>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</si>
  <si>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</si>
  <si>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</si>
  <si>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</si>
  <si>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</si>
  <si>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</si>
  <si>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</si>
  <si>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</si>
  <si>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</si>
  <si>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</si>
  <si>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</si>
  <si>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</si>
  <si>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</si>
  <si>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</si>
  <si>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</si>
  <si>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</si>
  <si>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</si>
  <si>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</si>
  <si>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</si>
  <si>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</si>
  <si>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</si>
  <si>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</si>
  <si>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</si>
  <si>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</si>
  <si>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</si>
  <si>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</si>
  <si>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</si>
  <si>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</si>
  <si>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</si>
  <si>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</si>
  <si>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</si>
  <si>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</si>
  <si>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</si>
  <si>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</si>
  <si>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</si>
  <si>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</si>
  <si>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</si>
  <si>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</si>
  <si>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</si>
  <si>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</si>
  <si>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</si>
  <si>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</si>
  <si>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</si>
  <si>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</si>
  <si>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</si>
  <si>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</si>
  <si>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</si>
  <si>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</si>
  <si>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</si>
  <si>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</si>
  <si>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</si>
  <si>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</si>
  <si>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</si>
  <si>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</si>
  <si>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</si>
  <si>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</si>
  <si>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</si>
  <si>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</si>
  <si>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</si>
  <si>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</si>
  <si>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</si>
  <si>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</si>
  <si>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</si>
  <si>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</si>
  <si>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</si>
  <si>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</si>
  <si>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</si>
  <si>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</si>
  <si>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</si>
  <si>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</si>
  <si>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</si>
  <si>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</si>
  <si>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</si>
  <si>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</si>
  <si>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</si>
  <si>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</si>
  <si>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</si>
  <si>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</si>
  <si>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</si>
  <si>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</si>
  <si>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</si>
  <si>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</si>
  <si>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</si>
  <si>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</si>
  <si>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</si>
  <si>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</si>
  <si>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</si>
  <si>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</si>
  <si>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</si>
  <si>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</si>
  <si>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</si>
  <si>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</si>
  <si>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</si>
  <si>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</si>
  <si>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</si>
  <si>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</si>
  <si>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</si>
  <si>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</si>
  <si>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</si>
  <si>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</si>
  <si>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</si>
  <si>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</si>
  <si>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</si>
  <si>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</si>
  <si>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</si>
  <si>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</si>
  <si>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</si>
  <si>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</si>
  <si>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</si>
  <si>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</si>
  <si>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</si>
  <si>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</si>
  <si>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</si>
  <si>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</si>
  <si>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</si>
  <si>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</si>
  <si>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</si>
  <si>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</si>
  <si>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</si>
  <si>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</si>
  <si>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</si>
  <si>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</si>
  <si>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</si>
  <si>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</si>
  <si>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</si>
  <si>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</si>
  <si>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</si>
  <si>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</si>
  <si>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</si>
  <si>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</si>
  <si>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</si>
  <si>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</si>
  <si>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</si>
  <si>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</si>
  <si>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</si>
  <si>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</si>
  <si>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</si>
  <si>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</si>
  <si>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</si>
  <si>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</si>
  <si>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</si>
  <si>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</si>
  <si>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</si>
  <si>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</si>
  <si>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</si>
  <si>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</si>
  <si>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</si>
  <si>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</si>
  <si>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</si>
  <si>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</si>
  <si>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</si>
  <si>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</si>
  <si>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</si>
  <si>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</si>
  <si>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</si>
  <si>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</si>
  <si>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</si>
  <si>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</si>
  <si>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</si>
  <si>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</si>
  <si>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</si>
  <si>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</si>
  <si>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</si>
  <si>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</si>
  <si>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</si>
  <si>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</si>
  <si>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</si>
  <si>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</si>
  <si>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</si>
  <si>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</si>
  <si>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</si>
  <si>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</si>
  <si>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</si>
  <si>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</si>
  <si>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</si>
  <si>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</si>
  <si>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</si>
  <si>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</si>
  <si>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</si>
  <si>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</si>
  <si>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</si>
  <si>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</si>
  <si>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</si>
  <si>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</si>
  <si>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</si>
  <si>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</si>
  <si>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</si>
  <si>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</si>
  <si>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</si>
  <si>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</si>
  <si>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</si>
  <si>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</si>
  <si>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</si>
  <si>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</si>
  <si>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</si>
  <si>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</si>
  <si>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</si>
  <si>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</si>
  <si>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</si>
  <si>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</si>
  <si>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</si>
  <si>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</si>
  <si>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</si>
  <si>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</si>
  <si>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</si>
  <si>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</si>
  <si>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</si>
  <si>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</si>
  <si>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</si>
  <si>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</si>
  <si>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</si>
  <si>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</si>
  <si>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</si>
  <si>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</si>
  <si>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</si>
  <si>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</si>
  <si>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</si>
  <si>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</si>
  <si>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</si>
  <si>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</si>
  <si>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</si>
  <si>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</si>
  <si>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</si>
  <si>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</si>
  <si>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</si>
  <si>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</si>
  <si>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</si>
  <si>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</si>
  <si>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</si>
  <si>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</si>
  <si>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</si>
  <si>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</si>
  <si>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</si>
  <si>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</si>
  <si>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</si>
  <si>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</si>
  <si>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</si>
  <si>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</si>
  <si>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</si>
  <si>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</si>
  <si>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</si>
  <si>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</si>
  <si>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</si>
  <si>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</si>
  <si>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</si>
  <si>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</si>
  <si>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</si>
  <si>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</si>
  <si>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</si>
  <si>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</si>
  <si>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</si>
  <si>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</si>
  <si>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</si>
  <si>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</si>
  <si>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</si>
  <si>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</si>
  <si>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</si>
  <si>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</si>
  <si>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</si>
  <si>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</si>
  <si>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</si>
  <si>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</si>
  <si>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</si>
  <si>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</si>
  <si>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</si>
  <si>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</si>
  <si>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</si>
  <si>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</si>
  <si>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</si>
  <si>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</si>
  <si>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</si>
  <si>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</si>
  <si>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</si>
  <si>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</si>
  <si>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</si>
  <si>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</si>
  <si>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</si>
  <si>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</si>
  <si>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</si>
  <si>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</si>
  <si>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</si>
  <si>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</si>
  <si>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</si>
  <si>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</si>
  <si>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</si>
  <si>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</si>
  <si>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</si>
  <si>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</si>
  <si>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</si>
  <si>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</si>
  <si>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</si>
  <si>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</si>
  <si>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</si>
  <si>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</si>
  <si>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</si>
  <si>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</si>
  <si>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</si>
  <si>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</si>
  <si>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</si>
  <si>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</si>
  <si>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</si>
  <si>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</si>
  <si>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</si>
  <si>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</si>
  <si>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</si>
  <si>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</si>
  <si>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</si>
  <si>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</si>
  <si>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</si>
  <si>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</si>
  <si>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</si>
  <si>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</si>
  <si>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</si>
  <si>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</si>
  <si>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</si>
  <si>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</si>
  <si>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</si>
  <si>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</si>
  <si>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</si>
  <si>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</si>
  <si>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</si>
  <si>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</si>
  <si>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</si>
  <si>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</si>
  <si>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</si>
  <si>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</si>
  <si>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</si>
  <si>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</si>
  <si>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</si>
  <si>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</si>
  <si>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</si>
  <si>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</si>
  <si>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</si>
  <si>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</si>
  <si>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</si>
  <si>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</si>
  <si>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</si>
  <si>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</si>
  <si>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</si>
  <si>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</si>
  <si>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</si>
  <si>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</si>
  <si>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</si>
  <si>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</si>
  <si>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</si>
  <si>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</si>
  <si>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</si>
  <si>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</si>
  <si>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</si>
  <si>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</si>
  <si>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</si>
  <si>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</si>
  <si>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</si>
  <si>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</si>
  <si>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</si>
  <si>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</si>
  <si>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</si>
  <si>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</si>
  <si>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</si>
  <si>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</si>
  <si>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</si>
  <si>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</si>
  <si>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</si>
  <si>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</si>
  <si>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</si>
  <si>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</si>
  <si>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</si>
  <si>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</si>
  <si>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</si>
  <si>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</si>
  <si>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</si>
  <si>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</si>
  <si>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</si>
  <si>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</si>
  <si>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</si>
  <si>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</si>
  <si>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</si>
  <si>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</si>
  <si>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</si>
  <si>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</si>
  <si>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</si>
  <si>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</si>
  <si>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</si>
  <si>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</si>
  <si>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</si>
  <si>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</si>
  <si>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</si>
  <si>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</si>
  <si>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</si>
  <si>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</si>
  <si>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</si>
  <si>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</si>
  <si>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</si>
  <si>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</si>
  <si>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</si>
  <si>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</si>
  <si>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</si>
  <si>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</si>
  <si>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</si>
  <si>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</si>
  <si>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</si>
  <si>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</si>
  <si>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</si>
  <si>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</si>
  <si>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</si>
  <si>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</si>
  <si>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</si>
  <si>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</si>
  <si>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</si>
  <si>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</si>
  <si>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</si>
  <si>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</si>
  <si>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</si>
  <si>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</si>
  <si>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</si>
  <si>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</si>
  <si>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</si>
  <si>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</si>
  <si>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</si>
  <si>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</si>
  <si>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</si>
  <si>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</si>
  <si>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</si>
  <si>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</si>
  <si>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</si>
  <si>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</si>
  <si>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</si>
  <si>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</si>
  <si>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</si>
  <si>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</si>
  <si>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</si>
  <si>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</si>
  <si>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</si>
  <si>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</si>
  <si>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</si>
  <si>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</si>
  <si>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</si>
  <si>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</si>
  <si>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</si>
  <si>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</si>
  <si>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</si>
  <si>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</si>
  <si>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</si>
  <si>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</si>
  <si>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</si>
  <si>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</si>
  <si>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</si>
  <si>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</si>
  <si>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</si>
  <si>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</si>
  <si>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</si>
  <si>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</si>
  <si>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</si>
  <si>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</si>
  <si>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</si>
  <si>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</si>
  <si>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</si>
  <si>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</si>
  <si>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</si>
  <si>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</si>
  <si>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</si>
  <si>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</si>
  <si>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</si>
  <si>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</si>
  <si>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</si>
  <si>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</si>
  <si>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</si>
  <si>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</si>
  <si>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</si>
  <si>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</si>
  <si>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</si>
  <si>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</si>
  <si>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</si>
  <si>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</si>
  <si>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</si>
  <si>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</si>
  <si>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</si>
  <si>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</si>
  <si>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</si>
  <si>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</si>
  <si>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</si>
  <si>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</si>
  <si>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</si>
  <si>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</si>
  <si>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</si>
  <si>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</si>
  <si>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</si>
  <si>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</si>
  <si>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</si>
  <si>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</si>
  <si>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</si>
  <si>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</si>
  <si>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</si>
  <si>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</si>
  <si>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</si>
  <si>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</si>
  <si>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</si>
  <si>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</si>
  <si>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</si>
  <si>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</si>
  <si>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</si>
  <si>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</si>
  <si>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</si>
  <si>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</si>
  <si>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</si>
  <si>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</si>
  <si>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</si>
  <si>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</si>
  <si>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</si>
  <si>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</si>
  <si>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</si>
  <si>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</si>
  <si>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</si>
  <si>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</si>
  <si>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</si>
  <si>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</si>
  <si>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</si>
  <si>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</si>
  <si>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</si>
  <si>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</si>
  <si>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</si>
  <si>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</si>
  <si>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</si>
  <si>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</si>
  <si>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</si>
  <si>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</si>
  <si>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</si>
  <si>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</si>
  <si>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</si>
  <si>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</si>
  <si>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</si>
  <si>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</si>
  <si>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</si>
  <si>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</si>
  <si>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</si>
  <si>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</si>
  <si>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</si>
  <si>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</si>
  <si>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</si>
  <si>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</si>
  <si>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</si>
  <si>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</si>
  <si>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</si>
  <si>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</si>
  <si>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</si>
  <si>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</si>
  <si>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</si>
  <si>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</si>
  <si>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</si>
  <si>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</si>
  <si>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</si>
  <si>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</si>
  <si>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</si>
  <si>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</si>
  <si>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</si>
  <si>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</si>
  <si>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</si>
  <si>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</si>
  <si>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</si>
  <si>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</si>
  <si>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</si>
  <si>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</si>
  <si>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</si>
  <si>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</si>
  <si>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</si>
  <si>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</si>
  <si>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</si>
  <si>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</si>
  <si>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</si>
  <si>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</si>
  <si>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</si>
  <si>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</si>
  <si>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</si>
  <si>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</si>
  <si>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</si>
  <si>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</si>
  <si>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</si>
  <si>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</si>
  <si>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</si>
  <si>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</si>
  <si>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</si>
  <si>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</si>
  <si>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</si>
  <si>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</si>
  <si>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</si>
  <si>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</si>
  <si>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</si>
  <si>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</si>
  <si>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</si>
  <si>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</si>
  <si>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</si>
  <si>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</si>
  <si>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</si>
  <si>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</si>
  <si>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</si>
  <si>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</si>
  <si>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</si>
  <si>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</si>
  <si>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</si>
  <si>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</si>
  <si>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</si>
  <si>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</si>
  <si>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</si>
  <si>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</si>
  <si>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</si>
  <si>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</si>
  <si>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</si>
  <si>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</si>
  <si>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</si>
  <si>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</si>
  <si>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</si>
  <si>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</si>
  <si>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</si>
  <si>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</si>
  <si>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</si>
  <si>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</si>
  <si>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</si>
  <si>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</si>
  <si>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</si>
  <si>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</si>
  <si>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</si>
  <si>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</si>
  <si>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</si>
  <si>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</si>
  <si>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</si>
  <si>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</si>
  <si>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</si>
  <si>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</si>
  <si>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</si>
  <si>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</si>
  <si>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</si>
  <si>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</si>
  <si>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</si>
  <si>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</si>
  <si>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</si>
  <si>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</si>
  <si>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</si>
  <si>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</si>
  <si>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</si>
  <si>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</si>
  <si>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</si>
  <si>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</si>
  <si>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</si>
  <si>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</si>
  <si>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</si>
  <si>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</si>
  <si>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</si>
  <si>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</si>
  <si>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</si>
  <si>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</si>
  <si>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</si>
  <si>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</si>
  <si>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</si>
  <si>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</si>
  <si>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</si>
  <si>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</si>
  <si>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</si>
  <si>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</si>
  <si>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</si>
  <si>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</si>
  <si>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</si>
  <si>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</si>
  <si>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</si>
  <si>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</si>
  <si>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</si>
  <si>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</si>
  <si>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</si>
  <si>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</si>
  <si>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</si>
  <si>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</si>
  <si>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</si>
  <si>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</si>
  <si>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</si>
  <si>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</si>
  <si>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</si>
  <si>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</si>
  <si>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</si>
  <si>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</si>
  <si>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</si>
  <si>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</si>
  <si>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</si>
  <si>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</si>
  <si>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</si>
  <si>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</si>
  <si>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</si>
  <si>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</si>
  <si>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</si>
  <si>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</si>
  <si>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</si>
  <si>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</si>
  <si>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</si>
  <si>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</si>
  <si>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</si>
  <si>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</si>
  <si>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</si>
  <si>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</si>
  <si>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</si>
  <si>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</si>
  <si>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</si>
  <si>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</si>
  <si>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</si>
  <si>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</si>
  <si>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</si>
  <si>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</si>
  <si>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</si>
  <si>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</si>
  <si>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</si>
  <si>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</si>
  <si>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</si>
  <si>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</si>
  <si>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</si>
  <si>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</si>
  <si>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</si>
  <si>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</si>
  <si>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</si>
  <si>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</si>
  <si>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</si>
  <si>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</si>
  <si>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</si>
  <si>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</si>
  <si>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</si>
  <si>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</si>
  <si>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</si>
  <si>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</si>
  <si>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</si>
  <si>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</si>
  <si>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</si>
  <si>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</si>
  <si>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</si>
  <si>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</si>
  <si>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</si>
  <si>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</si>
  <si>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</si>
  <si>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</si>
  <si>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</si>
  <si>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</si>
  <si>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</si>
  <si>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</si>
  <si>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</si>
  <si>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</si>
  <si>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</si>
  <si>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</si>
  <si>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</si>
  <si>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</si>
  <si>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</si>
  <si>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</si>
  <si>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</si>
  <si>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</si>
  <si>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</si>
  <si>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</si>
  <si>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</si>
  <si>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</si>
  <si>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</si>
  <si>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</si>
  <si>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</si>
  <si>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</si>
  <si>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</si>
  <si>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</si>
  <si>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</si>
  <si>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</si>
  <si>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</si>
  <si>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</si>
  <si>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</si>
  <si>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</si>
  <si>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</si>
  <si>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</si>
  <si>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</si>
  <si>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</si>
  <si>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</si>
  <si>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</si>
  <si>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</si>
  <si>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</si>
  <si>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</si>
  <si>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</si>
  <si>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</si>
  <si>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</si>
  <si>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</si>
  <si>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</si>
  <si>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</si>
  <si>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</si>
  <si>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</si>
  <si>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</si>
  <si>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</si>
  <si>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</si>
  <si>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</si>
  <si>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</si>
  <si>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</si>
  <si>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</si>
  <si>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</si>
  <si>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</si>
  <si>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</si>
  <si>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</si>
  <si>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</si>
  <si>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</si>
  <si>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</si>
  <si>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</si>
  <si>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</si>
  <si>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</si>
  <si>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</si>
  <si>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</si>
  <si>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</si>
  <si>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</si>
  <si>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</si>
  <si>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</si>
  <si>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</si>
  <si>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</si>
  <si>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</si>
  <si>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</si>
  <si>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</si>
  <si>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</si>
  <si>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</si>
  <si>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</si>
  <si>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</si>
  <si>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</si>
  <si>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</si>
  <si>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</si>
  <si>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</si>
  <si>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</si>
  <si>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</si>
  <si>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</si>
  <si>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</si>
  <si>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</si>
  <si>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</si>
  <si>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</si>
  <si>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</si>
  <si>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</si>
  <si>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</si>
  <si>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</si>
  <si>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</si>
  <si>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</si>
  <si>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</si>
  <si>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</si>
  <si>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</si>
  <si>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</si>
  <si>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</si>
  <si>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</si>
  <si>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</si>
  <si>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</si>
  <si>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</si>
  <si>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</si>
  <si>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</si>
  <si>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</si>
  <si>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</si>
  <si>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</si>
  <si>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</si>
  <si>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</si>
  <si>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</si>
  <si>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</si>
  <si>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</si>
  <si>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</si>
  <si>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</si>
  <si>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</si>
  <si>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</si>
  <si>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</si>
  <si>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</si>
  <si>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</si>
  <si>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</si>
  <si>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</si>
  <si>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</si>
  <si>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</si>
  <si>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</si>
  <si>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</si>
  <si>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</si>
  <si>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</si>
  <si>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</si>
  <si>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</si>
  <si>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</si>
  <si>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</si>
  <si>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</si>
  <si>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</si>
  <si>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</si>
  <si>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</si>
  <si>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</si>
  <si>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</si>
  <si>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</si>
  <si>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</si>
  <si>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</si>
  <si>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</si>
  <si>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</si>
  <si>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</si>
  <si>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</si>
  <si>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</si>
  <si>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</si>
  <si>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</si>
  <si>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</si>
  <si>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</si>
  <si>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</si>
  <si>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</si>
  <si>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</si>
  <si>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</si>
  <si>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</si>
  <si>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</si>
  <si>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</si>
  <si>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</si>
  <si>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</si>
  <si>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</si>
  <si>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</si>
  <si>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</si>
  <si>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</si>
  <si>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</si>
  <si>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</si>
  <si>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</si>
  <si>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</si>
  <si>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</si>
  <si>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</si>
  <si>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</si>
  <si>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</si>
  <si>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</si>
  <si>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</si>
  <si>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</si>
  <si>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</si>
  <si>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</si>
  <si>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</si>
  <si>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</si>
  <si>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</si>
  <si>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</si>
  <si>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</si>
  <si>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</si>
  <si>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</si>
  <si>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</si>
  <si>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</si>
  <si>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</si>
  <si>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</si>
  <si>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</si>
  <si>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</si>
  <si>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</si>
  <si>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</si>
  <si>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</si>
  <si>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</si>
  <si>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</si>
  <si>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</si>
  <si>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</si>
  <si>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</si>
  <si>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</si>
  <si>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</si>
  <si>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</si>
  <si>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</si>
  <si>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</si>
  <si>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</si>
  <si>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</si>
  <si>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</si>
  <si>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</si>
  <si>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</si>
  <si>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</si>
  <si>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</si>
  <si>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</si>
  <si>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</si>
  <si>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</si>
  <si>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</si>
  <si>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</si>
  <si>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</si>
  <si>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</si>
  <si>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</si>
  <si>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</si>
  <si>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</si>
  <si>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</si>
  <si>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</si>
  <si>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</si>
  <si>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</si>
  <si>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</si>
  <si>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</si>
  <si>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</si>
  <si>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</si>
  <si>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</si>
  <si>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</si>
  <si>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</si>
  <si>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</si>
  <si>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</si>
  <si>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</si>
  <si>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</si>
  <si>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</si>
  <si>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</si>
  <si>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</si>
  <si>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</si>
  <si>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</si>
  <si>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</si>
  <si>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</si>
  <si>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</si>
  <si>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</si>
  <si>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</si>
  <si>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</si>
  <si>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</si>
  <si>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</si>
  <si>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</si>
  <si>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</si>
  <si>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</si>
  <si>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</si>
  <si>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</si>
  <si>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</si>
  <si>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</si>
  <si>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</si>
  <si>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</si>
  <si>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</si>
  <si>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</si>
  <si>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</si>
  <si>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</si>
  <si>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</si>
  <si>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</si>
  <si>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</si>
  <si>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</si>
  <si>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</si>
  <si>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</si>
  <si>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</si>
  <si>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</si>
  <si>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</si>
  <si>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</si>
  <si>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</si>
  <si>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</si>
  <si>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</si>
  <si>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</si>
  <si>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</si>
  <si>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</si>
  <si>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</si>
  <si>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</si>
  <si>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</si>
  <si>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</si>
  <si>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</si>
  <si>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</si>
  <si>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</si>
  <si>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</si>
  <si>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</si>
  <si>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</si>
  <si>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</si>
  <si>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</si>
  <si>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</si>
  <si>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</si>
  <si>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</si>
  <si>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</si>
  <si>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</si>
  <si>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</si>
  <si>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</si>
  <si>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</si>
  <si>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</si>
  <si>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</si>
  <si>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</si>
  <si>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</si>
  <si>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</si>
  <si>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</si>
  <si>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</si>
  <si>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</si>
  <si>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</si>
  <si>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</si>
  <si>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</si>
  <si>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</si>
  <si>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</si>
  <si>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</si>
  <si>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</si>
  <si>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</si>
  <si>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</si>
  <si>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</si>
  <si>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</si>
  <si>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</si>
  <si>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</si>
  <si>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</si>
  <si>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</si>
  <si>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</si>
  <si>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</si>
  <si>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</si>
  <si>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</si>
  <si>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</si>
  <si>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</si>
  <si>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</si>
  <si>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</si>
  <si>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</si>
  <si>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</si>
  <si>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</si>
  <si>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</si>
  <si>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</si>
  <si>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</si>
  <si>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</si>
  <si>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</si>
  <si>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</si>
  <si>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</si>
  <si>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</si>
  <si>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</si>
  <si>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</si>
  <si>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</si>
  <si>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</si>
  <si>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</si>
  <si>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</si>
  <si>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</si>
  <si>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</si>
  <si>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</si>
  <si>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</si>
  <si>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</si>
  <si>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</si>
  <si>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</si>
  <si>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</si>
  <si>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</si>
  <si>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</si>
  <si>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</si>
  <si>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</si>
  <si>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</si>
  <si>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</si>
  <si>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</si>
  <si>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</si>
  <si>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</si>
  <si>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</si>
  <si>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</si>
  <si>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</si>
  <si>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</si>
  <si>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</si>
  <si>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</si>
  <si>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</si>
  <si>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</si>
  <si>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</si>
  <si>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</si>
  <si>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</si>
  <si>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</si>
  <si>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</si>
  <si>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</si>
  <si>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</si>
  <si>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</si>
  <si>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</si>
  <si>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</si>
  <si>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</si>
  <si>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</si>
  <si>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</si>
  <si>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</si>
  <si>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</si>
  <si>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</si>
  <si>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</si>
  <si>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</si>
  <si>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</si>
  <si>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</si>
  <si>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</si>
  <si>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</si>
  <si>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</si>
  <si>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</si>
  <si>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</si>
  <si>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</si>
  <si>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</si>
  <si>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</si>
  <si>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</si>
  <si>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</si>
  <si>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</si>
  <si>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</si>
  <si>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</si>
  <si>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</si>
  <si>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</si>
  <si>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</si>
  <si>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</si>
  <si>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</si>
  <si>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</si>
  <si>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</si>
  <si>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</si>
  <si>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</si>
  <si>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</si>
  <si>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</si>
  <si>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</si>
  <si>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</si>
  <si>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</si>
  <si>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</si>
  <si>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</si>
  <si>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</si>
  <si>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</si>
  <si>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</si>
  <si>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</si>
  <si>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</si>
  <si>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</si>
  <si>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</si>
  <si>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</si>
  <si>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</si>
  <si>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</si>
  <si>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</si>
  <si>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</si>
  <si>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</si>
  <si>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</si>
  <si>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</si>
  <si>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</si>
  <si>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</si>
  <si>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</si>
  <si>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</si>
  <si>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</si>
  <si>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</si>
  <si>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</si>
  <si>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</si>
  <si>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</si>
  <si>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</si>
  <si>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</si>
  <si>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</si>
  <si>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</si>
  <si>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</si>
  <si>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</si>
  <si>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</si>
  <si>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</si>
  <si>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</si>
  <si>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</si>
  <si>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</si>
  <si>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</si>
  <si>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</si>
  <si>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</si>
  <si>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</si>
  <si>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</si>
  <si>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</si>
  <si>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</si>
  <si>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</si>
  <si>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</si>
  <si>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</si>
  <si>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</si>
  <si>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</si>
  <si>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</si>
  <si>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</si>
  <si>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</si>
  <si>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</si>
  <si>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</si>
  <si>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</si>
  <si>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</si>
  <si>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</si>
  <si>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</si>
  <si>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</si>
  <si>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</si>
  <si>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</si>
  <si>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</si>
  <si>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</si>
  <si>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</si>
  <si>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</si>
  <si>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</si>
  <si>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</si>
  <si>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</si>
  <si>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</si>
  <si>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</si>
  <si>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</si>
  <si>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</si>
  <si>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</si>
  <si>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</si>
  <si>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</si>
  <si>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</si>
  <si>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</si>
  <si>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</si>
  <si>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</si>
  <si>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</si>
  <si>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</si>
  <si>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</si>
  <si>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</si>
  <si>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</si>
  <si>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</si>
  <si>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</si>
  <si>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</si>
  <si>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</si>
  <si>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</si>
  <si>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</si>
  <si>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</si>
  <si>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</si>
  <si>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</si>
  <si>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</si>
  <si>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</si>
  <si>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</si>
  <si>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</si>
  <si>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</si>
  <si>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</si>
  <si>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</si>
  <si>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</si>
  <si>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</si>
  <si>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</si>
  <si>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</si>
  <si>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</si>
  <si>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</si>
  <si>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</si>
  <si>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</si>
  <si>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</si>
  <si>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</si>
  <si>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</si>
  <si>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</si>
  <si>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</si>
  <si>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</si>
  <si>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</si>
  <si>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</si>
  <si>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</si>
  <si>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</si>
  <si>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</si>
  <si>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</si>
  <si>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</si>
  <si>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</si>
  <si>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</si>
  <si>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</si>
  <si>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</si>
  <si>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</si>
  <si>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</si>
  <si>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</si>
  <si>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</si>
  <si>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</si>
  <si>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</si>
  <si>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</si>
  <si>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</si>
  <si>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</si>
  <si>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</si>
  <si>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</si>
  <si>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</si>
  <si>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</si>
  <si>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</si>
  <si>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</si>
  <si>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</si>
  <si>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</si>
  <si>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</si>
  <si>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</si>
  <si>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</si>
  <si>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</si>
  <si>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</si>
  <si>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</si>
  <si>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</si>
  <si>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</si>
  <si>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</si>
  <si>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</si>
  <si>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</si>
  <si>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</si>
  <si>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</si>
  <si>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</si>
  <si>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</si>
  <si>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</si>
  <si>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</si>
  <si>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</si>
  <si>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</si>
  <si>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</si>
  <si>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</si>
  <si>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</si>
  <si>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</si>
  <si>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</si>
  <si>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</si>
  <si>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</si>
  <si>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</si>
  <si>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</si>
  <si>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</si>
  <si>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</si>
  <si>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</si>
  <si>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</si>
  <si>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</si>
  <si>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</si>
  <si>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</si>
  <si>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</si>
  <si>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</si>
  <si>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</si>
  <si>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</si>
  <si>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</si>
  <si>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</si>
  <si>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</si>
  <si>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</si>
  <si>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</si>
  <si>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</si>
  <si>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</si>
  <si>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</si>
  <si>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</si>
  <si>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</si>
  <si>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</si>
  <si>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</si>
  <si>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</si>
  <si>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</si>
  <si>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</si>
  <si>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</si>
  <si>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</si>
  <si>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</si>
  <si>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</si>
  <si>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</si>
  <si>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</si>
  <si>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</si>
  <si>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</si>
  <si>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</si>
  <si>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</si>
  <si>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</si>
  <si>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</si>
  <si>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</si>
  <si>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</si>
  <si>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</si>
  <si>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</si>
  <si>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</si>
  <si>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</si>
  <si>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</si>
  <si>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</si>
  <si>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</si>
  <si>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</si>
  <si>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</si>
  <si>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</si>
  <si>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</si>
  <si>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</si>
  <si>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</si>
  <si>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</si>
  <si>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</si>
  <si>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</si>
  <si>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</si>
  <si>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</si>
  <si>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</si>
  <si>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</si>
  <si>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</si>
  <si>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</si>
  <si>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</si>
  <si>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</si>
  <si>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</si>
  <si>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</si>
  <si>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</si>
  <si>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</si>
  <si>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</si>
  <si>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</si>
  <si>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</si>
  <si>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</si>
  <si>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</si>
  <si>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</si>
  <si>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</si>
  <si>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</si>
  <si>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</si>
  <si>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</si>
  <si>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</si>
  <si>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</si>
  <si>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</si>
  <si>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</si>
  <si>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</si>
  <si>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</si>
  <si>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</si>
  <si>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</si>
  <si>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</si>
  <si>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</si>
  <si>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</si>
  <si>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</si>
  <si>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</si>
  <si>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</si>
  <si>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</si>
  <si>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</si>
  <si>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</si>
  <si>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</si>
  <si>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</si>
  <si>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</si>
  <si>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</si>
  <si>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</si>
  <si>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</si>
  <si>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</si>
  <si>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</si>
  <si>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</si>
  <si>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</si>
  <si>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</si>
  <si>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</si>
  <si>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</si>
  <si>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</si>
  <si>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</si>
  <si>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</si>
  <si>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</si>
  <si>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</si>
  <si>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</si>
  <si>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</si>
  <si>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</si>
  <si>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</si>
  <si>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</si>
  <si>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</si>
  <si>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</si>
  <si>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</si>
  <si>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</si>
  <si>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</si>
  <si>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</si>
  <si>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</si>
  <si>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</si>
  <si>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</si>
  <si>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</si>
  <si>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</si>
  <si>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</si>
  <si>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</si>
  <si>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</si>
  <si>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</si>
  <si>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</si>
  <si>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</si>
  <si>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</si>
  <si>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</si>
  <si>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</si>
  <si>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</si>
  <si>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</si>
  <si>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</si>
  <si>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</si>
  <si>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</si>
  <si>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</si>
  <si>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</si>
  <si>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</si>
  <si>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</si>
  <si>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</si>
  <si>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</si>
  <si>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</si>
  <si>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</si>
  <si>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</si>
  <si>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</si>
  <si>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</si>
  <si>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</si>
  <si>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</si>
  <si>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</si>
  <si>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</si>
  <si>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</si>
  <si>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</si>
  <si>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</si>
  <si>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</si>
  <si>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</si>
  <si>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</si>
  <si>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</si>
  <si>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</si>
  <si>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</si>
  <si>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</si>
  <si>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</si>
  <si>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</si>
  <si>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</si>
  <si>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</si>
  <si>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</si>
  <si>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</si>
  <si>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</si>
  <si>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</si>
  <si>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</si>
  <si>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</si>
  <si>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</si>
  <si>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</si>
  <si>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</si>
  <si>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</si>
  <si>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</si>
  <si>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</si>
  <si>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</si>
  <si>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</si>
  <si>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</si>
  <si>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</si>
  <si>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</si>
  <si>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</si>
  <si>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</si>
  <si>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</si>
  <si>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</si>
  <si>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</si>
  <si>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</si>
  <si>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</si>
  <si>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</si>
  <si>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</si>
  <si>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</si>
  <si>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</si>
  <si>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</si>
  <si>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</si>
  <si>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</si>
  <si>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</si>
  <si>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</si>
  <si>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</si>
  <si>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</si>
  <si>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</si>
  <si>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</si>
  <si>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</si>
  <si>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</si>
  <si>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</si>
  <si>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</si>
  <si>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</si>
  <si>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</si>
  <si>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</si>
  <si>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</si>
  <si>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</si>
  <si>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</si>
  <si>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</si>
  <si>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</si>
  <si>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</si>
  <si>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</si>
  <si>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</si>
  <si>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</si>
  <si>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</si>
  <si>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</si>
  <si>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</si>
  <si>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</si>
  <si>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</si>
  <si>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</si>
  <si>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</si>
  <si>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</si>
  <si>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</si>
  <si>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</si>
  <si>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</si>
  <si>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</si>
  <si>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</si>
  <si>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</si>
  <si>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</si>
  <si>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</si>
  <si>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</si>
  <si>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</si>
  <si>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</si>
  <si>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</si>
  <si>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</si>
  <si>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</si>
  <si>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</si>
  <si>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</si>
  <si>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</si>
  <si>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</si>
  <si>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</si>
  <si>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</si>
  <si>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</si>
  <si>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</si>
  <si>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</si>
  <si>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</si>
  <si>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</si>
  <si>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</si>
  <si>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</si>
  <si>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</si>
  <si>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</si>
  <si>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</si>
  <si>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</si>
  <si>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</si>
  <si>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</si>
  <si>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</si>
  <si>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</si>
  <si>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</si>
  <si>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</si>
  <si>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</si>
  <si>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</si>
  <si>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</si>
  <si>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</si>
  <si>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</si>
  <si>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</si>
  <si>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</si>
  <si>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</si>
  <si>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</si>
  <si>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</si>
  <si>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</si>
  <si>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</si>
  <si>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</si>
  <si>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</si>
  <si>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</si>
  <si>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</si>
  <si>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</si>
  <si>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</si>
  <si>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</si>
  <si>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</si>
  <si>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</si>
  <si>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</si>
  <si>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</si>
  <si>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</si>
  <si>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</si>
  <si>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</si>
  <si>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</si>
  <si>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</si>
  <si>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</si>
  <si>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</si>
  <si>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</si>
  <si>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</si>
  <si>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</si>
  <si>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</si>
  <si>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</si>
  <si>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</si>
  <si>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</si>
  <si>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</si>
  <si>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</si>
  <si>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</si>
  <si>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</si>
  <si>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</si>
  <si>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</si>
  <si>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</si>
  <si>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</si>
  <si>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</si>
  <si>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</si>
  <si>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</si>
  <si>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</si>
  <si>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</si>
  <si>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</si>
  <si>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</si>
  <si>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</si>
  <si>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</si>
  <si>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</si>
  <si>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</si>
  <si>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</si>
  <si>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</si>
  <si>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</si>
  <si>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</si>
  <si>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</si>
  <si>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</si>
  <si>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</si>
  <si>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</si>
  <si>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</si>
  <si>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</si>
  <si>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</si>
  <si>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</si>
  <si>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</si>
  <si>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</si>
  <si>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</si>
  <si>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</si>
  <si>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</si>
  <si>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</si>
  <si>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</si>
  <si>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</si>
  <si>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</si>
  <si>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</si>
  <si>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</si>
  <si>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</si>
  <si>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</si>
  <si>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</si>
  <si>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</si>
  <si>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</si>
  <si>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</si>
  <si>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</si>
  <si>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</si>
  <si>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</si>
  <si>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</si>
  <si>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</si>
  <si>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</si>
  <si>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</si>
  <si>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</si>
  <si>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</si>
  <si>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</si>
  <si>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</si>
  <si>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</si>
  <si>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</si>
  <si>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</si>
  <si>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</si>
  <si>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</si>
  <si>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</si>
  <si>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</si>
  <si>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</si>
  <si>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</si>
  <si>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</si>
  <si>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</si>
  <si>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</si>
  <si>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</si>
  <si>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</si>
  <si>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</si>
  <si>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</si>
  <si>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</si>
  <si>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</si>
  <si>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</si>
  <si>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</si>
  <si>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</si>
  <si>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</si>
  <si>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</si>
  <si>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</si>
  <si>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</si>
  <si>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</si>
  <si>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</si>
  <si>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</si>
  <si>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</si>
  <si>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</si>
  <si>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</si>
  <si>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</si>
  <si>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</si>
  <si>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</si>
  <si>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</si>
  <si>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</si>
  <si>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</si>
  <si>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</si>
  <si>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</si>
  <si>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</si>
  <si>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</si>
  <si>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</si>
  <si>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</si>
  <si>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</si>
  <si>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</si>
  <si>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</si>
  <si>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</si>
  <si>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</si>
  <si>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</si>
  <si>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</si>
  <si>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</si>
  <si>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</si>
  <si>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</si>
  <si>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</si>
  <si>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</si>
  <si>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</si>
  <si>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</si>
  <si>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</si>
  <si>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</si>
  <si>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</si>
  <si>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</si>
  <si>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</si>
  <si>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</si>
  <si>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</si>
  <si>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</si>
  <si>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</si>
  <si>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</si>
  <si>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</si>
  <si>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</si>
  <si>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</si>
  <si>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</si>
  <si>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</si>
  <si>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</si>
  <si>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</si>
  <si>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</si>
  <si>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</si>
  <si>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</si>
  <si>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</si>
  <si>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</si>
  <si>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</si>
  <si>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</si>
  <si>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</si>
  <si>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</si>
  <si>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</si>
  <si>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</si>
  <si>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</si>
  <si>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</si>
  <si>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</si>
  <si>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</si>
  <si>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</si>
  <si>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</si>
  <si>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</si>
  <si>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</si>
  <si>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</si>
  <si>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</si>
  <si>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</si>
  <si>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</si>
  <si>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</si>
  <si>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</si>
  <si>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</si>
  <si>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</si>
  <si>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</si>
  <si>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</si>
  <si>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</si>
  <si>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</si>
  <si>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</si>
  <si>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</si>
  <si>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</si>
  <si>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</si>
  <si>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</si>
  <si>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</si>
  <si>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</si>
  <si>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</si>
  <si>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</si>
  <si>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</si>
  <si>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</si>
  <si>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</si>
  <si>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</si>
  <si>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</si>
  <si>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</si>
  <si>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</si>
  <si>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</si>
  <si>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</si>
  <si>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</si>
  <si>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</si>
  <si>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</si>
  <si>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</si>
  <si>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</si>
  <si>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</si>
  <si>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</si>
  <si>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</si>
  <si>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</si>
  <si>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</si>
  <si>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</si>
  <si>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</si>
  <si>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</si>
  <si>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</si>
  <si>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</si>
  <si>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</si>
  <si>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</si>
  <si>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</si>
  <si>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</si>
  <si>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</si>
  <si>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</si>
  <si>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</si>
  <si>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</si>
  <si>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</si>
  <si>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</si>
  <si>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</si>
  <si>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</si>
  <si>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</si>
  <si>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</si>
  <si>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</si>
  <si>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</si>
  <si>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</si>
  <si>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</si>
  <si>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</si>
  <si>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</si>
  <si>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</si>
  <si>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</si>
  <si>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</si>
  <si>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</si>
  <si>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</si>
  <si>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</si>
  <si>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</si>
  <si>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</si>
  <si>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</si>
  <si>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</si>
  <si>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</si>
  <si>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</si>
  <si>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</si>
  <si>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</si>
  <si>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</si>
  <si>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</si>
  <si>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</si>
  <si>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</si>
  <si>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</si>
  <si>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</si>
  <si>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</si>
  <si>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</si>
  <si>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</si>
  <si>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</si>
  <si>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</si>
  <si>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</si>
  <si>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</si>
  <si>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</si>
  <si>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</si>
  <si>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</si>
  <si>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</si>
  <si>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</si>
  <si>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</si>
  <si>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</si>
  <si>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</si>
  <si>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</si>
  <si>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</si>
  <si>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</si>
  <si>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</si>
  <si>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</si>
  <si>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</si>
  <si>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</si>
  <si>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</si>
  <si>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</si>
  <si>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</si>
  <si>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</si>
  <si>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</si>
  <si>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</si>
  <si>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</si>
  <si>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</si>
  <si>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</si>
  <si>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</si>
  <si>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</si>
  <si>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</si>
  <si>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</si>
  <si>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</si>
  <si>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</si>
  <si>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</si>
  <si>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</si>
  <si>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</si>
  <si>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</si>
  <si>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</si>
  <si>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</si>
  <si>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</si>
  <si>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</si>
  <si>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</si>
  <si>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</si>
  <si>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</si>
  <si>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</si>
  <si>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</si>
  <si>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</si>
  <si>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</si>
  <si>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</si>
  <si>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</si>
  <si>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</si>
  <si>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</si>
  <si>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</si>
  <si>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</si>
  <si>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</si>
  <si>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</si>
  <si>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</si>
  <si>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</si>
  <si>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</si>
  <si>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</si>
  <si>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</si>
  <si>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</si>
  <si>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</si>
  <si>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</si>
  <si>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</si>
  <si>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</si>
  <si>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</si>
  <si>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</si>
  <si>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</si>
  <si>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</si>
  <si>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</si>
  <si>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</si>
  <si>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</si>
  <si>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</si>
  <si>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</si>
  <si>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</si>
  <si>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</si>
  <si>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</si>
  <si>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</si>
  <si>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</si>
  <si>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</si>
  <si>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</si>
  <si>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</si>
  <si>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</si>
  <si>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</si>
  <si>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</si>
  <si>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</si>
  <si>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</si>
  <si>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</si>
  <si>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</si>
  <si>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</si>
  <si>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</si>
  <si>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</si>
  <si>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</si>
  <si>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</si>
  <si>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</si>
  <si>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</si>
  <si>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</si>
  <si>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</si>
  <si>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</si>
  <si>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</si>
  <si>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</si>
  <si>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</si>
  <si>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</si>
  <si>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</si>
  <si>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</si>
  <si>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</si>
  <si>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</si>
  <si>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</si>
  <si>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</si>
  <si>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</si>
  <si>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</si>
  <si>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</si>
  <si>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</si>
  <si>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</si>
  <si>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</si>
  <si>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</si>
  <si>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</si>
  <si>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</si>
  <si>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</si>
  <si>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</si>
  <si>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</si>
  <si>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</si>
  <si>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</si>
  <si>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</si>
  <si>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</si>
  <si>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</si>
  <si>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</si>
  <si>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</si>
  <si>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</si>
  <si>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</si>
  <si>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</si>
  <si>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</si>
  <si>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</si>
  <si>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</si>
  <si>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</si>
  <si>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</si>
  <si>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</si>
  <si>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</si>
  <si>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</si>
  <si>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</si>
  <si>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</si>
  <si>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</si>
  <si>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</si>
  <si>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</si>
  <si>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</si>
  <si>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</si>
  <si>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</si>
  <si>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</si>
  <si>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</si>
  <si>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</si>
  <si>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</si>
  <si>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</si>
  <si>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</si>
  <si>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</si>
  <si>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</si>
  <si>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</si>
  <si>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</si>
  <si>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</si>
  <si>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</si>
  <si>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</si>
  <si>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</si>
  <si>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</si>
  <si>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</si>
  <si>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</si>
  <si>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</si>
  <si>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</si>
  <si>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</si>
  <si>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</si>
  <si>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</si>
  <si>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</si>
  <si>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</si>
  <si>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</si>
  <si>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</si>
  <si>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</si>
  <si>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</si>
  <si>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</si>
  <si>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</si>
  <si>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</si>
  <si>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</si>
  <si>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</si>
  <si>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</si>
  <si>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</si>
  <si>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</si>
  <si>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</si>
  <si>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</si>
  <si>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</si>
  <si>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</si>
  <si>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</si>
  <si>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</si>
  <si>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</si>
  <si>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</si>
  <si>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</si>
  <si>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</si>
  <si>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</si>
  <si>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</si>
  <si>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</si>
  <si>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</si>
  <si>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</si>
  <si>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</si>
  <si>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</si>
  <si>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</si>
  <si>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</si>
  <si>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</si>
  <si>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</si>
  <si>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</si>
  <si>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</si>
  <si>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</si>
  <si>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</si>
  <si>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</si>
  <si>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</si>
  <si>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</si>
  <si>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</si>
  <si>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</si>
  <si>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</si>
  <si>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</si>
  <si>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</si>
  <si>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</si>
  <si>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</si>
  <si>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</si>
  <si>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</si>
  <si>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</si>
  <si>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</si>
  <si>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</si>
  <si>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</si>
  <si>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</si>
  <si>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</si>
  <si>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</si>
  <si>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</si>
  <si>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</si>
  <si>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</si>
  <si>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</si>
  <si>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</si>
  <si>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</si>
  <si>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</si>
  <si>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</si>
  <si>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</si>
  <si>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</si>
  <si>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</si>
  <si>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</si>
  <si>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</si>
  <si>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</si>
  <si>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</si>
  <si>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</si>
  <si>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</si>
  <si>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</si>
  <si>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</si>
  <si>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</si>
  <si>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</si>
  <si>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</si>
  <si>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</si>
  <si>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</si>
  <si>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</si>
  <si>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</si>
  <si>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</si>
  <si>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</si>
  <si>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</si>
  <si>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</si>
  <si>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</si>
  <si>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</si>
  <si>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</si>
  <si>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</si>
  <si>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</si>
  <si>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</si>
  <si>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</si>
  <si>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</si>
  <si>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</si>
  <si>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</si>
  <si>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</si>
  <si>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</si>
  <si>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</si>
  <si>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</si>
  <si>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</si>
  <si>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</si>
  <si>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</si>
  <si>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</si>
  <si>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</si>
  <si>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</si>
  <si>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</si>
  <si>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</si>
  <si>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</si>
  <si>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</si>
  <si>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</si>
  <si>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</si>
  <si>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</si>
  <si>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</si>
  <si>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</si>
  <si>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</si>
  <si>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</si>
  <si>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</si>
  <si>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</si>
  <si>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</si>
  <si>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</si>
  <si>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</si>
  <si>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</si>
  <si>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</si>
  <si>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</si>
  <si>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</si>
  <si>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</si>
  <si>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</si>
  <si>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</si>
  <si>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</si>
  <si>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</si>
  <si>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</si>
  <si>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</si>
  <si>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</si>
  <si>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</si>
  <si>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</si>
  <si>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</si>
  <si>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</si>
  <si>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</si>
  <si>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</si>
  <si>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</si>
  <si>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</si>
  <si>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</si>
  <si>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</si>
  <si>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</si>
  <si>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</si>
  <si>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</si>
  <si>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</si>
  <si>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</si>
  <si>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</si>
  <si>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</si>
  <si>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</si>
  <si>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</si>
  <si>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</si>
  <si>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</si>
  <si>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</si>
  <si>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</si>
  <si>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</si>
  <si>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</si>
  <si>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</si>
  <si>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</si>
  <si>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</si>
  <si>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</si>
  <si>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</si>
  <si>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</si>
  <si>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</si>
  <si>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</si>
  <si>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</si>
  <si>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</si>
  <si>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</si>
  <si>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</si>
  <si>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</si>
  <si>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</si>
  <si>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</si>
  <si>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</si>
  <si>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</si>
  <si>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</si>
  <si>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</si>
  <si>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</si>
  <si>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</si>
  <si>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</si>
  <si>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</si>
  <si>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</si>
  <si>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</si>
  <si>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</si>
  <si>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</si>
  <si>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</si>
  <si>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</si>
  <si>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</si>
  <si>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</si>
  <si>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</si>
  <si>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</si>
  <si>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</si>
  <si>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</si>
  <si>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</si>
  <si>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</si>
  <si>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</si>
  <si>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</si>
  <si>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</si>
  <si>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</si>
  <si>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</si>
  <si>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</si>
  <si>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</si>
  <si>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</si>
  <si>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</si>
  <si>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</si>
  <si>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</si>
  <si>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</si>
  <si>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</si>
  <si>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</si>
  <si>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</si>
  <si>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</si>
  <si>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</si>
  <si>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</si>
  <si>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</si>
  <si>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</si>
  <si>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</si>
  <si>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</si>
  <si>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</si>
  <si>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</si>
  <si>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</si>
  <si>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</si>
  <si>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</si>
  <si>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</si>
  <si>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</si>
  <si>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</si>
  <si>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</si>
  <si>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</si>
  <si>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</si>
  <si>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</si>
  <si>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</si>
  <si>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</si>
  <si>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</si>
  <si>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</si>
  <si>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</si>
  <si>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</si>
  <si>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</si>
  <si>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</si>
  <si>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</si>
  <si>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</si>
  <si>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</si>
  <si>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</si>
  <si>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</si>
  <si>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</si>
  <si>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</si>
  <si>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</si>
  <si>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</si>
  <si>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</si>
  <si>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</si>
  <si>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</si>
  <si>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</si>
  <si>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</si>
  <si>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</si>
  <si>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</si>
  <si>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</si>
  <si>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</si>
  <si>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</si>
  <si>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</si>
  <si>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</si>
  <si>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</si>
  <si>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</si>
  <si>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</si>
  <si>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</si>
  <si>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</si>
  <si>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</si>
  <si>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</si>
  <si>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</si>
  <si>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</si>
  <si>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</si>
  <si>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</si>
  <si>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</si>
  <si>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</si>
  <si>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</si>
  <si>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</si>
  <si>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</si>
  <si>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</si>
  <si>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</si>
  <si>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</si>
  <si>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</si>
  <si>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</si>
  <si>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</si>
  <si>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</si>
  <si>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</si>
  <si>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</si>
  <si>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</si>
  <si>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</si>
  <si>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</si>
  <si>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</si>
  <si>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</si>
  <si>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</si>
  <si>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</si>
  <si>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</si>
  <si>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</si>
  <si>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</si>
  <si>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</si>
  <si>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</si>
  <si>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</si>
  <si>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</si>
  <si>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</si>
  <si>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</si>
  <si>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</si>
  <si>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</si>
  <si>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</si>
  <si>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</si>
  <si>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</si>
  <si>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</si>
  <si>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</si>
  <si>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</si>
  <si>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</si>
  <si>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</si>
  <si>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</si>
  <si>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</si>
  <si>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</si>
  <si>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</si>
  <si>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</si>
  <si>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</si>
  <si>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</si>
  <si>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</si>
  <si>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</si>
  <si>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</si>
  <si>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</si>
  <si>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</si>
  <si>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</si>
  <si>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</si>
  <si>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</si>
  <si>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</si>
  <si>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</si>
  <si>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</si>
  <si>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</si>
  <si>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</si>
  <si>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</si>
  <si>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</si>
  <si>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</si>
  <si>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</si>
  <si>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</si>
  <si>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</si>
  <si>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</si>
  <si>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</si>
  <si>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</si>
  <si>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</si>
  <si>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</si>
  <si>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</si>
  <si>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</si>
  <si>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</si>
  <si>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</si>
  <si>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</si>
  <si>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</si>
  <si>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</si>
  <si>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</si>
  <si>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</si>
  <si>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</si>
  <si>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</si>
  <si>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</si>
  <si>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</si>
  <si>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</si>
  <si>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</si>
  <si>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</si>
  <si>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</si>
  <si>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</si>
  <si>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</si>
  <si>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</si>
  <si>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</si>
  <si>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</si>
  <si>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</si>
  <si>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</si>
  <si>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</si>
  <si>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</si>
  <si>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</si>
  <si>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</si>
  <si>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</si>
  <si>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</si>
  <si>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</si>
  <si>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</si>
  <si>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</si>
  <si>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</si>
  <si>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</si>
  <si>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</si>
  <si>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</si>
  <si>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</si>
  <si>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</si>
  <si>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</si>
  <si>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</si>
  <si>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</si>
  <si>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</si>
  <si>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</si>
  <si>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</si>
  <si>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</si>
  <si>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</si>
  <si>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</si>
  <si>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</si>
  <si>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</si>
  <si>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</si>
  <si>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</si>
  <si>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</si>
  <si>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</si>
  <si>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</si>
  <si>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</si>
  <si>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</si>
  <si>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</si>
  <si>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</si>
  <si>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</si>
  <si>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</si>
  <si>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</si>
  <si>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</si>
  <si>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</si>
  <si>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</si>
  <si>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</si>
  <si>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</si>
  <si>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</si>
  <si>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</si>
  <si>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</si>
  <si>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</si>
  <si>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</si>
  <si>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</si>
  <si>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</si>
  <si>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</si>
  <si>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</si>
  <si>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</si>
  <si>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</si>
  <si>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</si>
  <si>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</si>
  <si>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</si>
  <si>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</si>
  <si>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</si>
  <si>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</si>
  <si>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</si>
  <si>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</si>
  <si>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</si>
  <si>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</si>
  <si>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</si>
  <si>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</si>
  <si>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</si>
  <si>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</si>
  <si>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</si>
  <si>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</si>
  <si>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</si>
  <si>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</si>
  <si>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</si>
  <si>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</si>
  <si>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</si>
  <si>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</si>
  <si>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</si>
  <si>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</si>
  <si>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</si>
  <si>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</si>
  <si>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</si>
  <si>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</si>
  <si>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</si>
  <si>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</si>
  <si>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</si>
  <si>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</si>
  <si>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</si>
  <si>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</si>
  <si>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</si>
  <si>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</si>
  <si>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</si>
  <si>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</si>
  <si>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</si>
  <si>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</si>
  <si>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</si>
  <si>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</si>
  <si>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</si>
  <si>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</si>
  <si>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</si>
  <si>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</si>
  <si>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</si>
  <si>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</si>
  <si>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</si>
  <si>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</si>
  <si>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</si>
  <si>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</si>
  <si>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</si>
  <si>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</si>
  <si>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</si>
  <si>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</si>
  <si>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</si>
  <si>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</si>
  <si>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</si>
  <si>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</si>
  <si>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</si>
  <si>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</si>
  <si>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</si>
  <si>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</si>
  <si>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</si>
  <si>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</si>
  <si>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</si>
  <si>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</si>
  <si>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</si>
  <si>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</si>
  <si>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</si>
  <si>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</si>
  <si>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</si>
  <si>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</si>
  <si>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</si>
  <si>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</si>
  <si>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</si>
  <si>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</si>
  <si>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</si>
  <si>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</si>
  <si>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</si>
  <si>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</si>
  <si>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</si>
  <si>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</si>
  <si>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</si>
  <si>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</si>
  <si>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</si>
  <si>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</si>
  <si>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</si>
  <si>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</si>
  <si>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</si>
  <si>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</si>
  <si>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</si>
  <si>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</si>
  <si>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</si>
  <si>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</si>
  <si>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</si>
  <si>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</si>
  <si>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</si>
  <si>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</si>
  <si>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</si>
  <si>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</si>
  <si>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</si>
  <si>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</si>
  <si>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</si>
  <si>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</si>
  <si>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</si>
  <si>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</si>
  <si>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</si>
  <si>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</si>
  <si>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</si>
  <si>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</si>
  <si>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</si>
  <si>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</si>
  <si>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</si>
  <si>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</si>
  <si>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</si>
  <si>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</si>
  <si>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</si>
  <si>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</si>
  <si>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</si>
  <si>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</si>
  <si>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</si>
  <si>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</si>
  <si>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</si>
  <si>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</si>
  <si>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</si>
  <si>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</si>
  <si>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</si>
  <si>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</si>
  <si>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</si>
  <si>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</si>
  <si>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</si>
  <si>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</si>
  <si>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</si>
  <si>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</si>
  <si>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</si>
  <si>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</si>
  <si>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</si>
  <si>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</si>
  <si>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</si>
  <si>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</si>
  <si>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</si>
  <si>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</si>
  <si>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</si>
  <si>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</si>
  <si>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</si>
  <si>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</si>
  <si>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</si>
  <si>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</si>
  <si>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</si>
  <si>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</si>
  <si>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</si>
  <si>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</si>
  <si>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</si>
  <si>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</si>
  <si>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</si>
  <si>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</si>
  <si>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</si>
  <si>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</si>
  <si>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</si>
  <si>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</si>
  <si>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</si>
  <si>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</si>
  <si>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</si>
  <si>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</si>
  <si>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</si>
  <si>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</si>
  <si>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</si>
  <si>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</si>
  <si>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</si>
  <si>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</si>
  <si>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</si>
  <si>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</si>
  <si>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</si>
  <si>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</si>
  <si>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</si>
  <si>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</si>
  <si>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</si>
  <si>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</si>
  <si>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</si>
  <si>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</si>
  <si>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</si>
  <si>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</si>
  <si>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</si>
  <si>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</si>
  <si>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</si>
  <si>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</si>
  <si>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</si>
  <si>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</si>
  <si>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</si>
  <si>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</si>
  <si>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</si>
  <si>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</si>
  <si>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</si>
  <si>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</si>
  <si>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</si>
  <si>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</si>
  <si>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</si>
  <si>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</si>
  <si>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</si>
  <si>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</si>
  <si>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</si>
  <si>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</si>
  <si>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</si>
  <si>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</si>
  <si>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</si>
  <si>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</si>
  <si>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</si>
  <si>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</si>
  <si>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</si>
  <si>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</si>
  <si>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</si>
  <si>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</si>
  <si>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</si>
  <si>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</si>
  <si>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</si>
  <si>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</si>
  <si>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</si>
  <si>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</si>
  <si>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</si>
  <si>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</si>
  <si>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</si>
  <si>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</si>
  <si>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</si>
  <si>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</si>
  <si>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</si>
  <si>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</si>
  <si>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</si>
  <si>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</si>
  <si>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</si>
  <si>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</si>
  <si>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</si>
  <si>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</si>
  <si>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</si>
  <si>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</si>
  <si>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</si>
  <si>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</si>
  <si>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</si>
  <si>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</si>
  <si>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</si>
  <si>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</si>
  <si>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</si>
  <si>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</si>
  <si>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</si>
  <si>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</si>
  <si>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</si>
  <si>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</si>
  <si>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</si>
  <si>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</si>
  <si>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</si>
  <si>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</si>
  <si>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</si>
  <si>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</si>
  <si>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</si>
  <si>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</si>
  <si>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</si>
  <si>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</si>
  <si>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</si>
  <si>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</si>
  <si>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</si>
  <si>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</si>
  <si>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</si>
  <si>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</si>
  <si>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</si>
  <si>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</si>
  <si>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</si>
  <si>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</si>
  <si>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</si>
  <si>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</si>
  <si>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</si>
  <si>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</si>
  <si>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</si>
  <si>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</si>
  <si>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</si>
  <si>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</si>
  <si>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</si>
  <si>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</si>
  <si>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</si>
  <si>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</si>
  <si>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</si>
  <si>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</si>
  <si>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</si>
  <si>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</si>
  <si>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</si>
  <si>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</si>
  <si>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</si>
  <si>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</si>
  <si>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</si>
  <si>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</si>
  <si>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</si>
  <si>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</si>
  <si>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</si>
  <si>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</si>
  <si>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</si>
  <si>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</si>
  <si>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</si>
  <si>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</si>
  <si>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</si>
  <si>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</si>
  <si>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</si>
  <si>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</si>
  <si>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</si>
  <si>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</si>
  <si>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</si>
  <si>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</si>
  <si>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</si>
  <si>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</si>
  <si>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</si>
  <si>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</si>
  <si>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</si>
  <si>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</si>
  <si>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</si>
  <si>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</si>
  <si>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</si>
  <si>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</si>
  <si>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</si>
  <si>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</si>
  <si>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</si>
  <si>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</si>
  <si>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</si>
  <si>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</si>
  <si>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</si>
  <si>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</si>
  <si>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</si>
  <si>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</si>
  <si>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</si>
  <si>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</si>
  <si>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</si>
  <si>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</si>
  <si>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</si>
  <si>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</si>
  <si>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</si>
  <si>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</si>
  <si>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</si>
  <si>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</si>
  <si>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</si>
  <si>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</si>
  <si>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</si>
  <si>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</si>
  <si>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</si>
  <si>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</si>
  <si>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</si>
  <si>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</si>
  <si>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</si>
  <si>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</si>
  <si>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</si>
  <si>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</si>
  <si>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</si>
  <si>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</si>
  <si>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</si>
  <si>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</si>
  <si>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</si>
  <si>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</si>
  <si>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</si>
  <si>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</si>
  <si>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</si>
  <si>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</si>
  <si>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</si>
  <si>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</si>
  <si>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</si>
  <si>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</si>
  <si>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</si>
  <si>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</si>
  <si>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</si>
  <si>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</si>
  <si>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</si>
  <si>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</si>
  <si>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</si>
  <si>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</si>
  <si>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</si>
  <si>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</si>
  <si>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</si>
  <si>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</si>
  <si>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</si>
  <si>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</si>
  <si>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</si>
  <si>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</si>
  <si>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</si>
  <si>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</si>
  <si>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</si>
  <si>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</si>
  <si>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</si>
  <si>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</si>
  <si>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</si>
  <si>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</si>
  <si>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</si>
  <si>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</si>
  <si>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</si>
  <si>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</si>
  <si>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</si>
  <si>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</si>
  <si>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</si>
  <si>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</si>
  <si>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</si>
  <si>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</si>
  <si>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</si>
  <si>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</si>
  <si>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</si>
  <si>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</si>
  <si>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</si>
  <si>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</si>
  <si>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</si>
  <si>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</si>
  <si>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</si>
  <si>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</si>
  <si>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</si>
  <si>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</si>
  <si>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</si>
  <si>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</si>
  <si>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</si>
  <si>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</si>
  <si>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</si>
  <si>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</si>
  <si>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</si>
  <si>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</si>
  <si>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</si>
  <si>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</si>
  <si>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</si>
  <si>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</si>
  <si>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</si>
  <si>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</si>
  <si>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</si>
  <si>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</si>
  <si>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</si>
  <si>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</si>
  <si>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</si>
  <si>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</si>
  <si>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</si>
  <si>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</si>
  <si>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</si>
  <si>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</si>
  <si>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</si>
  <si>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</si>
  <si>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</si>
  <si>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</si>
  <si>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</si>
  <si>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</si>
  <si>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</si>
  <si>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</si>
  <si>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</si>
  <si>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</si>
  <si>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</si>
  <si>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</si>
  <si>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</si>
  <si>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</si>
  <si>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</si>
  <si>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</si>
  <si>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</si>
  <si>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</si>
  <si>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</si>
  <si>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</si>
  <si>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</si>
  <si>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</si>
  <si>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</si>
  <si>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</si>
  <si>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</si>
  <si>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</si>
  <si>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</si>
  <si>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</si>
  <si>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</si>
  <si>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</si>
  <si>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</si>
  <si>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</si>
  <si>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</si>
  <si>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</si>
  <si>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</si>
  <si>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</si>
  <si>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</si>
  <si>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</si>
  <si>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</si>
  <si>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</si>
  <si>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</si>
  <si>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</si>
  <si>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</si>
  <si>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</si>
  <si>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</si>
  <si>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</si>
  <si>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</si>
  <si>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</si>
  <si>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</si>
  <si>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</si>
  <si>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</si>
  <si>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</si>
  <si>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</si>
  <si>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</si>
  <si>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</si>
  <si>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</si>
  <si>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</si>
  <si>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</si>
  <si>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</si>
  <si>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</si>
  <si>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</si>
  <si>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</si>
  <si>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</si>
  <si>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</si>
  <si>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</si>
  <si>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</si>
  <si>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</si>
  <si>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</si>
  <si>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</si>
  <si>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</si>
  <si>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</si>
  <si>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</si>
  <si>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</si>
  <si>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</si>
  <si>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</si>
  <si>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</si>
  <si>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</si>
  <si>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</si>
  <si>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</si>
  <si>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</si>
  <si>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</si>
  <si>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</si>
  <si>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</si>
  <si>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</si>
  <si>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</si>
  <si>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</si>
  <si>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</si>
  <si>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</si>
  <si>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</si>
  <si>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</si>
  <si>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</si>
  <si>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</si>
  <si>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</si>
  <si>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</si>
  <si>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</si>
  <si>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</si>
  <si>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</si>
  <si>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</si>
  <si>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</si>
  <si>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</si>
  <si>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</si>
  <si>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</si>
  <si>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</si>
  <si>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</si>
  <si>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</si>
  <si>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</si>
  <si>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</si>
  <si>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</si>
  <si>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</si>
  <si>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</si>
  <si>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</si>
  <si>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</si>
  <si>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</si>
  <si>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</si>
  <si>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</si>
  <si>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</si>
  <si>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</si>
  <si>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</si>
  <si>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</si>
  <si>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</si>
  <si>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</si>
  <si>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</si>
  <si>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</si>
  <si>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</si>
  <si>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</si>
  <si>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</si>
  <si>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</si>
  <si>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</si>
  <si>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</si>
  <si>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</si>
  <si>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</si>
  <si>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</si>
  <si>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</si>
  <si>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</si>
  <si>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</si>
  <si>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</si>
  <si>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</si>
  <si>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</si>
  <si>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</si>
  <si>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</si>
  <si>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</si>
  <si>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</si>
  <si>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</si>
  <si>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</si>
  <si>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</si>
  <si>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</si>
  <si>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</si>
  <si>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</si>
  <si>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</si>
  <si>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</si>
  <si>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</si>
  <si>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</si>
  <si>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</si>
  <si>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</si>
  <si>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</si>
  <si>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</si>
  <si>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</si>
  <si>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</si>
  <si>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</si>
  <si>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</si>
  <si>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</si>
  <si>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</si>
  <si>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</si>
  <si>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</si>
  <si>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</si>
  <si>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</si>
  <si>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</si>
  <si>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</si>
  <si>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</si>
  <si>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</si>
  <si>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</si>
  <si>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</si>
  <si>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</si>
  <si>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</si>
  <si>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</si>
  <si>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</si>
  <si>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</si>
  <si>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</si>
  <si>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</si>
  <si>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</si>
  <si>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</si>
  <si>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</si>
  <si>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</si>
  <si>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</si>
  <si>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</si>
  <si>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</si>
  <si>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</si>
  <si>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</si>
  <si>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</si>
  <si>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</si>
  <si>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</si>
  <si>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</si>
  <si>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</si>
  <si>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</si>
  <si>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</si>
  <si>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</si>
  <si>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</si>
  <si>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</si>
  <si>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</si>
  <si>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</si>
  <si>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</si>
  <si>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</si>
  <si>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</si>
  <si>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</si>
  <si>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</si>
  <si>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</si>
  <si>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</si>
  <si>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</si>
  <si>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</si>
  <si>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</si>
  <si>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</si>
  <si>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</si>
  <si>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</si>
  <si>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</si>
  <si>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</si>
  <si>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</si>
  <si>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</si>
  <si>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</si>
  <si>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</si>
  <si>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</si>
  <si>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</si>
  <si>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</si>
  <si>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</si>
  <si>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</si>
  <si>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</si>
  <si>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</si>
  <si>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</si>
  <si>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</si>
  <si>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</si>
  <si>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</si>
  <si>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</si>
  <si>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</si>
  <si>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</si>
  <si>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</si>
  <si>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</si>
  <si>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</si>
  <si>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</si>
  <si>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</si>
  <si>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</si>
  <si>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</si>
  <si>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</si>
  <si>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</si>
  <si>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</si>
  <si>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</si>
  <si>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</si>
  <si>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</si>
  <si>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</si>
  <si>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</si>
  <si>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</si>
  <si>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</si>
  <si>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</si>
  <si>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</si>
  <si>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</si>
  <si>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</si>
  <si>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</si>
  <si>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</si>
  <si>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</si>
  <si>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</si>
  <si>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</si>
  <si>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</si>
  <si>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</si>
  <si>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</si>
  <si>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</si>
  <si>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</si>
  <si>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</si>
  <si>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</si>
  <si>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</si>
  <si>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</si>
  <si>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</si>
  <si>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</si>
  <si>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</si>
  <si>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</si>
  <si>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</si>
  <si>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</si>
  <si>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</si>
  <si>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</si>
  <si>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</si>
  <si>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</si>
  <si>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</si>
  <si>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</si>
  <si>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</si>
  <si>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</si>
  <si>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</si>
  <si>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</si>
  <si>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</si>
  <si>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</si>
  <si>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</si>
  <si>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</si>
  <si>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</si>
  <si>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</si>
  <si>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</si>
  <si>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</si>
  <si>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</si>
  <si>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</si>
  <si>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</si>
  <si>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</si>
  <si>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</si>
  <si>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</si>
  <si>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</si>
  <si>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</si>
  <si>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</si>
  <si>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</si>
  <si>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</si>
  <si>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</si>
  <si>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</si>
  <si>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</si>
  <si>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</si>
  <si>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</si>
  <si>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</si>
  <si>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</si>
  <si>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</si>
  <si>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</si>
  <si>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</si>
  <si>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</si>
  <si>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</si>
  <si>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</si>
  <si>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</si>
  <si>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</si>
  <si>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</si>
  <si>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</si>
  <si>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</si>
  <si>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</si>
  <si>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</si>
  <si>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</si>
  <si>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</si>
  <si>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</si>
  <si>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</si>
  <si>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</si>
  <si>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</si>
  <si>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</si>
  <si>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</si>
  <si>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</si>
  <si>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</si>
  <si>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</si>
  <si>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</si>
  <si>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</si>
  <si>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</si>
  <si>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</si>
  <si>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</si>
  <si>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</si>
  <si>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</si>
  <si>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</si>
  <si>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</si>
  <si>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</si>
  <si>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</si>
  <si>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</si>
  <si>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</si>
  <si>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</si>
  <si>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</si>
  <si>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</si>
  <si>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</si>
  <si>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</si>
  <si>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</si>
  <si>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</si>
  <si>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</si>
  <si>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</si>
  <si>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</si>
  <si>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</si>
  <si>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</si>
  <si>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</si>
  <si>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</si>
  <si>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</si>
  <si>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</si>
  <si>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</si>
  <si>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</si>
  <si>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</si>
  <si>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</si>
  <si>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</si>
  <si>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</si>
  <si>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</si>
  <si>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</si>
  <si>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</si>
  <si>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</si>
  <si>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</si>
  <si>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</si>
  <si>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</si>
  <si>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</si>
  <si>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</si>
  <si>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</si>
  <si>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</si>
  <si>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</si>
  <si>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</si>
  <si>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</si>
  <si>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</si>
  <si>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</si>
  <si>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</si>
  <si>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</si>
  <si>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</si>
  <si>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</si>
  <si>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</si>
  <si>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</si>
  <si>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</si>
  <si>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</si>
  <si>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</si>
  <si>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</si>
  <si>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</si>
  <si>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</si>
  <si>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</si>
  <si>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</si>
  <si>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</si>
  <si>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</si>
  <si>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</si>
  <si>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</si>
  <si>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</si>
  <si>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</si>
  <si>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</si>
  <si>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</si>
  <si>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</si>
  <si>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</si>
  <si>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</si>
  <si>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</si>
  <si>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</si>
  <si>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</si>
  <si>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</si>
  <si>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</si>
  <si>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</si>
  <si>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</si>
  <si>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</si>
  <si>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</si>
  <si>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</si>
  <si>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</si>
  <si>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</si>
  <si>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</si>
  <si>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</si>
  <si>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</si>
  <si>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</si>
  <si>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</si>
  <si>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</si>
  <si>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</si>
  <si>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</si>
  <si>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</si>
  <si>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</si>
  <si>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</si>
  <si>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</si>
  <si>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</si>
  <si>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</si>
  <si>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</si>
  <si>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</si>
  <si>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</si>
  <si>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</si>
  <si>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</si>
  <si>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</si>
  <si>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</si>
  <si>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</si>
  <si>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</si>
  <si>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</si>
  <si>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</si>
  <si>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</si>
  <si>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</si>
  <si>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</si>
  <si>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</si>
  <si>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</si>
  <si>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</si>
  <si>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</si>
  <si>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</si>
  <si>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</si>
  <si>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</si>
  <si>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</si>
  <si>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</si>
  <si>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</si>
  <si>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</si>
  <si>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</si>
  <si>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</si>
  <si>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</si>
  <si>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</si>
  <si>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</si>
  <si>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</si>
  <si>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</si>
  <si>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</si>
  <si>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</si>
  <si>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</si>
  <si>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</si>
  <si>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</si>
  <si>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</si>
  <si>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</si>
  <si>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</si>
  <si>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</si>
  <si>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</si>
  <si>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</si>
  <si>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</si>
  <si>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</si>
  <si>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</si>
  <si>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</si>
  <si>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</si>
  <si>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</si>
  <si>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</si>
  <si>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</si>
  <si>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</si>
  <si>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</si>
  <si>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</si>
  <si>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</si>
  <si>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</si>
  <si>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</si>
  <si>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</si>
  <si>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</si>
  <si>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</si>
  <si>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</si>
  <si>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</si>
  <si>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</si>
  <si>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</si>
  <si>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</si>
  <si>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</si>
  <si>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</si>
  <si>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</si>
  <si>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</si>
  <si>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</si>
  <si>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</si>
  <si>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</si>
  <si>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</si>
  <si>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</si>
  <si>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</si>
  <si>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</si>
  <si>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</si>
  <si>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</si>
  <si>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</si>
  <si>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</si>
  <si>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</si>
  <si>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</si>
  <si>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</si>
  <si>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</si>
  <si>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</si>
  <si>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</si>
  <si>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</si>
  <si>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</si>
  <si>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</si>
  <si>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</si>
  <si>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</si>
  <si>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</si>
  <si>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</si>
  <si>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</si>
  <si>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</si>
  <si>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</si>
  <si>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</si>
  <si>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</si>
  <si>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</si>
  <si>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</si>
  <si>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</si>
  <si>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</si>
  <si>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</si>
  <si>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</si>
  <si>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</si>
  <si>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</si>
  <si>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</si>
  <si>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</si>
  <si>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</si>
  <si>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</si>
  <si>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</si>
  <si>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</si>
  <si>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</si>
  <si>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</si>
  <si>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</si>
  <si>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</si>
  <si>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</si>
  <si>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</si>
  <si>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</si>
  <si>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</si>
  <si>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</si>
  <si>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</si>
  <si>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</si>
  <si>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</si>
  <si>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</si>
  <si>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</si>
  <si>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</si>
  <si>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</si>
  <si>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</si>
  <si>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</si>
  <si>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</si>
  <si>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</si>
  <si>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</si>
  <si>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</si>
  <si>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</si>
  <si>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</si>
  <si>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</si>
  <si>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</si>
  <si>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</si>
  <si>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</si>
  <si>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</si>
  <si>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</si>
  <si>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</si>
  <si>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</si>
  <si>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</si>
  <si>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</si>
  <si>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</si>
  <si>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</si>
  <si>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</si>
  <si>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</si>
  <si>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</si>
  <si>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</si>
  <si>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</si>
  <si>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</si>
  <si>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</si>
  <si>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</si>
  <si>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</si>
  <si>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</si>
  <si>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</si>
  <si>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</si>
  <si>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</si>
  <si>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</si>
  <si>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</si>
  <si>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</si>
  <si>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</si>
  <si>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</si>
  <si>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</si>
  <si>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</si>
  <si>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</si>
  <si>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</si>
  <si>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</si>
  <si>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</si>
  <si>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</si>
  <si>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</si>
  <si>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</si>
  <si>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</si>
  <si>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</si>
  <si>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</si>
  <si>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</si>
  <si>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</si>
  <si>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</si>
  <si>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</si>
  <si>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</si>
  <si>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</si>
  <si>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</si>
  <si>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</si>
  <si>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</si>
  <si>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</si>
  <si>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</si>
  <si>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</si>
  <si>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</si>
  <si>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</si>
  <si>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</si>
  <si>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</si>
  <si>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</si>
  <si>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</si>
  <si>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</si>
  <si>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</si>
  <si>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</si>
  <si>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</si>
  <si>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</si>
  <si>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</si>
  <si>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</si>
  <si>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</si>
  <si>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</si>
  <si>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</si>
  <si>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</si>
  <si>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</si>
  <si>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</si>
  <si>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</si>
  <si>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</si>
  <si>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</si>
  <si>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</si>
  <si>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</si>
  <si>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</si>
  <si>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</si>
  <si>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</si>
  <si>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</si>
  <si>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</si>
  <si>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</si>
  <si>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</si>
  <si>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</si>
  <si>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</si>
  <si>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</si>
  <si>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</si>
  <si>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</si>
  <si>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</si>
  <si>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</si>
  <si>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</si>
  <si>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</si>
  <si>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</si>
  <si>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</si>
  <si>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</si>
  <si>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</si>
  <si>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</si>
  <si>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</si>
  <si>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</si>
  <si>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</si>
  <si>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</si>
  <si>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</si>
  <si>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</si>
  <si>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</si>
  <si>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</si>
  <si>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</si>
  <si>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</si>
  <si>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</si>
  <si>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</si>
  <si>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</si>
  <si>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</si>
  <si>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</si>
  <si>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</si>
  <si>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</si>
  <si>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</si>
  <si>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</si>
  <si>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</si>
  <si>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</si>
  <si>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</si>
  <si>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</si>
  <si>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</si>
  <si>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</si>
  <si>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</si>
  <si>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</si>
  <si>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</si>
  <si>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</si>
  <si>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</si>
  <si>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</si>
  <si>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</si>
  <si>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</si>
  <si>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</si>
  <si>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</si>
  <si>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</si>
  <si>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</si>
  <si>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</si>
  <si>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</si>
  <si>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</si>
  <si>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</si>
  <si>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</si>
  <si>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</si>
  <si>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</si>
  <si>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</si>
  <si>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</si>
  <si>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</si>
  <si>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</si>
  <si>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</si>
  <si>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</si>
  <si>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</si>
  <si>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</si>
  <si>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</si>
  <si>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</si>
  <si>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</si>
  <si>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</si>
  <si>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</si>
  <si>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</si>
  <si>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</si>
  <si>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</si>
  <si>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</si>
  <si>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</si>
  <si>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</si>
  <si>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</si>
  <si>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</si>
  <si>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</si>
  <si>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</si>
  <si>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</si>
  <si>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</si>
  <si>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</si>
  <si>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</si>
  <si>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</si>
  <si>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</si>
  <si>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</si>
  <si>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</si>
  <si>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</si>
  <si>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</si>
  <si>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</si>
  <si>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</si>
  <si>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</si>
  <si>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</si>
  <si>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</si>
  <si>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</si>
  <si>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</si>
  <si>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</si>
  <si>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</si>
  <si>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</si>
  <si>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</si>
  <si>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</si>
  <si>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</si>
  <si>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</si>
  <si>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</si>
  <si>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</si>
  <si>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</si>
  <si>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</si>
  <si>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</si>
  <si>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</si>
  <si>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</si>
  <si>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</si>
  <si>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</si>
  <si>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</si>
  <si>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</si>
  <si>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</si>
  <si>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</si>
  <si>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</si>
  <si>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</si>
  <si>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</si>
  <si>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</si>
  <si>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</si>
  <si>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</si>
  <si>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</si>
  <si>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</si>
  <si>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</si>
  <si>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</si>
  <si>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</si>
  <si>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</si>
  <si>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</si>
  <si>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</si>
  <si>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</si>
  <si>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</si>
  <si>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</si>
  <si>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</si>
  <si>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</si>
  <si>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</si>
  <si>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</si>
  <si>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</si>
  <si>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</si>
  <si>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</si>
  <si>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</si>
  <si>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</si>
  <si>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</si>
  <si>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</si>
  <si>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</si>
  <si>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</si>
  <si>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</si>
  <si>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</si>
  <si>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</si>
  <si>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</si>
  <si>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</si>
  <si>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</si>
  <si>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</si>
  <si>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</si>
  <si>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</si>
  <si>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</si>
  <si>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</si>
  <si>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</si>
  <si>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</si>
  <si>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</si>
  <si>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</si>
  <si>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</si>
  <si>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</si>
  <si>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</si>
  <si>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</si>
  <si>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</si>
  <si>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</si>
  <si>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</si>
  <si>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</si>
  <si>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</si>
  <si>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</si>
  <si>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</si>
  <si>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</si>
  <si>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</si>
  <si>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</si>
  <si>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</si>
  <si>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</si>
  <si>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</si>
  <si>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</si>
  <si>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</si>
  <si>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</si>
  <si>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</si>
  <si>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</si>
  <si>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</si>
  <si>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</si>
  <si>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</si>
  <si>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</si>
  <si>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</si>
  <si>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</si>
  <si>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</si>
  <si>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</si>
  <si>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</si>
  <si>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</si>
  <si>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</si>
  <si>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</si>
  <si>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</si>
  <si>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</si>
  <si>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</si>
  <si>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</si>
  <si>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</si>
  <si>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</si>
  <si>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</si>
  <si>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</si>
  <si>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</si>
  <si>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</si>
  <si>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</si>
  <si>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</si>
  <si>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</si>
  <si>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</si>
  <si>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</si>
  <si>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</si>
  <si>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</si>
  <si>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</si>
  <si>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</si>
  <si>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</si>
  <si>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</si>
  <si>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</si>
  <si>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</si>
  <si>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</si>
  <si>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</si>
  <si>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</si>
  <si>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</si>
  <si>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</si>
  <si>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</si>
  <si>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</si>
  <si>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</si>
  <si>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</si>
  <si>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</si>
  <si>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</si>
  <si>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</si>
  <si>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</si>
  <si>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</si>
  <si>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</si>
  <si>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</si>
  <si>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</si>
  <si>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</si>
  <si>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</si>
  <si>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</si>
  <si>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</si>
  <si>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</si>
  <si>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</si>
  <si>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</si>
  <si>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</si>
  <si>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</si>
  <si>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</si>
  <si>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</si>
  <si>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</si>
  <si>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</si>
  <si>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</si>
  <si>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</si>
  <si>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</si>
  <si>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</si>
  <si>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</si>
  <si>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</si>
  <si>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</si>
  <si>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</si>
  <si>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</si>
  <si>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</si>
  <si>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</si>
  <si>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</si>
  <si>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</si>
  <si>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</si>
  <si>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</si>
  <si>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</si>
  <si>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</si>
  <si>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</si>
  <si>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</si>
  <si>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</si>
  <si>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</si>
  <si>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</si>
  <si>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</si>
  <si>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</si>
  <si>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</si>
  <si>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</si>
  <si>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</si>
  <si>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</si>
  <si>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</si>
  <si>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</si>
  <si>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</si>
  <si>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</si>
  <si>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</si>
  <si>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</si>
  <si>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</si>
  <si>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</si>
  <si>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</si>
  <si>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</si>
  <si>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</si>
  <si>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</si>
  <si>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</si>
  <si>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</si>
  <si>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</si>
  <si>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</si>
  <si>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</si>
  <si>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</si>
  <si>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</si>
  <si>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</si>
  <si>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</si>
  <si>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</si>
  <si>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</si>
  <si>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</si>
  <si>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</si>
  <si>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</si>
  <si>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</si>
  <si>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</si>
  <si>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</si>
  <si>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</si>
  <si>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</si>
  <si>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</si>
  <si>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</si>
  <si>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</si>
  <si>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</si>
  <si>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</si>
  <si>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</si>
  <si>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</si>
  <si>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</si>
  <si>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</si>
  <si>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</si>
  <si>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</si>
  <si>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</si>
  <si>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</si>
  <si>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</si>
  <si>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</si>
  <si>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</si>
  <si>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</si>
  <si>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</si>
  <si>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</si>
  <si>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</si>
  <si>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</si>
  <si>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</si>
  <si>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</si>
  <si>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</si>
  <si>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</si>
  <si>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</si>
  <si>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</si>
  <si>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</si>
  <si>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</si>
  <si>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</si>
  <si>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</si>
  <si>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</si>
  <si>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</si>
  <si>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</si>
  <si>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</si>
  <si>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</si>
  <si>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</si>
  <si>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</si>
  <si>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</si>
  <si>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</si>
  <si>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</si>
  <si>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</si>
  <si>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</si>
  <si>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</si>
  <si>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</si>
  <si>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</si>
  <si>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</si>
  <si>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</si>
  <si>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</si>
  <si>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</si>
  <si>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</si>
  <si>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</si>
  <si>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</si>
  <si>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</si>
  <si>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</si>
  <si>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</si>
  <si>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</si>
  <si>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</si>
  <si>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</si>
  <si>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</si>
  <si>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</si>
  <si>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</si>
  <si>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</si>
  <si>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</si>
  <si>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</si>
  <si>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</si>
  <si>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</si>
  <si>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</si>
  <si>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</si>
  <si>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</si>
  <si>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</si>
  <si>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</si>
  <si>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</si>
  <si>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</si>
  <si>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</si>
  <si>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</si>
  <si>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</si>
  <si>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</si>
  <si>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</si>
  <si>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</si>
  <si>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</si>
  <si>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</si>
  <si>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</si>
  <si>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</si>
  <si>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</si>
  <si>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</si>
  <si>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</si>
  <si>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</si>
  <si>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</si>
  <si>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</si>
  <si>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</si>
  <si>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</si>
  <si>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</si>
  <si>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</si>
  <si>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</si>
  <si>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</si>
  <si>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</si>
  <si>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</si>
  <si>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</si>
  <si>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</si>
  <si>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</si>
  <si>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</si>
  <si>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</si>
  <si>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</si>
  <si>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</si>
  <si>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</si>
  <si>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</si>
  <si>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</si>
  <si>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</si>
  <si>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</si>
  <si>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</si>
  <si>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</si>
  <si>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</si>
  <si>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</si>
  <si>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</si>
  <si>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</si>
  <si>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</si>
  <si>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</si>
  <si>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</si>
  <si>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</si>
  <si>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</si>
  <si>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</si>
  <si>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</si>
  <si>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</si>
  <si>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</si>
  <si>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</si>
  <si>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</si>
  <si>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</si>
  <si>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</si>
  <si>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</si>
  <si>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</si>
  <si>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</si>
  <si>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</si>
  <si>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</si>
  <si>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</si>
  <si>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</si>
  <si>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</si>
  <si>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</si>
  <si>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</si>
  <si>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</si>
  <si>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</si>
  <si>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</si>
  <si>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</si>
  <si>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</si>
  <si>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</si>
  <si>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</si>
  <si>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</si>
  <si>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</si>
  <si>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</si>
  <si>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</si>
  <si>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</si>
  <si>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</si>
  <si>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</si>
  <si>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</si>
  <si>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</si>
  <si>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</si>
  <si>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</si>
  <si>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</si>
  <si>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</si>
  <si>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</si>
  <si>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</si>
  <si>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</si>
  <si>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</si>
  <si>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</si>
  <si>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</si>
  <si>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</si>
  <si>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</si>
  <si>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</si>
  <si>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</si>
  <si>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</si>
  <si>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</si>
  <si>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</si>
  <si>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</si>
  <si>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</si>
  <si>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</si>
  <si>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</si>
  <si>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</si>
  <si>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</si>
  <si>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</si>
  <si>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</si>
  <si>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</si>
  <si>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</si>
  <si>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</si>
  <si>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</si>
  <si>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</si>
  <si>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</si>
  <si>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</si>
  <si>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</si>
  <si>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</si>
  <si>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</si>
  <si>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</si>
  <si>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</si>
  <si>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</si>
  <si>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</si>
  <si>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</si>
  <si>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</si>
  <si>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</si>
  <si>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</si>
  <si>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</si>
  <si>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</si>
  <si>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</si>
  <si>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</si>
  <si>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</si>
  <si>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</si>
  <si>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</si>
  <si>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</si>
  <si>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</si>
  <si>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</si>
  <si>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</si>
  <si>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</si>
  <si>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</si>
  <si>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</si>
  <si>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</si>
  <si>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</si>
  <si>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</si>
  <si>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</si>
  <si>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</si>
  <si>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</si>
  <si>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</si>
  <si>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</si>
  <si>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</si>
  <si>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</si>
  <si>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</si>
  <si>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</si>
  <si>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</si>
  <si>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</si>
  <si>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</si>
  <si>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</si>
  <si>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</si>
  <si>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</si>
  <si>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</si>
  <si>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</si>
  <si>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</si>
  <si>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</si>
  <si>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</si>
  <si>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</si>
  <si>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</si>
  <si>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</si>
  <si>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</si>
  <si>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</si>
  <si>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</si>
  <si>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</si>
  <si>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</si>
  <si>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</si>
  <si>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</si>
  <si>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</si>
  <si>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</si>
  <si>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</si>
  <si>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</si>
  <si>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</si>
  <si>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</si>
  <si>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</si>
  <si>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</si>
  <si>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</si>
  <si>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</si>
  <si>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</si>
  <si>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</si>
  <si>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</si>
  <si>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</si>
  <si>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</si>
  <si>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</si>
  <si>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</si>
  <si>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</si>
  <si>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</si>
  <si>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</si>
  <si>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</si>
  <si>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</si>
  <si>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</si>
  <si>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</si>
  <si>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</si>
  <si>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</si>
  <si>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</si>
  <si>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</si>
  <si>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</si>
  <si>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</si>
  <si>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</si>
  <si>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</si>
  <si>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</si>
  <si>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</si>
  <si>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</si>
  <si>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</si>
  <si>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</si>
  <si>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</si>
  <si>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</si>
  <si>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</si>
  <si>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</si>
  <si>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</si>
  <si>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</si>
  <si>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</si>
  <si>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</si>
  <si>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</si>
  <si>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</si>
  <si>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</si>
  <si>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</si>
  <si>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</si>
  <si>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</si>
  <si>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</si>
  <si>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</si>
  <si>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</si>
  <si>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</si>
  <si>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</si>
  <si>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</si>
  <si>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</si>
  <si>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</si>
  <si>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</si>
  <si>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</si>
  <si>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</si>
  <si>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</si>
  <si>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</si>
  <si>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</si>
  <si>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</si>
  <si>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</si>
  <si>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</si>
  <si>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</si>
  <si>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</si>
  <si>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</si>
  <si>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</si>
  <si>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</si>
  <si>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</si>
  <si>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</si>
  <si>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</si>
  <si>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</si>
  <si>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</si>
  <si>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</si>
  <si>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</si>
  <si>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</si>
  <si>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</si>
  <si>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</si>
  <si>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</si>
  <si>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</si>
  <si>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</si>
  <si>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</si>
  <si>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</si>
  <si>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</si>
  <si>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</si>
  <si>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</si>
  <si>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</si>
  <si>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</si>
  <si>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</si>
  <si>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</si>
  <si>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</si>
  <si>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</si>
  <si>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</si>
  <si>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</si>
  <si>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</si>
  <si>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</si>
  <si>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</si>
  <si>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</si>
  <si>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</si>
  <si>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</si>
  <si>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</si>
  <si>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</si>
  <si>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</si>
  <si>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</si>
  <si>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</si>
  <si>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</si>
  <si>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</si>
  <si>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</si>
  <si>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</si>
  <si>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</si>
  <si>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</si>
  <si>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</si>
  <si>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</si>
  <si>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</si>
  <si>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</si>
  <si>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</si>
  <si>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</si>
  <si>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</si>
  <si>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</si>
  <si>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</si>
  <si>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</si>
  <si>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</si>
  <si>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</si>
  <si>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</si>
  <si>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</si>
  <si>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</si>
  <si>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</si>
  <si>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</si>
  <si>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</si>
  <si>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</si>
  <si>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</si>
  <si>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</si>
  <si>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</si>
  <si>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</si>
  <si>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</si>
  <si>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</si>
  <si>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</si>
  <si>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</si>
  <si>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</si>
  <si>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</si>
  <si>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</si>
  <si>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</si>
  <si>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</si>
  <si>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</si>
  <si>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</si>
  <si>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</si>
  <si>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</si>
  <si>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</si>
  <si>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</si>
  <si>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</si>
  <si>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</si>
  <si>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</si>
  <si>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</si>
  <si>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</si>
  <si>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</si>
  <si>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</si>
  <si>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</si>
  <si>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</si>
  <si>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</si>
  <si>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</si>
  <si>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</si>
  <si>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</si>
  <si>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</si>
  <si>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</si>
  <si>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</si>
  <si>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</si>
  <si>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</si>
  <si>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</si>
  <si>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</si>
  <si>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</si>
  <si>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</si>
  <si>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</si>
  <si>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</si>
  <si>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</si>
  <si>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</si>
  <si>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</si>
  <si>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</si>
  <si>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</si>
  <si>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</si>
  <si>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</si>
  <si>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</si>
  <si>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</si>
  <si>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</si>
  <si>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</si>
  <si>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</si>
  <si>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</si>
  <si>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</si>
  <si>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</si>
  <si>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</si>
  <si>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</si>
  <si>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</si>
  <si>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</si>
  <si>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</si>
  <si>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</si>
  <si>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</si>
  <si>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</si>
  <si>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</si>
  <si>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</si>
  <si>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</si>
  <si>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</si>
  <si>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</si>
  <si>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</si>
  <si>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</si>
  <si>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</si>
  <si>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</si>
  <si>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</si>
  <si>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</si>
  <si>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</si>
  <si>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</si>
  <si>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</si>
  <si>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</si>
  <si>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</si>
  <si>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</si>
  <si>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</si>
  <si>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</si>
  <si>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</si>
  <si>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</si>
  <si>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</si>
  <si>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</si>
  <si>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</si>
  <si>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</si>
  <si>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</si>
  <si>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</si>
  <si>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</si>
  <si>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</si>
  <si>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</si>
  <si>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</si>
  <si>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</si>
  <si>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</si>
  <si>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</si>
  <si>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</si>
  <si>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</si>
  <si>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</si>
  <si>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</si>
  <si>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</si>
  <si>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</si>
  <si>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</si>
  <si>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</si>
  <si>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</si>
  <si>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</si>
  <si>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</si>
  <si>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</si>
  <si>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</si>
  <si>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</si>
  <si>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</si>
  <si>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</si>
  <si>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</si>
  <si>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</si>
  <si>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</si>
  <si>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</si>
  <si>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</si>
  <si>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</si>
  <si>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</si>
  <si>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</si>
  <si>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</si>
  <si>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</si>
  <si>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</si>
  <si>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</si>
  <si>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</si>
  <si>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</si>
  <si>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</si>
  <si>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</si>
  <si>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</si>
  <si>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</si>
  <si>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</si>
  <si>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</si>
  <si>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</si>
  <si>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</si>
  <si>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</si>
  <si>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</si>
  <si>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</si>
  <si>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</si>
  <si>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</si>
  <si>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</si>
  <si>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</si>
  <si>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</si>
  <si>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</si>
  <si>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</si>
  <si>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</si>
  <si>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</si>
  <si>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</si>
  <si>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</si>
  <si>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</si>
  <si>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</si>
  <si>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</si>
  <si>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</si>
  <si>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</si>
  <si>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</si>
  <si>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</si>
  <si>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</si>
  <si>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</si>
  <si>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</si>
  <si>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</si>
  <si>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</si>
  <si>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</si>
  <si>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</si>
  <si>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</si>
  <si>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</si>
  <si>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</si>
  <si>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</si>
  <si>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</si>
  <si>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</si>
  <si>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</si>
  <si>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</si>
  <si>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</si>
  <si>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</si>
  <si>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</si>
  <si>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</si>
  <si>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</si>
  <si>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</si>
  <si>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</si>
  <si>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</si>
  <si>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</si>
  <si>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</si>
  <si>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</si>
  <si>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</si>
  <si>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</si>
  <si>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</si>
  <si>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</si>
  <si>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</si>
  <si>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</si>
  <si>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</si>
  <si>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</si>
  <si>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</si>
  <si>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</si>
  <si>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</si>
  <si>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</si>
  <si>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</si>
  <si>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</si>
  <si>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</si>
  <si>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</si>
  <si>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</si>
  <si>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</si>
  <si>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</si>
  <si>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</si>
  <si>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</si>
  <si>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</si>
  <si>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</si>
  <si>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</si>
  <si>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</si>
  <si>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</si>
  <si>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</si>
  <si>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</si>
  <si>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</si>
  <si>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</si>
  <si>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</si>
  <si>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</si>
  <si>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</si>
  <si>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</si>
  <si>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</si>
  <si>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</si>
  <si>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</si>
  <si>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</si>
  <si>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</si>
  <si>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</si>
  <si>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</si>
  <si>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</si>
  <si>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</si>
  <si>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</si>
  <si>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</si>
  <si>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</si>
  <si>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</si>
  <si>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</si>
  <si>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</si>
  <si>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</si>
  <si>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</si>
  <si>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</si>
  <si>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</si>
  <si>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</si>
  <si>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</si>
  <si>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</si>
  <si>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</si>
  <si>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</si>
  <si>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</si>
  <si>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</si>
  <si>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</si>
  <si>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</si>
  <si>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</si>
  <si>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</si>
  <si>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</si>
  <si>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</si>
  <si>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</si>
  <si>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</si>
  <si>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</si>
  <si>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</si>
  <si>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</si>
  <si>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</si>
  <si>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</si>
  <si>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</si>
  <si>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</si>
  <si>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</si>
  <si>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</si>
  <si>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</si>
  <si>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</si>
  <si>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</si>
  <si>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</si>
  <si>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</si>
  <si>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</si>
  <si>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</si>
  <si>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</si>
  <si>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</si>
  <si>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</si>
  <si>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</si>
  <si>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</si>
  <si>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</si>
  <si>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</si>
  <si>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</si>
  <si>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</si>
  <si>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</si>
  <si>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</si>
  <si>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</si>
  <si>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</si>
  <si>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</si>
  <si>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</si>
  <si>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</si>
  <si>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</si>
  <si>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</si>
  <si>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</si>
  <si>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</si>
  <si>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</si>
  <si>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</si>
  <si>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</si>
  <si>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</si>
  <si>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</si>
  <si>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</si>
  <si>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</si>
  <si>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</si>
  <si>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</si>
  <si>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</si>
  <si>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</si>
  <si>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</si>
  <si>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</si>
  <si>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</si>
  <si>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</si>
  <si>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</si>
  <si>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</si>
  <si>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</si>
  <si>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</si>
  <si>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</si>
  <si>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</si>
  <si>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</si>
  <si>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</si>
  <si>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</si>
  <si>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</si>
  <si>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</si>
  <si>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</si>
  <si>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</si>
  <si>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</si>
  <si>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</si>
  <si>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</si>
  <si>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</si>
  <si>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</si>
  <si>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</si>
  <si>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</si>
  <si>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</si>
  <si>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</si>
  <si>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</si>
  <si>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</si>
  <si>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</si>
  <si>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</si>
  <si>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</si>
  <si>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</si>
  <si>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</si>
  <si>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</si>
  <si>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</si>
  <si>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</si>
  <si>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</si>
  <si>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</si>
  <si>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</si>
  <si>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</si>
  <si>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</si>
  <si>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</si>
  <si>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</si>
  <si>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</si>
  <si>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</si>
  <si>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</si>
  <si>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</si>
  <si>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</si>
  <si>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</si>
  <si>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</si>
  <si>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</si>
  <si>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</si>
  <si>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</si>
  <si>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</si>
  <si>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</si>
  <si>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</si>
  <si>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</si>
  <si>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</si>
  <si>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</si>
  <si>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</si>
  <si>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</si>
  <si>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</si>
  <si>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</si>
  <si>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</si>
  <si>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</si>
  <si>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</si>
  <si>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</si>
  <si>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</si>
  <si>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</si>
  <si>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</si>
  <si>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</si>
  <si>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</si>
  <si>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</si>
  <si>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</si>
  <si>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</si>
  <si>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</si>
  <si>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</si>
  <si>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</si>
  <si>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</si>
  <si>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</si>
  <si>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</si>
  <si>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</si>
  <si>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</si>
  <si>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</si>
  <si>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</si>
  <si>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</si>
  <si>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</si>
  <si>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</si>
  <si>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</si>
  <si>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</si>
  <si>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</si>
  <si>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</si>
  <si>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</si>
  <si>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</si>
  <si>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</si>
  <si>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</si>
  <si>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</si>
  <si>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</si>
  <si>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</si>
  <si>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</si>
  <si>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</si>
  <si>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</si>
  <si>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</si>
  <si>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</si>
  <si>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</si>
  <si>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</si>
  <si>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</si>
  <si>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</si>
  <si>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</si>
  <si>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</si>
  <si>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</si>
  <si>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</si>
  <si>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</si>
  <si>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</si>
  <si>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</si>
  <si>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</si>
  <si>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</si>
  <si>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</si>
  <si>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</si>
  <si>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</si>
  <si>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</si>
  <si>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</si>
  <si>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</si>
  <si>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</si>
  <si>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</si>
  <si>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</si>
  <si>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</si>
  <si>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</si>
  <si>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</si>
  <si>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</si>
  <si>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</si>
  <si>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</si>
  <si>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</si>
  <si>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</si>
  <si>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</si>
  <si>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</si>
  <si>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</si>
  <si>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</si>
  <si>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</si>
  <si>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</si>
  <si>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</si>
  <si>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</si>
  <si>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</si>
  <si>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</si>
  <si>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</si>
  <si>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</si>
  <si>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</si>
  <si>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</si>
  <si>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</si>
  <si>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</si>
  <si>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</si>
  <si>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</si>
  <si>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</si>
  <si>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</si>
  <si>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</si>
  <si>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</si>
  <si>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</si>
  <si>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</si>
  <si>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</si>
  <si>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</si>
  <si>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</si>
  <si>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</si>
  <si>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</si>
  <si>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</si>
  <si>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</si>
  <si>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</si>
  <si>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</si>
  <si>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</si>
  <si>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</si>
  <si>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</si>
  <si>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</si>
  <si>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</si>
  <si>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</si>
  <si>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</si>
  <si>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</si>
  <si>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</si>
  <si>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</si>
  <si>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</si>
  <si>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</si>
  <si>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</si>
  <si>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</si>
  <si>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</si>
  <si>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</si>
  <si>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</si>
  <si>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</si>
  <si>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</si>
  <si>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</si>
  <si>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</si>
  <si>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</si>
  <si>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</si>
  <si>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</si>
  <si>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</si>
  <si>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</si>
  <si>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</si>
  <si>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</si>
  <si>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</si>
  <si>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</si>
  <si>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</si>
  <si>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</si>
  <si>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</si>
  <si>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</si>
  <si>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</si>
  <si>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</si>
  <si>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</si>
  <si>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</si>
  <si>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</si>
  <si>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</si>
  <si>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</si>
  <si>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</si>
  <si>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</si>
  <si>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</si>
  <si>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</si>
  <si>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</si>
  <si>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</si>
  <si>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</si>
  <si>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</si>
  <si>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</si>
  <si>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</si>
  <si>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</si>
  <si>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</si>
  <si>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</si>
  <si>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</si>
  <si>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</si>
  <si>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</si>
  <si>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</si>
  <si>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</si>
  <si>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</si>
  <si>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</si>
  <si>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</si>
  <si>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</si>
  <si>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</si>
  <si>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</si>
  <si>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</si>
  <si>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</si>
  <si>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</si>
  <si>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</si>
  <si>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</si>
  <si>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</si>
  <si>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</si>
  <si>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</si>
  <si>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</si>
  <si>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</si>
  <si>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</si>
  <si>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</si>
  <si>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</si>
  <si>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</si>
  <si>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</si>
  <si>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</si>
  <si>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</si>
  <si>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</si>
  <si>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</si>
  <si>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</si>
  <si>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</si>
  <si>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</si>
  <si>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</si>
  <si>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</si>
  <si>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</si>
  <si>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</si>
  <si>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</si>
  <si>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</si>
  <si>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</si>
  <si>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</si>
  <si>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</si>
  <si>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</si>
  <si>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</si>
  <si>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</si>
  <si>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</si>
  <si>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</si>
  <si>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</si>
  <si>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</si>
  <si>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</si>
  <si>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</si>
  <si>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</si>
  <si>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</si>
  <si>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</si>
  <si>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</si>
  <si>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</si>
  <si>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</si>
  <si>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</si>
  <si>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</si>
  <si>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</si>
  <si>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</si>
  <si>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</si>
  <si>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</si>
  <si>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</si>
  <si>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</si>
  <si>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</si>
  <si>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</si>
  <si>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</si>
  <si>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</si>
  <si>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</si>
  <si>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</si>
  <si>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</si>
  <si>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</si>
  <si>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</si>
  <si>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</si>
  <si>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</si>
  <si>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</si>
  <si>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</si>
  <si>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</si>
  <si>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</si>
  <si>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</si>
  <si>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</si>
  <si>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</si>
  <si>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</si>
  <si>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</si>
  <si>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</si>
  <si>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</si>
  <si>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</si>
  <si>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</si>
  <si>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</si>
  <si>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</si>
  <si>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</si>
  <si>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</si>
  <si>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</si>
  <si>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</si>
  <si>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</si>
  <si>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</si>
  <si>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</si>
  <si>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</si>
  <si>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</si>
  <si>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</si>
  <si>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</si>
  <si>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</si>
  <si>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</si>
  <si>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</si>
  <si>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</si>
  <si>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</si>
  <si>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</si>
  <si>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</si>
  <si>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</si>
  <si>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</si>
  <si>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</si>
  <si>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</si>
  <si>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</si>
  <si>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</si>
  <si>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</si>
  <si>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</si>
  <si>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</si>
  <si>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</si>
  <si>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</si>
  <si>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</si>
  <si>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</si>
  <si>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</si>
  <si>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</si>
  <si>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</si>
  <si>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</si>
  <si>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</si>
  <si>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</si>
  <si>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</si>
  <si>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</si>
  <si>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</si>
  <si>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</si>
  <si>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</si>
  <si>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</si>
  <si>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</si>
  <si>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</si>
  <si>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</si>
  <si>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</si>
  <si>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</si>
  <si>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</si>
  <si>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</si>
  <si>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</si>
  <si>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</si>
  <si>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</si>
  <si>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</si>
  <si>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</si>
  <si>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</si>
  <si>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</si>
  <si>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</si>
  <si>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</si>
  <si>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</si>
  <si>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</si>
  <si>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</si>
  <si>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</si>
  <si>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</si>
  <si>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</si>
  <si>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</si>
  <si>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</si>
  <si>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</si>
  <si>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</si>
  <si>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</si>
  <si>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</si>
  <si>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</si>
  <si>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</si>
  <si>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</si>
  <si>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</si>
  <si>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</si>
  <si>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</si>
  <si>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</si>
  <si>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</si>
  <si>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</si>
  <si>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</si>
  <si>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</si>
  <si>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</si>
  <si>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</si>
  <si>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</si>
  <si>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</si>
  <si>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</si>
  <si>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</si>
  <si>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</si>
  <si>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</si>
  <si>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</si>
  <si>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</si>
  <si>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</si>
  <si>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</si>
  <si>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</si>
  <si>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</si>
  <si>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</si>
  <si>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</si>
  <si>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</si>
  <si>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</si>
  <si>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</si>
  <si>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</si>
  <si>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</si>
  <si>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</si>
  <si>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</si>
  <si>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</si>
  <si>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</si>
  <si>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</si>
  <si>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</si>
  <si>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</si>
  <si>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</si>
  <si>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</si>
  <si>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</si>
  <si>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</si>
  <si>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</si>
  <si>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</si>
  <si>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</si>
  <si>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</si>
  <si>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</si>
  <si>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</si>
  <si>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</si>
  <si>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</si>
  <si>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</si>
  <si>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</si>
  <si>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</si>
  <si>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</si>
  <si>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</si>
  <si>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</si>
  <si>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</si>
  <si>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</si>
  <si>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</si>
  <si>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</si>
  <si>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</si>
  <si>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</si>
  <si>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</si>
  <si>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</si>
  <si>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</si>
  <si>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</si>
  <si>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</si>
  <si>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</si>
  <si>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</si>
  <si>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</si>
  <si>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</si>
  <si>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</si>
  <si>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</si>
  <si>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</si>
  <si>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</si>
  <si>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</si>
  <si>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</si>
  <si>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</si>
  <si>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</si>
  <si>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</si>
  <si>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</si>
  <si>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</si>
  <si>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</si>
  <si>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</si>
  <si>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</si>
  <si>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</si>
  <si>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</si>
  <si>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</si>
  <si>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</si>
  <si>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</si>
  <si>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</si>
  <si>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</si>
  <si>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</si>
  <si>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</si>
  <si>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</si>
  <si>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</si>
  <si>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</si>
  <si>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</si>
  <si>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</si>
  <si>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</si>
  <si>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</si>
  <si>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</si>
  <si>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</si>
  <si>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</si>
  <si>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</si>
  <si>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</si>
  <si>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</si>
  <si>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</si>
  <si>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</si>
  <si>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</si>
  <si>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</si>
  <si>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</si>
  <si>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</si>
  <si>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</si>
  <si>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</si>
  <si>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</si>
  <si>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</si>
  <si>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</si>
  <si>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</si>
  <si>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</si>
  <si>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</si>
  <si>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</si>
  <si>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</si>
  <si>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</si>
  <si>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</si>
  <si>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</si>
  <si>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</si>
  <si>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</si>
  <si>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</si>
  <si>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</si>
  <si>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</si>
  <si>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</si>
  <si>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</si>
  <si>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</si>
  <si>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</si>
  <si>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</si>
  <si>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</si>
  <si>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</si>
  <si>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</si>
  <si>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</si>
  <si>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</si>
  <si>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</si>
  <si>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</si>
  <si>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</si>
  <si>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</si>
  <si>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</si>
  <si>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</si>
  <si>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</si>
  <si>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</si>
  <si>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</si>
  <si>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</si>
  <si>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</si>
  <si>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</si>
  <si>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</si>
  <si>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</si>
  <si>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</si>
  <si>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</si>
  <si>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</si>
  <si>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</si>
  <si>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</si>
  <si>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</si>
  <si>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</si>
  <si>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</si>
  <si>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</si>
  <si>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</si>
  <si>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</si>
  <si>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</si>
  <si>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</si>
  <si>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</si>
  <si>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</si>
  <si>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</si>
  <si>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</si>
  <si>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</si>
  <si>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</si>
  <si>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</si>
  <si>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</si>
  <si>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</si>
  <si>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</si>
  <si>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</si>
  <si>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</si>
  <si>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</si>
  <si>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</si>
  <si>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</si>
  <si>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</si>
  <si>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</si>
  <si>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</si>
  <si>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</si>
  <si>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</si>
  <si>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</si>
  <si>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</si>
  <si>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</si>
  <si>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</si>
  <si>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</si>
  <si>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</si>
  <si>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</si>
  <si>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</si>
  <si>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</si>
  <si>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</si>
  <si>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</si>
  <si>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</si>
  <si>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</si>
  <si>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</si>
  <si>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</si>
  <si>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</si>
  <si>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</si>
  <si>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</si>
  <si>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</si>
  <si>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</si>
  <si>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</si>
  <si>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</si>
  <si>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</si>
  <si>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</si>
  <si>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</si>
  <si>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</si>
  <si>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</si>
  <si>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</si>
  <si>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</si>
  <si>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</si>
  <si>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</si>
  <si>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</si>
  <si>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</si>
  <si>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</si>
  <si>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</si>
  <si>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</si>
  <si>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</si>
  <si>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</si>
  <si>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</si>
  <si>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</si>
  <si>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</si>
  <si>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</si>
  <si>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</si>
  <si>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</si>
  <si>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</si>
  <si>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</si>
  <si>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</si>
  <si>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</si>
  <si>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</si>
  <si>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</si>
  <si>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</si>
  <si>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</si>
  <si>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</si>
  <si>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</si>
  <si>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</si>
  <si>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</si>
  <si>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</si>
  <si>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</si>
  <si>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</si>
  <si>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</si>
  <si>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</si>
  <si>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</si>
  <si>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</si>
  <si>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</si>
  <si>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</si>
  <si>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</si>
  <si>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</si>
  <si>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</si>
  <si>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</si>
  <si>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</si>
  <si>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</si>
  <si>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</si>
  <si>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</si>
  <si>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</si>
  <si>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</si>
  <si>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</si>
  <si>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</si>
  <si>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</si>
  <si>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</si>
  <si>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</si>
  <si>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</si>
  <si>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</si>
  <si>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</si>
  <si>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</si>
  <si>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</si>
  <si>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</si>
  <si>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</si>
  <si>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</si>
  <si>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</si>
  <si>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</si>
  <si>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</si>
  <si>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</si>
  <si>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</si>
  <si>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</si>
  <si>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</si>
  <si>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</si>
  <si>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</si>
  <si>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</si>
  <si>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</si>
  <si>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</si>
  <si>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</si>
  <si>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</si>
  <si>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</si>
  <si>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</si>
  <si>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</si>
  <si>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</si>
  <si>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</si>
  <si>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</si>
  <si>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</si>
  <si>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</si>
  <si>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</si>
  <si>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</si>
  <si>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</si>
  <si>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</si>
  <si>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</si>
  <si>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</si>
  <si>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</si>
  <si>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</si>
  <si>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</si>
  <si>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</si>
  <si>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</si>
  <si>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</si>
  <si>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</si>
  <si>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</si>
  <si>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</si>
  <si>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</si>
  <si>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</si>
  <si>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</si>
  <si>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</si>
  <si>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</si>
  <si>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</si>
  <si>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</si>
  <si>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</si>
  <si>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</si>
  <si>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</si>
  <si>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</si>
  <si>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</si>
  <si>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</si>
  <si>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</si>
  <si>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</si>
  <si>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</si>
  <si>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</si>
  <si>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</si>
  <si>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</si>
  <si>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</si>
  <si>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</si>
  <si>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</si>
  <si>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</si>
  <si>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</si>
  <si>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</si>
  <si>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</si>
  <si>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</si>
  <si>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</si>
  <si>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</si>
  <si>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</si>
  <si>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</si>
  <si>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</si>
  <si>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</si>
  <si>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</si>
  <si>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</si>
  <si>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</si>
  <si>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</si>
  <si>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</si>
  <si>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</si>
  <si>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</si>
  <si>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</si>
  <si>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</si>
  <si>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</si>
  <si>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</si>
  <si>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</si>
  <si>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</si>
  <si>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</si>
  <si>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</si>
  <si>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</si>
  <si>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</si>
  <si>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</si>
  <si>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</si>
  <si>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</si>
  <si>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</si>
  <si>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</si>
  <si>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</si>
  <si>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</si>
  <si>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</si>
  <si>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</si>
  <si>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</si>
  <si>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</si>
  <si>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</si>
  <si>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</si>
  <si>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</si>
  <si>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</si>
  <si>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</si>
  <si>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</si>
  <si>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</si>
  <si>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</si>
  <si>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</si>
  <si>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</si>
  <si>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</si>
  <si>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</si>
  <si>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</si>
  <si>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</si>
  <si>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</si>
  <si>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</si>
  <si>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</si>
  <si>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</si>
  <si>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</si>
  <si>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</si>
  <si>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</si>
  <si>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</si>
  <si>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</si>
  <si>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</si>
  <si>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</si>
  <si>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</si>
  <si>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</si>
  <si>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</si>
  <si>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</si>
  <si>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</si>
  <si>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</si>
  <si>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</si>
  <si>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</si>
  <si>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</si>
  <si>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</si>
  <si>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</si>
  <si>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</si>
  <si>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</si>
  <si>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</si>
  <si>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</si>
  <si>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</si>
  <si>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</si>
  <si>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</si>
  <si>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</si>
  <si>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</si>
  <si>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</si>
  <si>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</si>
  <si>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</si>
  <si>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</si>
  <si>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</si>
  <si>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</si>
  <si>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</si>
  <si>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</si>
  <si>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</si>
  <si>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</si>
  <si>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</si>
  <si>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</si>
  <si>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</si>
  <si>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</si>
  <si>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</si>
  <si>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</si>
  <si>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</si>
  <si>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</si>
  <si>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</si>
  <si>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</si>
  <si>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</si>
  <si>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</si>
  <si>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</si>
  <si>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</si>
  <si>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</si>
  <si>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</si>
  <si>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</si>
  <si>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</si>
  <si>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</si>
  <si>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</si>
  <si>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</si>
  <si>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</si>
  <si>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</si>
  <si>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</si>
  <si>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</si>
  <si>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</si>
  <si>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</si>
  <si>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</si>
  <si>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</si>
  <si>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</si>
  <si>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</si>
  <si>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</si>
  <si>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</si>
  <si>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</si>
  <si>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</si>
  <si>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</si>
  <si>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</si>
  <si>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</si>
  <si>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</si>
  <si>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</si>
  <si>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</si>
  <si>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</si>
  <si>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</si>
  <si>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</si>
  <si>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</si>
  <si>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</si>
  <si>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</si>
  <si>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</si>
  <si>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</si>
  <si>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</si>
  <si>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</si>
  <si>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</si>
  <si>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</si>
  <si>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</si>
  <si>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</si>
  <si>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</si>
  <si>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</si>
  <si>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</si>
  <si>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</si>
  <si>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</si>
  <si>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</si>
  <si>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</si>
  <si>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</si>
  <si>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</si>
  <si>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</si>
  <si>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</si>
  <si>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</si>
  <si>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</si>
  <si>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</si>
  <si>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</si>
  <si>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</si>
  <si>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</si>
  <si>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</si>
  <si>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</si>
  <si>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</si>
  <si>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</si>
  <si>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</si>
  <si>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</si>
  <si>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</si>
  <si>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</si>
  <si>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</si>
  <si>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</si>
  <si>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</si>
  <si>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</si>
  <si>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</si>
  <si>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</si>
  <si>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</si>
  <si>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</si>
  <si>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</si>
  <si>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</si>
  <si>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</si>
  <si>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</si>
  <si>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</si>
  <si>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</si>
  <si>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</si>
  <si>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</si>
  <si>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</si>
  <si>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</si>
  <si>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</si>
  <si>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</si>
  <si>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</si>
  <si>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</si>
  <si>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</si>
  <si>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</si>
  <si>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</si>
  <si>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</si>
  <si>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</si>
  <si>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</si>
  <si>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</si>
  <si>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</si>
  <si>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</si>
  <si>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</si>
  <si>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</si>
  <si>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</si>
  <si>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</si>
  <si>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</si>
  <si>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</si>
  <si>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</si>
  <si>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</si>
  <si>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</si>
  <si>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</si>
  <si>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</si>
  <si>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</si>
  <si>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</si>
  <si>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</si>
  <si>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</si>
  <si>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</si>
  <si>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</si>
  <si>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</si>
  <si>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</si>
  <si>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</si>
  <si>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</si>
  <si>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</si>
  <si>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</si>
  <si>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</si>
  <si>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</si>
  <si>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</si>
  <si>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</si>
  <si>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</si>
  <si>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</si>
  <si>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</si>
  <si>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</si>
  <si>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</si>
  <si>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</si>
  <si>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</si>
  <si>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</si>
  <si>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</si>
  <si>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</si>
  <si>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</si>
  <si>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</si>
  <si>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</si>
  <si>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</si>
  <si>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</si>
  <si>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</si>
  <si>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</si>
  <si>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</si>
  <si>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</si>
  <si>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</si>
  <si>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</si>
  <si>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</si>
  <si>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</si>
  <si>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</si>
  <si>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</si>
  <si>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</si>
  <si>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</si>
  <si>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</si>
  <si>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</si>
  <si>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</si>
  <si>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</si>
  <si>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</si>
  <si>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</si>
  <si>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</si>
  <si>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</si>
  <si>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</si>
  <si>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</si>
  <si>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</si>
  <si>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</si>
  <si>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</si>
  <si>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</si>
  <si>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</si>
  <si>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</si>
  <si>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</si>
  <si>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</si>
  <si>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</si>
  <si>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</si>
  <si>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</si>
  <si>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</si>
  <si>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</si>
  <si>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</si>
  <si>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</si>
  <si>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</si>
  <si>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</si>
  <si>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</si>
  <si>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</si>
  <si>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</si>
  <si>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</si>
  <si>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</si>
  <si>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</si>
  <si>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</si>
  <si>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</si>
  <si>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</si>
  <si>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</si>
  <si>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</si>
  <si>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</si>
  <si>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</si>
  <si>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</si>
  <si>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</si>
  <si>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</si>
  <si>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</si>
  <si>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</si>
  <si>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</si>
  <si>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</si>
  <si>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</si>
  <si>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</si>
  <si>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</si>
  <si>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</si>
  <si>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</si>
  <si>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</si>
  <si>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</si>
  <si>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</si>
  <si>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</si>
  <si>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</si>
  <si>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</si>
  <si>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</si>
  <si>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</si>
  <si>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</si>
  <si>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</si>
  <si>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</si>
  <si>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</si>
  <si>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</si>
  <si>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</si>
  <si>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</si>
  <si>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</si>
  <si>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</si>
  <si>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</si>
  <si>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</si>
  <si>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</si>
  <si>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</si>
  <si>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</si>
  <si>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</si>
  <si>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</si>
  <si>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</si>
  <si>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</si>
  <si>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</si>
  <si>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</si>
  <si>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</si>
  <si>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</si>
  <si>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</si>
  <si>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</si>
  <si>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</si>
  <si>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</si>
  <si>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</si>
  <si>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</si>
  <si>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</si>
  <si>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</si>
  <si>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</si>
  <si>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</si>
  <si>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</si>
  <si>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</si>
  <si>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</si>
  <si>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</si>
  <si>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</si>
  <si>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</si>
  <si>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</si>
  <si>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</si>
  <si>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</si>
  <si>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</si>
  <si>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</si>
  <si>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</si>
  <si>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</si>
  <si>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</si>
  <si>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</si>
  <si>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</si>
  <si>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</si>
  <si>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</si>
  <si>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</si>
  <si>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</si>
  <si>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</si>
  <si>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</si>
  <si>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</si>
  <si>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</si>
  <si>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</si>
  <si>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</si>
  <si>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</si>
  <si>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</si>
  <si>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</si>
  <si>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</si>
  <si>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</si>
  <si>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</si>
  <si>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</si>
  <si>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</si>
  <si>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</si>
  <si>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</si>
  <si>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</si>
  <si>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</si>
  <si>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</si>
  <si>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</si>
  <si>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</si>
  <si>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</si>
  <si>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</si>
  <si>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</si>
  <si>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</si>
  <si>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</si>
  <si>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</si>
  <si>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</si>
  <si>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</si>
  <si>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</si>
  <si>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</si>
  <si>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</si>
  <si>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</si>
  <si>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</si>
  <si>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</si>
  <si>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</si>
  <si>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</si>
  <si>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</si>
  <si>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</si>
  <si>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</si>
  <si>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</si>
  <si>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</si>
  <si>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</si>
  <si>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</si>
  <si>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</si>
  <si>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</si>
  <si>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</si>
  <si>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</si>
  <si>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</si>
  <si>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</si>
  <si>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</si>
  <si>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</si>
  <si>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</si>
  <si>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</si>
  <si>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</si>
  <si>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</si>
  <si>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</si>
  <si>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</si>
  <si>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</si>
  <si>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</si>
  <si>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</si>
  <si>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</si>
  <si>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</si>
  <si>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</si>
  <si>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</si>
  <si>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</si>
  <si>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</si>
  <si>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</si>
  <si>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</si>
  <si>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</si>
  <si>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</si>
  <si>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</si>
  <si>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</si>
  <si>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</si>
  <si>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</si>
  <si>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</si>
  <si>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</si>
  <si>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</si>
  <si>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</si>
  <si>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</si>
  <si>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</si>
  <si>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</si>
  <si>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</si>
  <si>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</si>
  <si>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</si>
  <si>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</si>
  <si>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</si>
  <si>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</si>
  <si>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</si>
  <si>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</si>
  <si>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</si>
  <si>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</si>
  <si>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</si>
  <si>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</si>
  <si>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</si>
  <si>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</si>
  <si>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</si>
  <si>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</si>
  <si>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</si>
  <si>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</si>
  <si>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</si>
  <si>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</si>
  <si>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</si>
  <si>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</si>
  <si>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</si>
  <si>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</si>
  <si>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</si>
  <si>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</si>
  <si>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</si>
  <si>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</si>
  <si>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</si>
  <si>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</si>
  <si>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</si>
  <si>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</si>
  <si>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</si>
  <si>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</si>
  <si>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</si>
  <si>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</si>
  <si>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</si>
  <si>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</si>
  <si>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</si>
  <si>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</si>
  <si>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</si>
  <si>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</si>
  <si>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</si>
  <si>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</si>
  <si>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</si>
  <si>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</si>
  <si>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</si>
  <si>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</si>
  <si>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</si>
  <si>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</si>
  <si>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</si>
  <si>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</si>
  <si>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</si>
  <si>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</si>
  <si>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</si>
  <si>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</si>
  <si>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</si>
  <si>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</si>
  <si>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</si>
  <si>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</si>
  <si>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</si>
  <si>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</si>
  <si>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</si>
  <si>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</si>
  <si>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</si>
  <si>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</si>
  <si>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</si>
  <si>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</si>
  <si>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</si>
  <si>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</si>
  <si>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</si>
  <si>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</si>
  <si>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</si>
  <si>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</si>
  <si>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</si>
  <si>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</si>
  <si>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</si>
  <si>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</si>
  <si>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</si>
  <si>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</si>
  <si>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</si>
  <si>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</si>
  <si>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</si>
  <si>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</si>
  <si>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</si>
  <si>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</si>
  <si>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</si>
  <si>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</si>
  <si>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</si>
  <si>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</si>
  <si>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</si>
  <si>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</si>
  <si>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</si>
  <si>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</si>
  <si>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</si>
  <si>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</si>
  <si>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</si>
  <si>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</si>
  <si>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</si>
  <si>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</si>
  <si>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</si>
  <si>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</si>
  <si>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</si>
  <si>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</si>
  <si>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</si>
  <si>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</si>
  <si>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</si>
  <si>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</si>
  <si>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</si>
  <si>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</si>
  <si>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</si>
  <si>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</si>
  <si>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</si>
  <si>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</si>
  <si>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</si>
  <si>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</si>
  <si>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</si>
  <si>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</si>
  <si>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</si>
  <si>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</si>
  <si>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</si>
  <si>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</si>
  <si>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</si>
  <si>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</si>
  <si>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</si>
  <si>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</si>
  <si>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</si>
  <si>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</si>
  <si>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</si>
  <si>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</si>
  <si>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</si>
  <si>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</si>
  <si>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</si>
  <si>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</si>
  <si>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</si>
  <si>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</si>
  <si>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</si>
  <si>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</si>
  <si>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</si>
  <si>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</si>
  <si>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</si>
  <si>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</si>
  <si>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</si>
  <si>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</si>
  <si>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</si>
  <si>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</si>
  <si>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</si>
  <si>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</si>
  <si>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</si>
  <si>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</si>
  <si>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</si>
  <si>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</si>
  <si>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</si>
  <si>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</si>
  <si>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</si>
  <si>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</si>
  <si>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</si>
  <si>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</si>
  <si>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</si>
  <si>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</si>
  <si>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</si>
  <si>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</si>
  <si>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</si>
  <si>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</si>
  <si>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</si>
  <si>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</si>
  <si>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</si>
  <si>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</si>
  <si>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</si>
  <si>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</si>
  <si>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</si>
  <si>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</si>
  <si>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</si>
  <si>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</si>
  <si>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</si>
  <si>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</si>
  <si>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</si>
  <si>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</si>
  <si>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</si>
  <si>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</si>
  <si>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</si>
  <si>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</si>
  <si>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</si>
  <si>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</si>
  <si>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</si>
  <si>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</si>
  <si>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</si>
  <si>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</si>
  <si>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</si>
  <si>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</si>
  <si>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</si>
  <si>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</si>
  <si>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</si>
  <si>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</si>
  <si>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</si>
  <si>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</si>
  <si>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</si>
  <si>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</si>
  <si>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</si>
  <si>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</si>
  <si>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</si>
  <si>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</si>
  <si>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</si>
  <si>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</si>
  <si>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</si>
  <si>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</si>
  <si>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</si>
  <si>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</si>
  <si>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</si>
  <si>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</si>
  <si>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</si>
  <si>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</si>
  <si>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</si>
  <si>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</si>
  <si>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</si>
  <si>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</si>
  <si>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</si>
  <si>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</si>
  <si>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</si>
  <si>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</si>
  <si>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</si>
  <si>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</si>
  <si>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</si>
  <si>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</si>
  <si>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</si>
  <si>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</si>
  <si>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</si>
  <si>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</si>
  <si>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</si>
  <si>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</si>
  <si>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</si>
  <si>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</si>
  <si>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</si>
  <si>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</si>
  <si>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</si>
  <si>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</si>
  <si>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</si>
  <si>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</si>
  <si>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</si>
  <si>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</si>
  <si>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</si>
  <si>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</si>
  <si>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</si>
  <si>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</si>
  <si>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</si>
  <si>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</si>
  <si>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</si>
  <si>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</si>
  <si>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</si>
  <si>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</si>
  <si>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</si>
  <si>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</si>
  <si>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</si>
  <si>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</si>
  <si>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</si>
  <si>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</si>
  <si>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</si>
  <si>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</si>
  <si>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</si>
  <si>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</si>
  <si>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</si>
  <si>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</si>
  <si>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</si>
  <si>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</si>
  <si>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</si>
  <si>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</si>
  <si>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</si>
  <si>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</si>
  <si>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</si>
  <si>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</si>
  <si>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</si>
  <si>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</si>
  <si>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</si>
  <si>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</si>
  <si>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</si>
  <si>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</si>
  <si>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</si>
  <si>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</si>
  <si>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</si>
  <si>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</si>
  <si>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</si>
  <si>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</si>
  <si>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</si>
  <si>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</si>
  <si>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</si>
  <si>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</si>
  <si>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</si>
  <si>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</si>
  <si>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</si>
  <si>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</si>
  <si>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</si>
  <si>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</si>
  <si>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</si>
  <si>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</si>
  <si>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</si>
  <si>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</si>
  <si>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</si>
  <si>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</si>
  <si>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</si>
  <si>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</si>
  <si>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</si>
  <si>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</si>
  <si>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</si>
  <si>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</si>
  <si>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</si>
  <si>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</si>
  <si>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</si>
  <si>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</si>
  <si>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</si>
  <si>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</si>
  <si>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</si>
  <si>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</si>
  <si>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</si>
  <si>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</si>
  <si>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</si>
  <si>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</si>
  <si>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</si>
  <si>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</si>
  <si>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</si>
  <si>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</si>
  <si>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</si>
  <si>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</si>
  <si>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</si>
  <si>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</si>
  <si>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</si>
  <si>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</si>
  <si>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</si>
  <si>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</si>
  <si>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</si>
  <si>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</si>
  <si>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</si>
  <si>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</si>
  <si>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</si>
  <si>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</si>
  <si>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</si>
  <si>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</si>
  <si>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</si>
  <si>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</si>
  <si>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</si>
  <si>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</si>
  <si>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</si>
  <si>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</si>
  <si>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</si>
  <si>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</si>
  <si>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</si>
  <si>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</si>
  <si>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</si>
  <si>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</si>
  <si>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</si>
  <si>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</si>
  <si>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</si>
  <si>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</si>
  <si>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</si>
  <si>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</si>
  <si>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</si>
  <si>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</si>
  <si>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</si>
  <si>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</si>
  <si>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</si>
  <si>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</si>
  <si>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</si>
  <si>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</si>
  <si>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</si>
  <si>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</si>
  <si>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</si>
  <si>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</si>
  <si>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</si>
  <si>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</si>
  <si>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</si>
  <si>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</si>
  <si>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</si>
  <si>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</si>
  <si>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</si>
  <si>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</si>
  <si>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</si>
  <si>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</si>
  <si>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</si>
  <si>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</si>
  <si>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</si>
  <si>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</si>
  <si>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</si>
  <si>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</si>
  <si>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</si>
  <si>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</si>
  <si>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</si>
  <si>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</si>
  <si>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</si>
  <si>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</si>
  <si>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</si>
  <si>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</si>
  <si>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</si>
  <si>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</si>
  <si>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</si>
  <si>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</si>
  <si>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</si>
  <si>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</si>
  <si>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</si>
  <si>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</si>
  <si>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</si>
  <si>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</si>
  <si>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</si>
  <si>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</si>
  <si>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</si>
  <si>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</si>
  <si>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</si>
  <si>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</si>
  <si>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</si>
  <si>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</si>
  <si>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</si>
  <si>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</si>
  <si>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</si>
  <si>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</si>
  <si>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</si>
  <si>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</si>
  <si>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</si>
  <si>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</si>
  <si>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</si>
  <si>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</si>
  <si>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</si>
  <si>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</si>
  <si>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</si>
  <si>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</si>
  <si>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</si>
  <si>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</si>
  <si>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</si>
  <si>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</si>
  <si>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</si>
  <si>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</si>
  <si>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</si>
  <si>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</si>
  <si>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</si>
  <si>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</si>
  <si>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</si>
  <si>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</si>
  <si>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Country</t>
  </si>
  <si>
    <t>Parent Category</t>
  </si>
  <si>
    <t>Count of Outcomes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</si>
  <si>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</si>
  <si>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</si>
  <si>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</si>
  <si>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</si>
  <si>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</si>
  <si>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</si>
  <si>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</si>
  <si>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</si>
  <si>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</si>
  <si>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</si>
  <si>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</si>
  <si>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</si>
  <si>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</si>
  <si>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</si>
  <si>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</si>
  <si>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</si>
  <si>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</si>
  <si>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</si>
  <si>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</si>
  <si>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</si>
  <si>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</si>
  <si>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</si>
  <si>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</si>
  <si>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</si>
  <si>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</si>
  <si>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</si>
  <si>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</si>
  <si>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</si>
  <si>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</si>
  <si>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</si>
  <si>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</si>
  <si>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</si>
  <si>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</si>
  <si>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</si>
  <si>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</si>
  <si>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</si>
  <si>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</si>
  <si>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</si>
  <si>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</si>
  <si>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</si>
  <si>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</si>
  <si>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</si>
  <si>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</si>
  <si>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</si>
  <si>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</si>
  <si>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</si>
  <si>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</si>
  <si>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</si>
  <si>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</si>
  <si>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</si>
  <si>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</si>
  <si>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</si>
  <si>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</si>
  <si>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</si>
  <si>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</si>
  <si>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</si>
  <si>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</si>
  <si>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</si>
  <si>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</si>
  <si>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</si>
  <si>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</si>
  <si>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</si>
  <si>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Error Check 1</t>
  </si>
  <si>
    <t>Error Check 2</t>
  </si>
  <si>
    <t># Live</t>
  </si>
  <si>
    <t>Range Bounds</t>
  </si>
  <si>
    <t>Error Check 3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</si>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</sst>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\ h:mm;@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2" applyNumberFormat="1" applyFont="1"/>
    <xf numFmtId="2" fontId="0" fillId="0" borderId="0" xfId="1" applyNumberFormat="1" applyFont="1" applyAlignment="1">
      <alignment horizontal="right"/>
    </xf>
    <xf numFmtId="164" fontId="3" fillId="0" borderId="0" xfId="0" applyNumberFormat="1" applyFont="1" applyAlignment="1">
      <alignment vertical="center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right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alignment horizontal="right"/>
    </dxf>
    <dxf>
      <alignment horizontal="right"/>
    </dxf>
    <dxf>
      <alignment horizontal="right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CCC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[20180816 Kickstarter Data.xlsx]Outcomes by Category!PivotTable1</c:name>
    <c:fmtId val="8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C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C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7-414F-9408-22EBC94E512D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7-414F-9408-22EBC94E512D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D7-414F-9408-22EBC94E512D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D7-414F-9408-22EBC94E5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163664"/>
        <c:axId val="559157760"/>
      </c:barChart>
      <c:catAx>
        <c:axId val="55916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57760"/>
        <c:crosses val="autoZero"/>
        <c:auto val="1"/>
        <c:lblAlgn val="ctr"/>
        <c:lblOffset val="100"/>
        <c:noMultiLvlLbl val="0"/>
      </c:catAx>
      <c:valAx>
        <c:axId val="5591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[20180816 Kickstarter Data.xlsx]Outcomes by Sub-Category!PivotTable2</c:name>
    <c:fmtId val="3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A-40AB-B81B-9A50F6BB36BC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1A-40AB-B81B-9A50F6BB36BC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1A-40AB-B81B-9A50F6BB36BC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1A-40AB-B81B-9A50F6BB3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971168"/>
        <c:axId val="662666352"/>
      </c:barChart>
      <c:catAx>
        <c:axId val="6639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666352"/>
        <c:crosses val="autoZero"/>
        <c:auto val="1"/>
        <c:lblAlgn val="ctr"/>
        <c:lblOffset val="100"/>
        <c:noMultiLvlLbl val="0"/>
      </c:catAx>
      <c:valAx>
        <c:axId val="6626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[20180816 Kickstarter Data.xlsx]Outcomes by Month Launched!PivotTable3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4-4ADD-8B8C-A9BC22F7C42B}"/>
            </c:ext>
          </c:extLst>
        </c:ser>
        <c:ser>
          <c:idx val="1"/>
          <c:order val="1"/>
          <c:tx>
            <c:strRef>
              <c:f>'Outcomes by Month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4-4ADD-8B8C-A9BC22F7C42B}"/>
            </c:ext>
          </c:extLst>
        </c:ser>
        <c:ser>
          <c:idx val="2"/>
          <c:order val="2"/>
          <c:tx>
            <c:strRef>
              <c:f>'Outcomes by Month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Launched'!$D$6:$D$18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F4-4ADD-8B8C-A9BC22F7C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969360"/>
        <c:axId val="662382848"/>
      </c:lineChart>
      <c:catAx>
        <c:axId val="66396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2848"/>
        <c:crosses val="autoZero"/>
        <c:auto val="1"/>
        <c:lblAlgn val="ctr"/>
        <c:lblOffset val="100"/>
        <c:noMultiLvlLbl val="0"/>
      </c:catAx>
      <c:valAx>
        <c:axId val="66238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6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49,999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79D-86B3-DEA483EA9794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49,999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0-479D-86B3-DEA483EA9794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49,999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0-479D-86B3-DEA483EA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dropLines>
        <c:smooth val="0"/>
        <c:axId val="662665040"/>
        <c:axId val="662665368"/>
      </c:lineChart>
      <c:catAx>
        <c:axId val="6626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665368"/>
        <c:crosses val="autoZero"/>
        <c:auto val="1"/>
        <c:lblAlgn val="ctr"/>
        <c:lblOffset val="100"/>
        <c:noMultiLvlLbl val="0"/>
      </c:catAx>
      <c:valAx>
        <c:axId val="66266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6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14286</xdr:rowOff>
    </xdr:from>
    <xdr:to>
      <xdr:col>17</xdr:col>
      <xdr:colOff>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C64BA-6FCA-4B90-B118-14B538A2C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9525</xdr:rowOff>
    </xdr:from>
    <xdr:to>
      <xdr:col>20</xdr:col>
      <xdr:colOff>590550</xdr:colOff>
      <xdr:row>39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E461A-4A3F-4ACF-AB46-C82998D6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0</xdr:rowOff>
    </xdr:from>
    <xdr:to>
      <xdr:col>16</xdr:col>
      <xdr:colOff>590550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15169-C8F0-40ED-822A-5D9DB192B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2A971D-17E6-4C68-9DBE-07AA18D66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180816%20HW%20StarterBook%20Edi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20180816%20HW%20StarterBook%20Edi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cot" refreshedDate="43321.489401851853" createdVersion="6" refreshedVersion="6" minRefreshableVersion="3" recordCount="4114" xr:uid="{A2A470E0-8116-4069-AA66-F0870D932619}">
  <cacheSource type="worksheet">
    <worksheetSource ref="A1:R4115" sheet="Kickstarter Source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cot" refreshedDate="43321.517140509262" createdVersion="6" refreshedVersion="6" minRefreshableVersion="3" recordCount="4114" xr:uid="{16BAD35E-AE31-432C-B016-CE649AA46A36}">
  <cacheSource type="worksheet">
    <worksheetSource ref="A1:T4115" sheet="Kickstarter Source Data" r:id="rId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 pivotCacheId="14425028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x v="0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x v="0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x v="0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x v="0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x v="0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0"/>
    <n v="8"/>
    <x v="0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x v="0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0"/>
    <n v="71"/>
    <x v="0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x v="0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x v="0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x v="0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0"/>
    <n v="28"/>
    <x v="0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x v="0"/>
    <n v="44"/>
    <x v="0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x v="0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x v="0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x v="0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x v="0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x v="0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x v="0"/>
    <n v="87"/>
    <x v="0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x v="0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x v="0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x v="0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x v="0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x v="0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x v="0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x v="0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x v="0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0"/>
    <n v="26"/>
    <x v="0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x v="0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x v="0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x v="0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x v="0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x v="0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x v="0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x v="0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x v="0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x v="0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x v="0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0"/>
    <n v="26"/>
    <x v="0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x v="0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x v="0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x v="0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x v="0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x v="0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x v="0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x v="0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x v="0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x v="0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x v="0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x v="0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x v="0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0"/>
    <n v="16"/>
    <x v="0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x v="0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x v="0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x v="0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x v="0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x v="0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x v="0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x v="0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x v="0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x v="0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x v="0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x v="0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x v="0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x v="0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x v="0"/>
    <n v="10"/>
    <x v="0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x v="0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x v="0"/>
    <n v="27"/>
    <x v="0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x v="0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x v="0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x v="0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x v="0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x v="0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x v="0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0"/>
    <n v="78"/>
    <x v="0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x v="0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x v="0"/>
    <n v="22"/>
    <x v="0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x v="0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x v="0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0"/>
    <n v="39"/>
    <x v="0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x v="0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x v="1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x v="1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0"/>
    <n v="0"/>
    <x v="1"/>
    <s v="film &amp; video/science fiction"/>
    <n v="0"/>
    <s v="N/A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x v="1"/>
    <s v="film &amp; video/science fiction"/>
    <n v="0"/>
    <s v="N/A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x v="1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x v="1"/>
    <s v="film &amp; video/science fiction"/>
    <n v="0"/>
    <s v="N/A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x v="1"/>
    <s v="film &amp; video/science fiction"/>
    <n v="0"/>
    <s v="N/A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x v="0"/>
    <n v="0"/>
    <x v="1"/>
    <s v="film &amp; video/science fiction"/>
    <n v="0"/>
    <s v="N/A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0"/>
    <n v="0"/>
    <x v="1"/>
    <s v="film &amp; video/science fiction"/>
    <n v="0"/>
    <s v="N/A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x v="0"/>
    <n v="0"/>
    <x v="1"/>
    <s v="film &amp; video/science fiction"/>
    <n v="0"/>
    <s v="N/A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x v="1"/>
    <s v="film &amp; video/science fiction"/>
    <n v="0"/>
    <s v="N/A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x v="1"/>
    <s v="film &amp; video/science fiction"/>
    <n v="0"/>
    <s v="N/A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0"/>
    <n v="1"/>
    <x v="1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x v="1"/>
    <s v="film &amp; video/science fiction"/>
    <n v="0"/>
    <s v="N/A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x v="1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x v="1"/>
    <s v="film &amp; video/science fiction"/>
    <n v="0"/>
    <s v="N/A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x v="0"/>
    <n v="0"/>
    <x v="1"/>
    <s v="film &amp; video/science fiction"/>
    <n v="0"/>
    <s v="N/A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x v="1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x v="1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x v="0"/>
    <n v="2"/>
    <x v="1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x v="1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x v="1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x v="1"/>
    <s v="film &amp; video/science fiction"/>
    <n v="0"/>
    <s v="N/A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x v="1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x v="1"/>
    <s v="film &amp; video/drama"/>
    <n v="0"/>
    <s v="N/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x v="1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x v="1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x v="1"/>
    <s v="film &amp; video/drama"/>
    <n v="0"/>
    <s v="N/A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x v="1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x v="0"/>
    <n v="0"/>
    <x v="1"/>
    <s v="film &amp; video/drama"/>
    <n v="0"/>
    <s v="N/A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x v="1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x v="1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x v="1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x v="1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x v="1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x v="1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x v="1"/>
    <s v="film &amp; video/drama"/>
    <n v="0"/>
    <s v="N/A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x v="1"/>
    <s v="film &amp; video/drama"/>
    <n v="0"/>
    <s v="N/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x v="1"/>
    <s v="film &amp; video/drama"/>
    <n v="0"/>
    <s v="N/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x v="1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x v="1"/>
    <s v="film &amp; video/drama"/>
    <n v="0"/>
    <s v="N/A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x v="0"/>
    <n v="7"/>
    <x v="1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0"/>
    <n v="0"/>
    <x v="1"/>
    <s v="film &amp; video/drama"/>
    <n v="0"/>
    <s v="N/A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0"/>
    <n v="2"/>
    <x v="1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x v="1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x v="1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x v="1"/>
    <s v="film &amp; video/drama"/>
    <n v="0"/>
    <s v="N/A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x v="0"/>
    <n v="12"/>
    <x v="1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x v="1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x v="0"/>
    <n v="10"/>
    <x v="1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x v="1"/>
    <s v="film &amp; video/drama"/>
    <n v="0"/>
    <s v="N/A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0"/>
    <n v="5"/>
    <x v="1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x v="1"/>
    <s v="film &amp; video/drama"/>
    <n v="0"/>
    <s v="N/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x v="1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x v="0"/>
    <n v="1"/>
    <x v="1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x v="1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x v="1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x v="1"/>
    <s v="film &amp; video/drama"/>
    <n v="0"/>
    <s v="N/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x v="1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x v="1"/>
    <s v="film &amp; video/drama"/>
    <n v="0"/>
    <s v="N/A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x v="1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x v="1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x v="1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x v="1"/>
    <s v="film &amp; video/drama"/>
    <n v="0"/>
    <s v="N/A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0"/>
    <n v="18"/>
    <x v="1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x v="1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x v="0"/>
    <n v="0"/>
    <x v="1"/>
    <s v="film &amp; video/drama"/>
    <n v="0"/>
    <s v="N/A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x v="1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x v="1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x v="1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0"/>
    <n v="0"/>
    <x v="1"/>
    <s v="film &amp; video/drama"/>
    <n v="0"/>
    <s v="N/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x v="1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x v="1"/>
    <s v="film &amp; video/drama"/>
    <n v="0"/>
    <s v="N/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x v="1"/>
    <s v="film &amp; video/drama"/>
    <n v="0"/>
    <s v="N/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x v="1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x v="1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0"/>
    <n v="1"/>
    <x v="1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0"/>
    <n v="1"/>
    <x v="1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x v="1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x v="1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x v="1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x v="0"/>
    <n v="38"/>
    <x v="1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x v="1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x v="0"/>
    <n v="76"/>
    <x v="1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x v="1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x v="0"/>
    <n v="0"/>
    <x v="1"/>
    <s v="film &amp; video/drama"/>
    <n v="0"/>
    <s v="N/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x v="1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x v="1"/>
    <s v="film &amp; video/drama"/>
    <n v="0"/>
    <s v="N/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x v="1"/>
    <s v="film &amp; video/drama"/>
    <n v="0"/>
    <s v="N/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x v="1"/>
    <s v="film &amp; video/drama"/>
    <n v="0"/>
    <s v="N/A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x v="0"/>
    <n v="2"/>
    <x v="1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x v="1"/>
    <s v="film &amp; video/drama"/>
    <n v="0"/>
    <s v="N/A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x v="0"/>
    <n v="0"/>
    <x v="1"/>
    <s v="film &amp; video/drama"/>
    <n v="0"/>
    <s v="N/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x v="1"/>
    <s v="film &amp; video/drama"/>
    <n v="0"/>
    <s v="N/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x v="1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x v="1"/>
    <s v="film &amp; video/drama"/>
    <n v="0"/>
    <s v="N/A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x v="1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x v="1"/>
    <s v="film &amp; video/drama"/>
    <n v="0"/>
    <s v="N/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x v="1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0"/>
    <n v="0"/>
    <x v="1"/>
    <s v="film &amp; video/drama"/>
    <n v="0"/>
    <s v="N/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x v="1"/>
    <s v="film &amp; video/drama"/>
    <n v="0"/>
    <s v="N/A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x v="0"/>
    <n v="1"/>
    <x v="1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x v="1"/>
    <s v="film &amp; video/drama"/>
    <n v="0"/>
    <s v="N/A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x v="1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x v="0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x v="0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1"/>
    <n v="188"/>
    <x v="0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x v="0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x v="0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1"/>
    <n v="145"/>
    <x v="0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x v="0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x v="0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x v="0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x v="0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x v="0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x v="0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x v="1"/>
    <n v="202"/>
    <x v="0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x v="0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x v="0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x v="0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x v="0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x v="0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x v="0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x v="0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x v="0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x v="0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x v="0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x v="0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x v="0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x v="0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x v="0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x v="0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x v="0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x v="0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x v="0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x v="0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x v="0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x v="0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x v="0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x v="0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x v="0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x v="0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x v="0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x v="0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x v="0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x v="0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x v="0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x v="0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x v="0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x v="0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x v="0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x v="0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x v="0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x v="0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0"/>
    <n v="55"/>
    <x v="0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x v="0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x v="0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x v="0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x v="0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x v="0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x v="1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x v="1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x v="1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x v="1"/>
    <s v="film &amp; video/animation"/>
    <n v="0"/>
    <s v="N/A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x v="0"/>
    <n v="13"/>
    <x v="1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x v="1"/>
    <s v="film &amp; video/animation"/>
    <n v="0"/>
    <s v="N/A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x v="1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x v="1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x v="1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x v="1"/>
    <s v="film &amp; video/animation"/>
    <n v="0"/>
    <s v="N/A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x v="1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x v="1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x v="1"/>
    <s v="film &amp; video/animation"/>
    <n v="0"/>
    <s v="N/A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x v="1"/>
    <s v="film &amp; video/animation"/>
    <n v="0"/>
    <s v="N/A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x v="1"/>
    <s v="film &amp; video/animation"/>
    <n v="0"/>
    <s v="N/A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x v="1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x v="1"/>
    <s v="film &amp; video/animation"/>
    <n v="0"/>
    <s v="N/A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x v="1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0"/>
    <n v="1"/>
    <x v="1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x v="1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x v="1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x v="1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x v="1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x v="1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x v="1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x v="1"/>
    <s v="film &amp; video/animation"/>
    <n v="0"/>
    <s v="N/A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0"/>
    <n v="12"/>
    <x v="1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x v="1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x v="1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x v="1"/>
    <s v="film &amp; video/animation"/>
    <n v="0"/>
    <s v="N/A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x v="1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x v="0"/>
    <n v="2"/>
    <x v="1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x v="1"/>
    <s v="film &amp; video/animation"/>
    <n v="0"/>
    <s v="N/A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x v="1"/>
    <s v="film &amp; video/animation"/>
    <n v="0"/>
    <s v="N/A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0"/>
    <n v="1"/>
    <x v="1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x v="0"/>
    <n v="8"/>
    <x v="1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x v="1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x v="1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x v="1"/>
    <s v="film &amp; video/animation"/>
    <n v="0"/>
    <s v="N/A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0"/>
    <n v="0"/>
    <x v="1"/>
    <s v="film &amp; video/animation"/>
    <n v="0"/>
    <s v="N/A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x v="1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x v="1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x v="1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x v="1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x v="1"/>
    <s v="film &amp; video/animation"/>
    <n v="0"/>
    <s v="N/A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x v="1"/>
    <s v="film &amp; video/animation"/>
    <n v="0"/>
    <s v="N/A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x v="1"/>
    <s v="film &amp; video/animation"/>
    <n v="0"/>
    <s v="N/A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x v="1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x v="1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x v="1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x v="1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x v="1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x v="1"/>
    <s v="film &amp; video/animation"/>
    <n v="0"/>
    <s v="N/A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0"/>
    <n v="0"/>
    <x v="1"/>
    <s v="film &amp; video/animation"/>
    <n v="0"/>
    <s v="N/A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x v="0"/>
    <n v="0"/>
    <x v="1"/>
    <s v="film &amp; video/animation"/>
    <n v="0"/>
    <s v="N/A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x v="1"/>
    <s v="film &amp; video/animation"/>
    <n v="0"/>
    <s v="N/A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x v="1"/>
    <s v="film &amp; video/animation"/>
    <n v="0"/>
    <s v="N/A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x v="1"/>
    <s v="film &amp; video/animation"/>
    <n v="0"/>
    <s v="N/A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x v="1"/>
    <s v="film &amp; video/animation"/>
    <n v="0"/>
    <s v="N/A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0"/>
    <n v="1"/>
    <x v="1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x v="0"/>
    <n v="3"/>
    <x v="1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x v="1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x v="1"/>
    <s v="film &amp; video/animation"/>
    <n v="0"/>
    <s v="N/A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x v="1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x v="1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x v="1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x v="1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x v="1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x v="1"/>
    <s v="film &amp; video/animation"/>
    <n v="0"/>
    <s v="N/A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x v="1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x v="1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0"/>
    <n v="68"/>
    <x v="1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x v="0"/>
    <n v="0"/>
    <x v="1"/>
    <s v="film &amp; video/animation"/>
    <n v="0"/>
    <s v="N/A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x v="1"/>
    <s v="film &amp; video/animation"/>
    <n v="0"/>
    <s v="N/A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x v="0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x v="0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x v="0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x v="0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x v="0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x v="0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x v="0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x v="0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x v="0"/>
    <n v="30"/>
    <x v="0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x v="0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x v="0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x v="0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x v="0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x v="0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x v="0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x v="0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x v="0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x v="0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x v="0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x v="0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x v="1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x v="1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x v="1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x v="1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x v="1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x v="1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x v="1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x v="1"/>
    <s v="technology/web"/>
    <n v="0"/>
    <s v="N/A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x v="1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x v="1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x v="1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x v="1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x v="1"/>
    <s v="technology/web"/>
    <n v="0"/>
    <s v="N/A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x v="1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x v="1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x v="1"/>
    <s v="technology/web"/>
    <n v="0"/>
    <s v="N/A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x v="0"/>
    <n v="1"/>
    <x v="1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x v="1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x v="1"/>
    <s v="technology/web"/>
    <n v="0"/>
    <s v="N/A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x v="1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x v="1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x v="1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x v="1"/>
    <s v="technology/web"/>
    <n v="0"/>
    <s v="N/A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x v="1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x v="1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x v="1"/>
    <s v="technology/web"/>
    <n v="0"/>
    <s v="N/A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x v="1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x v="1"/>
    <s v="technology/web"/>
    <n v="0"/>
    <s v="N/A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x v="1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x v="1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x v="0"/>
    <n v="1"/>
    <x v="1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x v="1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x v="1"/>
    <s v="technology/web"/>
    <n v="0"/>
    <s v="N/A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x v="1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x v="1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x v="1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x v="1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x v="1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x v="0"/>
    <n v="7"/>
    <x v="1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0"/>
    <n v="5"/>
    <x v="1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x v="1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x v="1"/>
    <s v="technology/web"/>
    <n v="0"/>
    <s v="N/A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x v="1"/>
    <s v="technology/web"/>
    <n v="0"/>
    <s v="N/A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0"/>
    <n v="1"/>
    <x v="1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0"/>
    <n v="2"/>
    <x v="1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x v="0"/>
    <n v="0"/>
    <x v="1"/>
    <s v="technology/web"/>
    <n v="0"/>
    <s v="N/A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x v="1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x v="1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x v="1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x v="0"/>
    <n v="1"/>
    <x v="1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x v="1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x v="1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x v="1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x v="1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x v="0"/>
    <n v="2"/>
    <x v="1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x v="1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0"/>
    <n v="2"/>
    <x v="1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x v="1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x v="0"/>
    <n v="7"/>
    <x v="1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x v="1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0"/>
    <n v="1"/>
    <x v="1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x v="1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x v="1"/>
    <s v="technology/web"/>
    <n v="0"/>
    <s v="N/A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x v="1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x v="1"/>
    <s v="technology/web"/>
    <n v="0"/>
    <s v="N/A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x v="0"/>
    <n v="8"/>
    <x v="1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x v="1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x v="1"/>
    <s v="technology/web"/>
    <n v="0"/>
    <s v="N/A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x v="1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x v="1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x v="1"/>
    <s v="technology/web"/>
    <n v="0"/>
    <s v="N/A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x v="1"/>
    <s v="technology/web"/>
    <n v="0"/>
    <s v="N/A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x v="0"/>
    <n v="0"/>
    <x v="1"/>
    <s v="technology/web"/>
    <n v="0"/>
    <s v="N/A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x v="1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x v="1"/>
    <s v="technology/web"/>
    <n v="0"/>
    <s v="N/A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x v="1"/>
    <s v="technology/web"/>
    <n v="0"/>
    <s v="N/A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x v="1"/>
    <s v="technology/web"/>
    <n v="0"/>
    <s v="N/A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x v="1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x v="1"/>
    <s v="technology/web"/>
    <n v="0"/>
    <s v="N/A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x v="0"/>
    <n v="1"/>
    <x v="1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x v="1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x v="1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x v="1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x v="1"/>
    <s v="technology/web"/>
    <n v="0"/>
    <s v="N/A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x v="1"/>
    <s v="technology/web"/>
    <n v="0"/>
    <s v="N/A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x v="1"/>
    <s v="technology/web"/>
    <n v="0"/>
    <s v="N/A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x v="1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x v="1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x v="1"/>
    <s v="technology/web"/>
    <n v="0"/>
    <s v="N/A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x v="1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x v="1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0"/>
    <n v="9"/>
    <x v="1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0"/>
    <n v="0"/>
    <x v="1"/>
    <s v="technology/web"/>
    <n v="0"/>
    <s v="N/A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x v="1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0"/>
    <n v="1"/>
    <x v="1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0"/>
    <n v="1"/>
    <x v="1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0"/>
    <n v="1"/>
    <x v="1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x v="1"/>
    <s v="technology/web"/>
    <n v="0"/>
    <s v="N/A"/>
    <x v="2"/>
    <s v="web"/>
    <x v="637"/>
    <x v="637"/>
  </r>
  <r>
    <n v="638"/>
    <s v="W (Canceled)"/>
    <s v="O0"/>
    <x v="61"/>
    <n v="18"/>
    <x v="1"/>
    <s v="DE"/>
    <s v="EUR"/>
    <n v="1490447662"/>
    <n v="1485267262"/>
    <x v="0"/>
    <n v="6"/>
    <x v="1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0"/>
    <n v="1"/>
    <x v="1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x v="0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x v="0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x v="0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x v="0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x v="0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x v="0"/>
    <n v="237"/>
    <x v="0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x v="0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x v="0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x v="0"/>
    <n v="27"/>
    <x v="0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x v="0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x v="0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x v="0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x v="0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x v="0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x v="0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x v="0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x v="0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x v="0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x v="0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x v="0"/>
    <n v="21"/>
    <x v="0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x v="1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x v="1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x v="1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x v="1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x v="1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x v="1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x v="1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x v="1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x v="1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x v="1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x v="1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x v="1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x v="1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x v="1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0"/>
    <n v="2"/>
    <x v="1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x v="1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x v="1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x v="1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x v="1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x v="1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x v="1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x v="1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x v="1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x v="1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x v="0"/>
    <n v="135"/>
    <x v="1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x v="1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x v="1"/>
    <s v="technology/wearables"/>
    <n v="0"/>
    <s v="N/A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x v="1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x v="1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x v="1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x v="0"/>
    <n v="34"/>
    <x v="1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x v="1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x v="1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x v="1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x v="1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x v="1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x v="0"/>
    <n v="1"/>
    <x v="1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x v="1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x v="1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x v="1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x v="1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x v="1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x v="1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x v="1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x v="1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x v="0"/>
    <n v="5"/>
    <x v="1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x v="1"/>
    <s v="technology/wearables"/>
    <n v="0"/>
    <s v="N/A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x v="1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x v="1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x v="0"/>
    <n v="2"/>
    <x v="1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0"/>
    <n v="0"/>
    <x v="1"/>
    <s v="technology/wearables"/>
    <n v="0"/>
    <s v="N/A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x v="1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x v="1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x v="1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x v="1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x v="1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x v="1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x v="0"/>
    <n v="4"/>
    <x v="1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x v="1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x v="1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x v="0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x v="0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x v="0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0"/>
    <n v="100"/>
    <x v="0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x v="0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x v="0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x v="0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x v="0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x v="0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x v="0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x v="0"/>
    <n v="265"/>
    <x v="0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x v="0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x v="0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x v="0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0"/>
    <n v="57"/>
    <x v="0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x v="0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x v="0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x v="0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0"/>
    <n v="41"/>
    <x v="0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x v="0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x v="0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x v="0"/>
    <n v="94"/>
    <x v="0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x v="0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x v="0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x v="0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x v="0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x v="0"/>
    <n v="97"/>
    <x v="0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x v="0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x v="0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x v="0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x v="0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x v="0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x v="0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x v="0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x v="0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x v="0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x v="0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x v="0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0"/>
    <n v="19"/>
    <x v="0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x v="0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x v="1"/>
    <s v="publishing/fiction"/>
    <n v="0"/>
    <s v="N/A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x v="1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x v="1"/>
    <s v="publishing/fiction"/>
    <n v="0"/>
    <s v="N/A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x v="1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x v="1"/>
    <s v="publishing/fiction"/>
    <n v="0"/>
    <s v="N/A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x v="1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x v="1"/>
    <s v="publishing/fiction"/>
    <n v="0"/>
    <s v="N/A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x v="1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x v="1"/>
    <s v="publishing/fiction"/>
    <n v="0"/>
    <s v="N/A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x v="1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x v="1"/>
    <s v="publishing/fiction"/>
    <n v="0"/>
    <s v="N/A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x v="1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x v="1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x v="1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x v="1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x v="1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x v="1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x v="1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x v="1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x v="1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x v="0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x v="0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x v="0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x v="0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x v="0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x v="0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x v="0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x v="0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x v="0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x v="0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x v="0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x v="0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0"/>
    <n v="60"/>
    <x v="0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x v="0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x v="0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x v="0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x v="0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x v="0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x v="0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x v="0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x v="0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x v="0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x v="0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x v="0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x v="0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x v="0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x v="0"/>
    <n v="71"/>
    <x v="0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x v="0"/>
    <n v="57"/>
    <x v="0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x v="0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0"/>
    <n v="52"/>
    <x v="0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x v="0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0"/>
    <n v="12"/>
    <x v="0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x v="0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0"/>
    <n v="96"/>
    <x v="0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x v="0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x v="0"/>
    <n v="43"/>
    <x v="0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0"/>
    <n v="205"/>
    <x v="0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x v="0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x v="0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x v="0"/>
    <n v="14"/>
    <x v="0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x v="0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x v="0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x v="0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x v="0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x v="0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0"/>
    <n v="99"/>
    <x v="0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x v="0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x v="0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x v="0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x v="0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x v="0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0"/>
    <n v="20"/>
    <x v="0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x v="0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x v="0"/>
    <n v="41"/>
    <x v="0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x v="0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x v="0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x v="0"/>
    <n v="46"/>
    <x v="0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x v="0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x v="0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x v="0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x v="0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x v="0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x v="0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x v="0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x v="0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x v="0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x v="0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x v="0"/>
    <n v="1"/>
    <x v="0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x v="0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x v="0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x v="0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x v="0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x v="0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x v="0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x v="0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x v="0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x v="0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0"/>
    <n v="24"/>
    <x v="0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x v="0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x v="0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x v="1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x v="1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x v="1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0"/>
    <n v="5"/>
    <x v="1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x v="1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x v="1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x v="1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x v="1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x v="1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x v="1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x v="1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x v="1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x v="1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0"/>
    <n v="5"/>
    <x v="1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x v="1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x v="1"/>
    <s v="music/jazz"/>
    <n v="0"/>
    <s v="N/A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x v="0"/>
    <n v="45"/>
    <x v="1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x v="1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x v="1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x v="1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x v="1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x v="1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x v="1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x v="1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0"/>
    <n v="2"/>
    <x v="1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x v="1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x v="1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x v="1"/>
    <s v="music/indie rock"/>
    <n v="0"/>
    <s v="N/A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x v="1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x v="1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x v="1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x v="1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x v="1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x v="1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x v="1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x v="1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x v="1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x v="1"/>
    <s v="music/indie rock"/>
    <n v="0"/>
    <s v="N/A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x v="1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x v="1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0"/>
    <n v="2"/>
    <x v="1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x v="1"/>
    <s v="music/jazz"/>
    <n v="0"/>
    <s v="N/A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x v="1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x v="1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x v="1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x v="1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x v="0"/>
    <n v="0"/>
    <x v="1"/>
    <s v="music/jazz"/>
    <n v="0"/>
    <s v="N/A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0"/>
    <n v="0"/>
    <x v="1"/>
    <s v="music/jazz"/>
    <n v="0"/>
    <s v="N/A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0"/>
    <n v="0"/>
    <x v="1"/>
    <s v="music/jazz"/>
    <n v="0"/>
    <s v="N/A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x v="1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x v="1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x v="1"/>
    <s v="music/jazz"/>
    <n v="0"/>
    <s v="N/A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x v="1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x v="1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x v="1"/>
    <s v="music/jazz"/>
    <n v="0"/>
    <s v="N/A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x v="1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x v="1"/>
    <s v="music/jazz"/>
    <n v="0"/>
    <s v="N/A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x v="1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x v="1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x v="0"/>
    <n v="1"/>
    <x v="1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x v="1"/>
    <s v="music/jazz"/>
    <n v="0"/>
    <s v="N/A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x v="1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x v="1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x v="1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x v="1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x v="1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x v="1"/>
    <s v="music/jazz"/>
    <n v="0"/>
    <s v="N/A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x v="0"/>
    <n v="0"/>
    <x v="1"/>
    <s v="music/jazz"/>
    <n v="0"/>
    <s v="N/A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x v="1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x v="1"/>
    <s v="music/jazz"/>
    <n v="0"/>
    <s v="N/A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x v="1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x v="1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0"/>
    <n v="30"/>
    <x v="1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x v="1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x v="1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x v="1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x v="1"/>
    <s v="music/jazz"/>
    <n v="0"/>
    <s v="N/A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x v="1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x v="1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x v="1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x v="1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x v="1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x v="1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x v="0"/>
    <n v="12"/>
    <x v="1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x v="1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x v="1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0"/>
    <n v="5"/>
    <x v="1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x v="1"/>
    <s v="technology/wearables"/>
    <n v="0"/>
    <s v="N/A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x v="1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x v="1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x v="1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x v="0"/>
    <n v="121"/>
    <x v="1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0"/>
    <n v="196"/>
    <x v="1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x v="1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x v="1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x v="1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x v="1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0"/>
    <n v="7"/>
    <x v="1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x v="1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x v="1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x v="1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x v="1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x v="1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x v="0"/>
    <n v="9"/>
    <x v="1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x v="1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x v="1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x v="1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x v="1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x v="1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0"/>
    <n v="11"/>
    <x v="1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x v="1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x v="1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x v="1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x v="1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x v="1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x v="1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x v="1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x v="1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x v="1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x v="1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x v="1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x v="1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0"/>
    <n v="3"/>
    <x v="1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x v="1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x v="1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x v="1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x v="1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x v="1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x v="1"/>
    <s v="technology/wearables"/>
    <n v="0"/>
    <s v="N/A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x v="0"/>
    <n v="32"/>
    <x v="1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x v="1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x v="1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0"/>
    <n v="4"/>
    <x v="1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x v="1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x v="1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x v="1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0"/>
    <n v="5"/>
    <x v="1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x v="0"/>
    <n v="8"/>
    <x v="1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x v="1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x v="1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x v="1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x v="1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x v="1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0"/>
    <n v="15"/>
    <x v="1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0"/>
    <n v="95"/>
    <x v="1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x v="1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x v="1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x v="1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x v="1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x v="1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x v="1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x v="1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x v="1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x v="1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0"/>
    <n v="16"/>
    <x v="1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0"/>
    <n v="6"/>
    <x v="1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x v="1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x v="1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x v="1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0"/>
    <n v="400"/>
    <x v="1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x v="0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"/>
    <n v="74"/>
    <x v="0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x v="0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x v="1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x v="1"/>
    <s v="journalism/audio"/>
    <n v="0"/>
    <s v="N/A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x v="1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x v="1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x v="1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x v="1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x v="1"/>
    <s v="journalism/audio"/>
    <n v="0"/>
    <s v="N/A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x v="1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x v="1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x v="0"/>
    <n v="0"/>
    <x v="1"/>
    <s v="journalism/audio"/>
    <n v="0"/>
    <s v="N/A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x v="0"/>
    <n v="0"/>
    <x v="1"/>
    <s v="journalism/audio"/>
    <n v="0"/>
    <s v="N/A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x v="1"/>
    <s v="journalism/audio"/>
    <n v="0"/>
    <s v="N/A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x v="1"/>
    <s v="journalism/audio"/>
    <n v="0"/>
    <s v="N/A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x v="1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x v="1"/>
    <s v="journalism/audio"/>
    <n v="0"/>
    <s v="N/A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x v="1"/>
    <s v="journalism/audio"/>
    <n v="0"/>
    <s v="N/A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x v="1"/>
    <s v="journalism/audio"/>
    <n v="0"/>
    <s v="N/A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0"/>
    <n v="0"/>
    <x v="1"/>
    <s v="journalism/audio"/>
    <n v="0"/>
    <s v="N/A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x v="1"/>
    <s v="journalism/audio"/>
    <n v="0"/>
    <s v="N/A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x v="0"/>
    <n v="0"/>
    <x v="1"/>
    <s v="journalism/audio"/>
    <n v="0"/>
    <s v="N/A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x v="1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0"/>
    <n v="0"/>
    <x v="1"/>
    <s v="journalism/audio"/>
    <n v="0"/>
    <s v="N/A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x v="0"/>
    <n v="4"/>
    <x v="1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x v="1"/>
    <s v="journalism/audio"/>
    <n v="0"/>
    <s v="N/A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x v="1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x v="1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x v="1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x v="1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x v="1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x v="1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x v="1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x v="1"/>
    <s v="games/video games"/>
    <n v="0"/>
    <s v="N/A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x v="1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0"/>
    <n v="1"/>
    <x v="1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x v="1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0"/>
    <n v="3"/>
    <x v="1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x v="1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x v="1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x v="1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x v="1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x v="1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x v="1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0"/>
    <n v="3"/>
    <x v="1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x v="1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x v="0"/>
    <n v="0"/>
    <x v="1"/>
    <s v="games/video games"/>
    <n v="0"/>
    <s v="N/A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x v="1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x v="0"/>
    <n v="2"/>
    <x v="1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x v="1"/>
    <s v="games/video games"/>
    <n v="0"/>
    <s v="N/A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x v="1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x v="0"/>
    <n v="49"/>
    <x v="1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x v="1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x v="1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x v="1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x v="1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x v="1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x v="1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x v="1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x v="1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0"/>
    <n v="22"/>
    <x v="1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x v="1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x v="1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0"/>
    <n v="6"/>
    <x v="1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x v="1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x v="1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x v="1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x v="1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x v="1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x v="1"/>
    <s v="games/video games"/>
    <n v="0"/>
    <s v="N/A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x v="1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x v="1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x v="1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x v="1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x v="1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x v="1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x v="1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x v="1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0"/>
    <n v="10"/>
    <x v="1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x v="1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x v="1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x v="1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x v="1"/>
    <s v="games/video games"/>
    <n v="0"/>
    <s v="N/A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x v="1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x v="1"/>
    <s v="games/video games"/>
    <n v="0"/>
    <s v="N/A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x v="1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x v="1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x v="1"/>
    <s v="games/mobile games"/>
    <n v="0"/>
    <s v="N/A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x v="1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x v="1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x v="0"/>
    <n v="1"/>
    <x v="1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x v="1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x v="1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x v="1"/>
    <s v="games/mobile games"/>
    <n v="0"/>
    <s v="N/A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x v="1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x v="1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x v="1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x v="1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x v="1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x v="1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x v="1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x v="1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x v="1"/>
    <s v="games/mobile games"/>
    <n v="0"/>
    <s v="N/A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x v="0"/>
    <n v="0"/>
    <x v="1"/>
    <s v="games/mobile games"/>
    <n v="0"/>
    <s v="N/A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x v="1"/>
    <s v="games/mobile games"/>
    <n v="0"/>
    <s v="N/A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x v="1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x v="1"/>
    <s v="food/food trucks"/>
    <n v="0"/>
    <s v="N/A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0"/>
    <n v="1"/>
    <x v="1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x v="1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x v="1"/>
    <s v="food/food trucks"/>
    <n v="0"/>
    <s v="N/A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0"/>
    <n v="3"/>
    <x v="1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x v="0"/>
    <n v="2"/>
    <x v="1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x v="0"/>
    <n v="6"/>
    <x v="1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x v="1"/>
    <s v="food/food trucks"/>
    <n v="0"/>
    <s v="N/A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x v="0"/>
    <n v="15"/>
    <x v="1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x v="0"/>
    <n v="1"/>
    <x v="1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x v="1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x v="1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x v="1"/>
    <s v="food/food trucks"/>
    <n v="0"/>
    <s v="N/A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x v="1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x v="1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x v="1"/>
    <s v="food/food trucks"/>
    <n v="0"/>
    <s v="N/A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x v="1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x v="1"/>
    <s v="food/food trucks"/>
    <n v="0"/>
    <s v="N/A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x v="1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x v="1"/>
    <s v="food/food trucks"/>
    <n v="0"/>
    <s v="N/A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x v="1"/>
    <s v="food/food trucks"/>
    <n v="0"/>
    <s v="N/A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x v="1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x v="1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x v="1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x v="1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x v="1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x v="1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0"/>
    <n v="1"/>
    <x v="1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x v="0"/>
    <n v="0"/>
    <x v="1"/>
    <s v="food/food trucks"/>
    <n v="0"/>
    <s v="N/A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x v="1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x v="1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x v="1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x v="1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x v="1"/>
    <s v="food/food trucks"/>
    <n v="0"/>
    <s v="N/A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x v="1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x v="1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0"/>
    <n v="85"/>
    <x v="1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x v="0"/>
    <n v="3"/>
    <x v="1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x v="1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x v="1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x v="0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x v="0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x v="0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x v="0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x v="0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x v="0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x v="0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x v="0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0"/>
    <n v="15"/>
    <x v="0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x v="0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x v="0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x v="0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0"/>
    <n v="512"/>
    <x v="0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x v="0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x v="0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x v="0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x v="0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x v="0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x v="0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x v="0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x v="0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x v="0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x v="0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x v="0"/>
    <n v="141"/>
    <x v="0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x v="0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x v="0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x v="0"/>
    <n v="103"/>
    <x v="0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x v="0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x v="0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x v="0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x v="0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0"/>
    <n v="222"/>
    <x v="0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x v="0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x v="0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x v="0"/>
    <n v="253"/>
    <x v="0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x v="0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x v="0"/>
    <n v="138"/>
    <x v="0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0"/>
    <n v="191"/>
    <x v="0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0"/>
    <n v="18"/>
    <x v="1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x v="1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x v="1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x v="1"/>
    <s v="music/world music"/>
    <n v="0"/>
    <s v="N/A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x v="1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x v="1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x v="1"/>
    <s v="music/world music"/>
    <n v="0"/>
    <s v="N/A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x v="1"/>
    <s v="music/world music"/>
    <n v="0"/>
    <s v="N/A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x v="1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x v="1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x v="1"/>
    <s v="music/world music"/>
    <n v="0"/>
    <s v="N/A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x v="1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x v="0"/>
    <n v="0"/>
    <x v="1"/>
    <s v="music/world music"/>
    <n v="0"/>
    <s v="N/A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x v="1"/>
    <s v="music/world music"/>
    <n v="0"/>
    <s v="N/A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x v="1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0"/>
    <n v="0"/>
    <x v="1"/>
    <s v="music/world music"/>
    <n v="0"/>
    <s v="N/A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0"/>
    <n v="8"/>
    <x v="1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x v="1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x v="1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x v="1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x v="0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x v="0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x v="0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"/>
    <n v="50"/>
    <x v="0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x v="0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x v="0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x v="0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"/>
    <n v="74"/>
    <x v="0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x v="0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x v="0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x v="0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x v="0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x v="0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x v="0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x v="0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"/>
    <n v="96"/>
    <x v="0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x v="0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x v="0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x v="0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"/>
    <n v="41"/>
    <x v="0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x v="0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x v="0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"/>
    <n v="50"/>
    <x v="0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x v="0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x v="0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x v="0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"/>
    <n v="169"/>
    <x v="0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x v="0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x v="0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x v="0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x v="0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x v="0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"/>
    <n v="68"/>
    <x v="0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x v="0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x v="0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x v="0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x v="0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x v="0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x v="0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x v="0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x v="0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x v="0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x v="0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x v="0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x v="0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x v="0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x v="0"/>
    <n v="86"/>
    <x v="0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x v="0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x v="0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x v="0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x v="0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x v="0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x v="0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x v="0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x v="0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x v="0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x v="0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x v="0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x v="0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x v="0"/>
    <n v="108"/>
    <x v="0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x v="1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x v="1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x v="1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0"/>
    <n v="45"/>
    <x v="1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x v="0"/>
    <n v="38"/>
    <x v="1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x v="1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x v="1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x v="1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x v="1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x v="1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x v="1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0"/>
    <n v="248"/>
    <x v="1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x v="1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x v="1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x v="1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x v="1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x v="1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x v="1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x v="1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x v="1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x v="1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x v="1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x v="1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x v="1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x v="1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x v="1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x v="1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x v="1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x v="1"/>
    <s v="technology/wearables"/>
    <n v="0"/>
    <s v="N/A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x v="1"/>
    <s v="technology/wearables"/>
    <n v="0"/>
    <s v="N/A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x v="1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x v="1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x v="1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x v="1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x v="1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x v="0"/>
    <n v="37"/>
    <x v="1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x v="1"/>
    <s v="technology/wearables"/>
    <n v="0"/>
    <s v="N/A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x v="1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x v="1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x v="1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x v="0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x v="0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x v="0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x v="0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x v="0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x v="0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x v="0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0"/>
    <n v="120"/>
    <x v="0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x v="0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x v="0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x v="0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x v="0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x v="0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x v="0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x v="0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x v="0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0"/>
    <n v="81"/>
    <x v="0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x v="0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x v="0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x v="0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x v="0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x v="0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x v="0"/>
    <n v="147"/>
    <x v="0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x v="0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x v="0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x v="0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0"/>
    <n v="20"/>
    <x v="0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x v="0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x v="0"/>
    <n v="16"/>
    <x v="0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0"/>
    <n v="52"/>
    <x v="0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x v="0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x v="0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0"/>
    <n v="168"/>
    <x v="0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x v="0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x v="0"/>
    <n v="133"/>
    <x v="0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x v="0"/>
    <n v="151"/>
    <x v="0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0"/>
    <n v="5"/>
    <x v="0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x v="0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x v="0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x v="0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x v="0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x v="0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0"/>
    <n v="14"/>
    <x v="0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x v="0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x v="0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0"/>
    <n v="34"/>
    <x v="0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x v="0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x v="0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x v="0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x v="0"/>
    <n v="52"/>
    <x v="0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x v="0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x v="0"/>
    <n v="82"/>
    <x v="0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x v="0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x v="0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x v="0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x v="0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x v="0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x v="0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x v="0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x v="0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x v="1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x v="0"/>
    <n v="3"/>
    <x v="1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x v="1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x v="1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x v="1"/>
    <s v="publishing/translations"/>
    <n v="0"/>
    <s v="N/A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x v="1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x v="1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x v="1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x v="1"/>
    <s v="publishing/translations"/>
    <n v="0"/>
    <s v="N/A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x v="1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x v="1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x v="1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x v="0"/>
    <n v="3"/>
    <x v="1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x v="1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x v="1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x v="1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x v="1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x v="1"/>
    <s v="publishing/translations"/>
    <n v="0"/>
    <s v="N/A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x v="1"/>
    <s v="publishing/translations"/>
    <n v="0"/>
    <s v="N/A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x v="1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x v="1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x v="1"/>
    <s v="publishing/translations"/>
    <n v="0"/>
    <s v="N/A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x v="1"/>
    <s v="publishing/translations"/>
    <n v="0"/>
    <s v="N/A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x v="1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0"/>
    <n v="2"/>
    <x v="1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x v="1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x v="1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x v="1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x v="1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x v="1"/>
    <s v="publishing/translations"/>
    <n v="0"/>
    <s v="N/A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x v="1"/>
    <s v="publishing/translations"/>
    <n v="0"/>
    <s v="N/A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0"/>
    <n v="0"/>
    <x v="1"/>
    <s v="publishing/translations"/>
    <n v="0"/>
    <s v="N/A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x v="1"/>
    <s v="publishing/translations"/>
    <n v="0"/>
    <s v="N/A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x v="1"/>
    <s v="publishing/translations"/>
    <n v="0"/>
    <s v="N/A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x v="0"/>
    <n v="3"/>
    <x v="1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x v="1"/>
    <s v="publishing/translations"/>
    <n v="0"/>
    <s v="N/A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x v="1"/>
    <s v="publishing/translations"/>
    <n v="0"/>
    <s v="N/A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x v="1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x v="1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0"/>
    <n v="0"/>
    <x v="1"/>
    <s v="publishing/translations"/>
    <n v="0"/>
    <s v="N/A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x v="1"/>
    <s v="publishing/translations"/>
    <n v="0"/>
    <s v="N/A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x v="1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x v="1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0"/>
    <n v="0"/>
    <x v="1"/>
    <s v="publishing/translations"/>
    <n v="0"/>
    <s v="N/A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x v="1"/>
    <s v="publishing/translations"/>
    <n v="0"/>
    <s v="N/A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x v="1"/>
    <s v="publishing/translations"/>
    <n v="0"/>
    <s v="N/A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x v="1"/>
    <s v="publishing/translations"/>
    <n v="0"/>
    <s v="N/A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x v="1"/>
    <n v="600"/>
    <x v="0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x v="1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x v="1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x v="1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x v="0"/>
    <n v="0"/>
    <x v="1"/>
    <s v="publishing/fiction"/>
    <n v="0"/>
    <s v="N/A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x v="1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x v="1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x v="1"/>
    <s v="publishing/fiction"/>
    <n v="0"/>
    <s v="N/A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x v="1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x v="1"/>
    <s v="publishing/fiction"/>
    <n v="0"/>
    <s v="N/A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x v="1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0"/>
    <n v="1"/>
    <x v="1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x v="1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0"/>
    <n v="0"/>
    <x v="1"/>
    <s v="publishing/fiction"/>
    <n v="0"/>
    <s v="N/A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x v="1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0"/>
    <n v="0"/>
    <x v="1"/>
    <s v="publishing/fiction"/>
    <n v="0"/>
    <s v="N/A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x v="1"/>
    <s v="publishing/fiction"/>
    <n v="0"/>
    <s v="N/A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x v="1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x v="1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x v="1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x v="1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"/>
    <n v="885"/>
    <x v="0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x v="0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x v="0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x v="0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x v="0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x v="0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x v="0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x v="0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x v="0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x v="0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x v="0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x v="0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x v="0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x v="0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x v="0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x v="0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x v="0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"/>
    <n v="236"/>
    <x v="0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x v="0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x v="1"/>
    <n v="167"/>
    <x v="0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x v="0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x v="0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x v="0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x v="0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x v="0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x v="0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"/>
    <n v="160"/>
    <x v="0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"/>
    <n v="141"/>
    <x v="0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x v="0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x v="0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x v="0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x v="0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x v="0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x v="0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x v="0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x v="0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x v="0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x v="0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x v="0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x v="1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x v="1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x v="1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x v="1"/>
    <s v="photography/nature"/>
    <n v="0"/>
    <s v="N/A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x v="1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x v="1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x v="1"/>
    <s v="photography/nature"/>
    <n v="0"/>
    <s v="N/A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0"/>
    <n v="1"/>
    <x v="1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x v="1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x v="1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x v="1"/>
    <s v="photography/nature"/>
    <n v="0"/>
    <s v="N/A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x v="1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x v="1"/>
    <s v="photography/nature"/>
    <n v="0"/>
    <s v="N/A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x v="1"/>
    <s v="photography/nature"/>
    <n v="0"/>
    <s v="N/A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x v="1"/>
    <s v="photography/nature"/>
    <n v="0"/>
    <s v="N/A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x v="1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x v="1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0"/>
    <n v="3"/>
    <x v="1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0"/>
    <n v="1"/>
    <x v="1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x v="1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x v="1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x v="1"/>
    <s v="publishing/art books"/>
    <n v="0"/>
    <s v="N/A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x v="1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x v="1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x v="1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x v="1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x v="1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x v="1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x v="0"/>
    <n v="0"/>
    <x v="1"/>
    <s v="publishing/art books"/>
    <n v="0"/>
    <s v="N/A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0"/>
    <n v="52"/>
    <x v="1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x v="1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x v="1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x v="1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x v="1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x v="1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0"/>
    <n v="10"/>
    <x v="1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x v="1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x v="1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0"/>
    <n v="2"/>
    <x v="1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x v="1"/>
    <s v="publishing/art books"/>
    <n v="0"/>
    <s v="N/A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x v="1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x v="0"/>
    <n v="3"/>
    <x v="1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x v="1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x v="1"/>
    <s v="photography/places"/>
    <n v="0"/>
    <s v="N/A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x v="1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x v="0"/>
    <n v="0"/>
    <x v="1"/>
    <s v="photography/places"/>
    <n v="0"/>
    <s v="N/A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x v="1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x v="0"/>
    <n v="0"/>
    <x v="1"/>
    <s v="photography/places"/>
    <n v="0"/>
    <s v="N/A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0"/>
    <n v="0"/>
    <x v="1"/>
    <s v="photography/places"/>
    <n v="0"/>
    <s v="N/A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x v="0"/>
    <n v="2"/>
    <x v="1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x v="1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0"/>
    <n v="0"/>
    <x v="1"/>
    <s v="photography/places"/>
    <n v="0"/>
    <s v="N/A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0"/>
    <n v="3"/>
    <x v="1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0"/>
    <n v="10"/>
    <x v="1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x v="1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0"/>
    <n v="3"/>
    <x v="1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x v="1"/>
    <s v="photography/places"/>
    <n v="0"/>
    <s v="N/A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x v="1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0"/>
    <n v="0"/>
    <x v="1"/>
    <s v="photography/places"/>
    <n v="0"/>
    <s v="N/A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x v="1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x v="0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x v="0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0"/>
    <n v="30"/>
    <x v="0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x v="0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x v="0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x v="0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x v="0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x v="0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x v="0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0"/>
    <n v="112"/>
    <x v="0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x v="0"/>
    <n v="27"/>
    <x v="0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0"/>
    <n v="11"/>
    <x v="0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x v="0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x v="0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x v="0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x v="0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0"/>
    <n v="158"/>
    <x v="0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0"/>
    <n v="27"/>
    <x v="0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x v="0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0"/>
    <n v="17"/>
    <x v="0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x v="0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x v="0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x v="0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x v="0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x v="0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x v="0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x v="0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0"/>
    <n v="88"/>
    <x v="0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0"/>
    <n v="82"/>
    <x v="0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x v="0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x v="0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x v="0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x v="0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0"/>
    <n v="32"/>
    <x v="0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x v="0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x v="0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x v="0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x v="0"/>
    <n v="27"/>
    <x v="0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x v="0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x v="0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0"/>
    <n v="26"/>
    <x v="0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x v="0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0"/>
    <n v="37"/>
    <x v="0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x v="0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x v="0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x v="0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x v="0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x v="0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x v="0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x v="0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x v="0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x v="0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x v="0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x v="0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0"/>
    <n v="48"/>
    <x v="0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x v="0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x v="0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x v="0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x v="0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x v="0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x v="0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x v="0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x v="0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x v="0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x v="0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x v="0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x v="0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x v="0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x v="0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x v="0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0"/>
    <n v="77"/>
    <x v="0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0"/>
    <n v="49"/>
    <x v="0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x v="0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x v="0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0"/>
    <n v="34"/>
    <x v="0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0"/>
    <n v="42"/>
    <x v="0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x v="0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x v="0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x v="0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x v="0"/>
    <n v="25"/>
    <x v="0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x v="1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0"/>
    <n v="0"/>
    <x v="1"/>
    <s v="music/faith"/>
    <n v="0"/>
    <s v="N/A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x v="1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0"/>
    <n v="101"/>
    <x v="1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x v="1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x v="1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x v="1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x v="1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x v="0"/>
    <n v="14"/>
    <x v="1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x v="1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x v="1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x v="1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x v="1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x v="1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x v="1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x v="1"/>
    <s v="music/faith"/>
    <n v="0"/>
    <s v="N/A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x v="1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x v="1"/>
    <s v="music/faith"/>
    <n v="0"/>
    <s v="N/A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x v="1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x v="1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x v="1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x v="0"/>
    <n v="1"/>
    <x v="1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x v="1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x v="1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x v="1"/>
    <s v="music/faith"/>
    <n v="0"/>
    <s v="N/A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x v="1"/>
    <s v="music/faith"/>
    <n v="0"/>
    <s v="N/A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x v="1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x v="1"/>
    <s v="music/faith"/>
    <n v="0"/>
    <s v="N/A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x v="1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0"/>
    <n v="1"/>
    <x v="1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x v="1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x v="1"/>
    <s v="music/faith"/>
    <n v="0"/>
    <s v="N/A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x v="1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x v="1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x v="1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x v="1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x v="1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x v="0"/>
    <n v="2"/>
    <x v="1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x v="1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x v="1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x v="1"/>
    <s v="music/faith"/>
    <n v="0"/>
    <s v="N/A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x v="1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x v="1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x v="1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x v="1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0"/>
    <n v="16"/>
    <x v="1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x v="1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x v="1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x v="1"/>
    <s v="music/faith"/>
    <n v="0"/>
    <s v="N/A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x v="1"/>
    <s v="music/faith"/>
    <n v="0"/>
    <s v="N/A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x v="0"/>
    <n v="0"/>
    <x v="1"/>
    <s v="music/faith"/>
    <n v="0"/>
    <s v="N/A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x v="1"/>
    <s v="music/faith"/>
    <n v="0"/>
    <s v="N/A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x v="1"/>
    <s v="music/faith"/>
    <n v="0"/>
    <s v="N/A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x v="1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x v="1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0"/>
    <n v="1"/>
    <x v="1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x v="1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0"/>
    <n v="1"/>
    <x v="1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x v="1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x v="1"/>
    <s v="music/faith"/>
    <n v="0"/>
    <s v="N/A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x v="0"/>
    <n v="52"/>
    <x v="0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x v="0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x v="0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x v="0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x v="0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x v="0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x v="0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0"/>
    <n v="181"/>
    <x v="0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0"/>
    <n v="131"/>
    <x v="0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x v="0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0"/>
    <n v="61"/>
    <x v="0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0"/>
    <n v="90"/>
    <x v="0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x v="0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x v="0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x v="0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x v="0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0"/>
    <n v="14"/>
    <x v="0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x v="0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x v="0"/>
    <n v="49"/>
    <x v="0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x v="0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0"/>
    <n v="3"/>
    <x v="0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x v="0"/>
    <n v="25"/>
    <x v="0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x v="0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x v="1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x v="1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"/>
    <n v="0"/>
    <x v="1"/>
    <s v="photography/photobooks"/>
    <n v="0"/>
    <s v="N/A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"/>
    <n v="39"/>
    <x v="1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x v="1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x v="1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x v="1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x v="1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x v="1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x v="1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x v="1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x v="1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x v="1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x v="1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x v="1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x v="1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x v="1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x v="1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x v="1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x v="1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x v="1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x v="1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x v="1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x v="1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"/>
    <n v="4"/>
    <x v="1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x v="1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x v="1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x v="1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x v="1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x v="1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x v="1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x v="1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x v="1"/>
    <n v="6"/>
    <x v="1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x v="1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x v="1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"/>
    <n v="18"/>
    <x v="1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x v="1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x v="1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x v="1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x v="1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x v="1"/>
    <n v="8"/>
    <x v="1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x v="1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x v="1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0"/>
    <n v="2"/>
    <x v="1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x v="1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x v="1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x v="1"/>
    <s v="photography/photobooks"/>
    <n v="0"/>
    <s v="N/A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x v="1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x v="1"/>
    <s v="photography/photobooks"/>
    <n v="0"/>
    <s v="N/A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x v="1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0"/>
    <n v="100"/>
    <x v="1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0"/>
    <n v="0"/>
    <x v="1"/>
    <s v="photography/photobooks"/>
    <n v="0"/>
    <s v="N/A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x v="1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x v="1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x v="0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0"/>
    <n v="11"/>
    <x v="0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x v="0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x v="0"/>
    <n v="40"/>
    <x v="0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x v="0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x v="0"/>
    <n v="38"/>
    <x v="0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x v="0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x v="0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x v="0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x v="0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x v="0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x v="0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x v="0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x v="0"/>
    <n v="90"/>
    <x v="0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x v="0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x v="0"/>
    <n v="55"/>
    <x v="0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x v="0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x v="0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x v="0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x v="0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0"/>
    <n v="40"/>
    <x v="0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x v="0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x v="0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x v="0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x v="0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x v="0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x v="0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x v="0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0"/>
    <n v="8"/>
    <x v="0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x v="0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x v="0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x v="0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x v="0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x v="0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x v="0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x v="0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x v="0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x v="0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x v="0"/>
    <n v="56"/>
    <x v="0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x v="0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x v="1"/>
    <s v="games/mobile games"/>
    <n v="0"/>
    <s v="N/A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x v="1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x v="1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x v="1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x v="1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x v="1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x v="1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x v="1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x v="1"/>
    <s v="games/mobile games"/>
    <n v="0"/>
    <s v="N/A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x v="1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x v="1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x v="1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x v="1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x v="1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0"/>
    <n v="3"/>
    <x v="1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x v="1"/>
    <s v="games/mobile games"/>
    <n v="0"/>
    <s v="N/A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0"/>
    <n v="0"/>
    <x v="1"/>
    <s v="games/mobile games"/>
    <n v="0"/>
    <s v="N/A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x v="1"/>
    <s v="games/mobile games"/>
    <n v="0"/>
    <s v="N/A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x v="1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x v="0"/>
    <n v="24"/>
    <x v="1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x v="0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x v="0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x v="0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x v="0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x v="0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x v="0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x v="0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x v="0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x v="0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x v="0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x v="0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x v="0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x v="0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x v="0"/>
    <n v="20"/>
    <x v="0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x v="0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x v="0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x v="0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x v="0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x v="0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x v="0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x v="1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x v="1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x v="1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x v="1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x v="1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x v="1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x v="1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x v="1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x v="1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x v="1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x v="1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x v="1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0"/>
    <n v="26"/>
    <x v="1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x v="1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x v="1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0"/>
    <n v="6"/>
    <x v="1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0"/>
    <n v="70"/>
    <x v="1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x v="1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x v="1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x v="1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x v="0"/>
    <n v="38"/>
    <x v="0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x v="0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x v="0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x v="0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x v="0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x v="0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x v="0"/>
    <n v="11"/>
    <x v="0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0"/>
    <n v="34"/>
    <x v="0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x v="0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0"/>
    <n v="26"/>
    <x v="0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x v="0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x v="0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x v="0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x v="0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x v="0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x v="0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x v="0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x v="0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x v="0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x v="0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x v="0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x v="0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x v="0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x v="0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x v="0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x v="0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x v="0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"/>
    <n v="4245"/>
    <x v="0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x v="0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x v="0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x v="0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x v="0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"/>
    <n v="415"/>
    <x v="0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x v="0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x v="1"/>
    <n v="660"/>
    <x v="0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x v="0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x v="0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x v="0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x v="0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x v="0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x v="0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x v="0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x v="0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x v="0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x v="0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"/>
    <n v="510"/>
    <x v="0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x v="0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x v="0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x v="0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x v="0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"/>
    <n v="473"/>
    <x v="0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x v="0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x v="0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x v="0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"/>
    <n v="1945"/>
    <x v="0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x v="1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x v="1"/>
    <s v="photography/people"/>
    <n v="0"/>
    <s v="N/A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x v="1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x v="1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x v="1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x v="1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x v="0"/>
    <n v="28"/>
    <x v="1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x v="0"/>
    <n v="1"/>
    <x v="1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x v="1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x v="1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0"/>
    <n v="3"/>
    <x v="1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0"/>
    <n v="2"/>
    <x v="1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x v="1"/>
    <s v="photography/people"/>
    <n v="0"/>
    <s v="N/A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x v="1"/>
    <s v="photography/people"/>
    <n v="0"/>
    <s v="N/A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x v="1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x v="1"/>
    <s v="photography/people"/>
    <n v="0"/>
    <s v="N/A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x v="1"/>
    <s v="photography/people"/>
    <n v="0"/>
    <s v="N/A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x v="1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x v="1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x v="1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x v="0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x v="0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x v="0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x v="0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x v="0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x v="0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x v="0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x v="0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x v="0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1"/>
    <n v="1737"/>
    <x v="0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x v="0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x v="0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x v="0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x v="0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1"/>
    <n v="479"/>
    <x v="0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x v="0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x v="0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x v="0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x v="0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x v="0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x v="0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x v="0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x v="0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x v="0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1"/>
    <n v="79"/>
    <x v="0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x v="0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x v="0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1"/>
    <n v="508"/>
    <x v="0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x v="0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x v="0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x v="0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x v="0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x v="0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x v="0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1"/>
    <n v="379"/>
    <x v="0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x v="1"/>
    <n v="271"/>
    <x v="0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x v="0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x v="0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x v="0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x v="0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x v="0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x v="0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x v="0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x v="0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x v="0"/>
    <n v="742"/>
    <x v="0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x v="0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x v="0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x v="0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x v="0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x v="0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x v="0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x v="0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x v="0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x v="0"/>
    <n v="410"/>
    <x v="0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x v="0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x v="0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x v="0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x v="0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0"/>
    <n v="49"/>
    <x v="0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x v="0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x v="0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x v="0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x v="0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x v="0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x v="0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x v="0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x v="0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x v="0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x v="0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0"/>
    <n v="3"/>
    <x v="0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x v="0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0"/>
    <n v="8359"/>
    <x v="0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x v="0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x v="0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x v="0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x v="0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x v="0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x v="0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x v="0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x v="0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x v="0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x v="0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x v="0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x v="0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0"/>
    <n v="62"/>
    <x v="0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x v="0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x v="0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x v="0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x v="0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x v="0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x v="0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x v="0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x v="0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x v="0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x v="0"/>
    <n v="63"/>
    <x v="0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x v="0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x v="0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x v="0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x v="0"/>
    <n v="115"/>
    <x v="0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x v="0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x v="0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x v="0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x v="0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x v="0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0"/>
    <n v="40"/>
    <x v="0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0"/>
    <n v="38"/>
    <x v="0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x v="0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x v="0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x v="0"/>
    <n v="107"/>
    <x v="0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x v="0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x v="0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x v="0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x v="0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0"/>
    <n v="17"/>
    <x v="0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x v="0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0"/>
    <n v="69"/>
    <x v="0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x v="1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x v="1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x v="1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x v="1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x v="1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x v="1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x v="0"/>
    <n v="236"/>
    <x v="1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x v="1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x v="1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0"/>
    <n v="4"/>
    <x v="1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x v="1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x v="1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x v="1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x v="1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x v="1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x v="1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x v="1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0"/>
    <n v="12"/>
    <x v="1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x v="1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x v="1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x v="1"/>
    <s v="games/video games"/>
    <n v="0"/>
    <s v="N/A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x v="1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x v="1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0"/>
    <n v="24"/>
    <x v="1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x v="1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x v="1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x v="0"/>
    <n v="55"/>
    <x v="1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x v="1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x v="1"/>
    <s v="games/video games"/>
    <n v="0"/>
    <s v="N/A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x v="0"/>
    <n v="4"/>
    <x v="1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x v="1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x v="1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x v="1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0"/>
    <n v="2"/>
    <x v="1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x v="1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0"/>
    <n v="83"/>
    <x v="1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x v="0"/>
    <n v="57"/>
    <x v="1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x v="1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x v="1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x v="1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x v="0"/>
    <n v="13"/>
    <x v="0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x v="0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x v="0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x v="0"/>
    <n v="83"/>
    <x v="0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x v="0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x v="0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0"/>
    <n v="8"/>
    <x v="0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x v="0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x v="0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x v="0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x v="0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x v="0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x v="0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x v="0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x v="0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x v="0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x v="0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x v="0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x v="0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x v="0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x v="0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x v="0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x v="0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x v="0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x v="0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x v="0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x v="0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x v="0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0"/>
    <n v="15"/>
    <x v="0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x v="0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x v="0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x v="0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x v="0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x v="0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x v="0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x v="0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0"/>
    <n v="79"/>
    <x v="0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x v="0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x v="0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x v="0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x v="0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x v="0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x v="0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x v="0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x v="0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x v="0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0"/>
    <n v="197"/>
    <x v="0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x v="0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x v="0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x v="0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x v="0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x v="0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x v="0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x v="0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x v="0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x v="0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x v="0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x v="0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x v="0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0"/>
    <n v="12"/>
    <x v="0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x v="0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0"/>
    <n v="59"/>
    <x v="0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x v="0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x v="0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x v="0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x v="0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x v="0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x v="0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x v="0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x v="0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0"/>
    <n v="27"/>
    <x v="0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x v="0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x v="0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x v="0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0"/>
    <n v="19"/>
    <x v="0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x v="0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x v="0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x v="0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x v="1"/>
    <n v="211"/>
    <x v="0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x v="0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x v="0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x v="0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x v="0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x v="0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x v="0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x v="0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x v="0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x v="0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x v="1"/>
    <n v="157"/>
    <x v="0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x v="0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x v="0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x v="0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x v="0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x v="0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x v="0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x v="0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x v="1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x v="1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x v="1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0"/>
    <n v="61"/>
    <x v="1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x v="1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x v="1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x v="1"/>
    <s v="technology/web"/>
    <n v="0"/>
    <s v="N/A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x v="1"/>
    <s v="technology/web"/>
    <n v="0"/>
    <s v="N/A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x v="1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x v="1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x v="1"/>
    <s v="technology/web"/>
    <n v="0"/>
    <s v="N/A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x v="1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x v="1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x v="1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x v="1"/>
    <s v="technology/web"/>
    <n v="0"/>
    <s v="N/A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0"/>
    <n v="0"/>
    <x v="1"/>
    <s v="technology/web"/>
    <n v="0"/>
    <s v="N/A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0"/>
    <n v="7"/>
    <x v="1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x v="1"/>
    <s v="technology/web"/>
    <n v="0"/>
    <s v="N/A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x v="1"/>
    <s v="technology/web"/>
    <n v="0"/>
    <s v="N/A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0"/>
    <n v="1"/>
    <x v="1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x v="1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0"/>
    <n v="0"/>
    <x v="1"/>
    <s v="technology/web"/>
    <n v="0"/>
    <s v="N/A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0"/>
    <n v="0"/>
    <x v="1"/>
    <s v="technology/web"/>
    <n v="0"/>
    <s v="N/A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x v="1"/>
    <s v="technology/web"/>
    <n v="0"/>
    <s v="N/A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x v="1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x v="1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x v="1"/>
    <s v="technology/web"/>
    <n v="0"/>
    <s v="N/A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0"/>
    <n v="2"/>
    <x v="1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x v="1"/>
    <s v="technology/web"/>
    <n v="0"/>
    <s v="N/A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0"/>
    <n v="0"/>
    <x v="1"/>
    <s v="technology/web"/>
    <n v="0"/>
    <s v="N/A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x v="1"/>
    <s v="technology/web"/>
    <n v="0"/>
    <s v="N/A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x v="1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x v="1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x v="1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x v="1"/>
    <s v="technology/web"/>
    <n v="0"/>
    <s v="N/A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x v="1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x v="1"/>
    <s v="technology/web"/>
    <n v="0"/>
    <s v="N/A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x v="1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x v="0"/>
    <n v="1"/>
    <x v="1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x v="1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x v="1"/>
    <s v="technology/web"/>
    <n v="0"/>
    <s v="N/A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x v="1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x v="1"/>
    <s v="technology/web"/>
    <n v="0"/>
    <s v="N/A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0"/>
    <n v="0"/>
    <x v="1"/>
    <s v="technology/web"/>
    <n v="0"/>
    <s v="N/A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0"/>
    <n v="0"/>
    <x v="1"/>
    <s v="technology/web"/>
    <n v="0"/>
    <s v="N/A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x v="1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x v="1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x v="1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x v="1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x v="1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x v="1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x v="1"/>
    <s v="technology/web"/>
    <n v="0"/>
    <s v="N/A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x v="1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x v="1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x v="1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x v="1"/>
    <s v="technology/web"/>
    <n v="0"/>
    <s v="N/A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0"/>
    <n v="1"/>
    <x v="1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x v="1"/>
    <s v="technology/web"/>
    <n v="0"/>
    <s v="N/A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x v="1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x v="1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x v="1"/>
    <s v="technology/web"/>
    <n v="0"/>
    <s v="N/A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x v="1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x v="1"/>
    <s v="technology/web"/>
    <n v="0"/>
    <s v="N/A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x v="1"/>
    <s v="technology/web"/>
    <n v="0"/>
    <s v="N/A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x v="1"/>
    <s v="technology/web"/>
    <n v="0"/>
    <s v="N/A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x v="1"/>
    <s v="technology/web"/>
    <n v="0"/>
    <s v="N/A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x v="1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x v="0"/>
    <n v="1"/>
    <x v="1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x v="1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x v="1"/>
    <s v="food/food trucks"/>
    <n v="0"/>
    <s v="N/A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0"/>
    <n v="20"/>
    <x v="1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x v="1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x v="1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0"/>
    <n v="2"/>
    <x v="1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x v="1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x v="1"/>
    <s v="food/food trucks"/>
    <n v="0"/>
    <s v="N/A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x v="1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x v="1"/>
    <s v="food/food trucks"/>
    <n v="0"/>
    <s v="N/A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x v="1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x v="1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x v="1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x v="1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x v="1"/>
    <s v="food/food trucks"/>
    <n v="0"/>
    <s v="N/A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x v="0"/>
    <n v="5"/>
    <x v="1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x v="1"/>
    <s v="food/food trucks"/>
    <n v="0"/>
    <s v="N/A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x v="1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x v="0"/>
    <n v="1"/>
    <x v="1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x v="0"/>
    <n v="1"/>
    <x v="1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x v="1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x v="0"/>
    <n v="9"/>
    <x v="1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x v="1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x v="1"/>
    <s v="food/food trucks"/>
    <n v="0"/>
    <s v="N/A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0"/>
    <n v="1"/>
    <x v="1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x v="0"/>
    <n v="1"/>
    <x v="1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x v="1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x v="1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x v="0"/>
    <n v="2"/>
    <x v="1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x v="1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x v="1"/>
    <s v="food/food trucks"/>
    <n v="0"/>
    <s v="N/A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x v="1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x v="1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x v="1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x v="1"/>
    <s v="food/food trucks"/>
    <n v="0"/>
    <s v="N/A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x v="1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x v="1"/>
    <s v="food/food trucks"/>
    <n v="0"/>
    <s v="N/A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0"/>
    <n v="2"/>
    <x v="1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x v="0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x v="0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x v="0"/>
    <n v="75"/>
    <x v="0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x v="0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0"/>
    <n v="48"/>
    <x v="0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x v="0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x v="0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x v="0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x v="0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x v="0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x v="0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x v="0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x v="0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0"/>
    <n v="81"/>
    <x v="0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x v="0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x v="0"/>
    <n v="41"/>
    <x v="0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x v="0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0"/>
    <n v="16"/>
    <x v="0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x v="0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x v="0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x v="0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x v="0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x v="0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x v="0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x v="0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x v="0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x v="0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x v="0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x v="0"/>
    <n v="27"/>
    <x v="0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x v="0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x v="0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x v="0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0"/>
    <n v="10"/>
    <x v="0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x v="0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x v="0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x v="0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x v="0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x v="1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x v="1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x v="1"/>
    <s v="food/restaurants"/>
    <n v="0"/>
    <s v="N/A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0"/>
    <n v="0"/>
    <x v="1"/>
    <s v="food/restaurants"/>
    <n v="0"/>
    <s v="N/A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x v="1"/>
    <s v="food/restaurants"/>
    <n v="0"/>
    <s v="N/A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x v="1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x v="0"/>
    <n v="0"/>
    <x v="1"/>
    <s v="food/restaurants"/>
    <n v="0"/>
    <s v="N/A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x v="1"/>
    <s v="food/restaurants"/>
    <n v="0"/>
    <s v="N/A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x v="1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x v="1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x v="1"/>
    <s v="food/restaurants"/>
    <n v="0"/>
    <s v="N/A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x v="1"/>
    <s v="food/restaurants"/>
    <n v="0"/>
    <s v="N/A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x v="1"/>
    <s v="food/restaurants"/>
    <n v="0"/>
    <s v="N/A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x v="1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x v="1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x v="1"/>
    <s v="food/restaurants"/>
    <n v="0"/>
    <s v="N/A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x v="1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x v="1"/>
    <s v="food/restaurants"/>
    <n v="0"/>
    <s v="N/A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0"/>
    <n v="4"/>
    <x v="1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x v="1"/>
    <s v="food/restaurants"/>
    <n v="0"/>
    <s v="N/A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x v="0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x v="0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x v="0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x v="0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x v="0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x v="0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x v="0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x v="0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x v="0"/>
    <n v="78"/>
    <x v="0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x v="0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x v="0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x v="0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0"/>
    <n v="57"/>
    <x v="0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x v="0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x v="0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x v="0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x v="0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x v="0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x v="0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x v="0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x v="1"/>
    <s v="food/food trucks"/>
    <n v="0"/>
    <s v="N/A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x v="0"/>
    <n v="0"/>
    <x v="1"/>
    <s v="food/food trucks"/>
    <n v="0"/>
    <s v="N/A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x v="1"/>
    <s v="food/food trucks"/>
    <n v="0"/>
    <s v="N/A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x v="1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x v="1"/>
    <s v="food/food trucks"/>
    <n v="0"/>
    <s v="N/A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x v="1"/>
    <s v="food/food trucks"/>
    <n v="0"/>
    <s v="N/A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x v="1"/>
    <s v="food/food trucks"/>
    <n v="0"/>
    <s v="N/A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x v="1"/>
    <s v="food/food trucks"/>
    <n v="0"/>
    <s v="N/A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x v="1"/>
    <s v="food/food trucks"/>
    <n v="0"/>
    <s v="N/A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x v="0"/>
    <n v="0"/>
    <x v="1"/>
    <s v="food/food trucks"/>
    <n v="0"/>
    <s v="N/A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x v="1"/>
    <s v="food/food trucks"/>
    <n v="0"/>
    <s v="N/A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x v="1"/>
    <s v="food/food trucks"/>
    <n v="0"/>
    <s v="N/A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x v="1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x v="0"/>
    <n v="1"/>
    <x v="1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0"/>
    <n v="5"/>
    <x v="1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0"/>
    <n v="0"/>
    <x v="1"/>
    <s v="food/food trucks"/>
    <n v="0"/>
    <s v="N/A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x v="1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0"/>
    <n v="1"/>
    <x v="1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x v="1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x v="1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x v="1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x v="1"/>
    <s v="food/food trucks"/>
    <n v="0"/>
    <s v="N/A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x v="1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x v="1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x v="1"/>
    <s v="food/food trucks"/>
    <n v="0"/>
    <s v="N/A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x v="1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x v="0"/>
    <n v="19"/>
    <x v="1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x v="1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x v="1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0"/>
    <n v="14"/>
    <x v="1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0"/>
    <n v="5"/>
    <x v="1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0"/>
    <n v="30"/>
    <x v="1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x v="0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x v="0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x v="0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x v="0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0"/>
    <n v="100"/>
    <x v="0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x v="0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x v="0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x v="0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x v="0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x v="0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0"/>
    <n v="1"/>
    <x v="1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x v="1"/>
    <s v="technology/space exploration"/>
    <n v="0"/>
    <s v="N/A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x v="1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x v="1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x v="1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x v="1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x v="1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x v="0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x v="0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x v="0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x v="0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x v="0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x v="0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x v="0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x v="0"/>
    <n v="28"/>
    <x v="0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x v="0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x v="1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x v="1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x v="1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x v="1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x v="1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x v="1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x v="1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x v="0"/>
    <n v="4"/>
    <x v="1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x v="1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x v="1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x v="1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x v="1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x v="1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x v="1"/>
    <s v="food/food trucks"/>
    <n v="0"/>
    <s v="N/A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x v="1"/>
    <s v="food/food trucks"/>
    <n v="0"/>
    <s v="N/A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x v="0"/>
    <n v="14"/>
    <x v="1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x v="1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x v="1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x v="0"/>
    <n v="2"/>
    <x v="1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x v="1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x v="1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x v="1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0"/>
    <n v="3"/>
    <x v="1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x v="1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x v="1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x v="1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x v="1"/>
    <s v="food/food trucks"/>
    <n v="0"/>
    <s v="N/A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x v="1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x v="1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x v="1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0"/>
    <n v="45"/>
    <x v="1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x v="1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x v="0"/>
    <n v="8"/>
    <x v="1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x v="0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x v="0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x v="0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x v="0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1"/>
    <n v="1088"/>
    <x v="0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x v="0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x v="0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x v="0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x v="1"/>
    <n v="305"/>
    <x v="0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x v="0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x v="0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x v="0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x v="0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x v="0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x v="0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x v="0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x v="0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x v="0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x v="0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x v="0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x v="0"/>
    <n v="404"/>
    <x v="0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x v="0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0"/>
    <n v="392"/>
    <x v="0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0"/>
    <n v="23"/>
    <x v="0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x v="0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x v="0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x v="0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x v="0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x v="0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x v="0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x v="0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x v="0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x v="0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x v="0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x v="0"/>
    <n v="4"/>
    <x v="1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x v="1"/>
    <s v="publishing/children's books"/>
    <n v="0"/>
    <s v="N/A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x v="1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0"/>
    <n v="4"/>
    <x v="1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x v="0"/>
    <n v="2"/>
    <x v="1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x v="1"/>
    <s v="publishing/children's books"/>
    <n v="0"/>
    <s v="N/A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x v="1"/>
    <s v="publishing/children's books"/>
    <n v="0"/>
    <s v="N/A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x v="1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x v="1"/>
    <s v="publishing/children's books"/>
    <n v="0"/>
    <s v="N/A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x v="1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x v="1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x v="0"/>
    <n v="2"/>
    <x v="1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x v="1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x v="1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x v="1"/>
    <s v="publishing/children's books"/>
    <n v="0"/>
    <s v="N/A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0"/>
    <n v="4"/>
    <x v="1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x v="1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x v="0"/>
    <n v="3"/>
    <x v="1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x v="1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x v="1"/>
    <s v="publishing/children's books"/>
    <n v="0"/>
    <s v="N/A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x v="1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x v="1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x v="1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x v="1"/>
    <s v="publishing/children's books"/>
    <n v="0"/>
    <s v="N/A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x v="1"/>
    <s v="publishing/children's books"/>
    <n v="0"/>
    <s v="N/A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x v="1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x v="1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x v="1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x v="1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0"/>
    <n v="0"/>
    <x v="1"/>
    <s v="publishing/children's books"/>
    <n v="0"/>
    <s v="N/A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x v="0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0"/>
    <n v="18"/>
    <x v="0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x v="0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x v="0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x v="0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x v="0"/>
    <n v="74"/>
    <x v="0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x v="0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0"/>
    <n v="20"/>
    <x v="0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x v="0"/>
    <n v="24"/>
    <x v="0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x v="0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x v="0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x v="0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x v="0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x v="0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x v="0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x v="0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x v="0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x v="0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x v="0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x v="0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x v="0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x v="0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x v="0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x v="0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x v="0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x v="0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x v="0"/>
    <n v="93"/>
    <x v="0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x v="0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x v="0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x v="0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x v="0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x v="0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x v="0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x v="0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x v="0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x v="0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x v="0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x v="0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x v="0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x v="0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x v="0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x v="0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x v="0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x v="0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x v="0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x v="0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x v="0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x v="0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x v="0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0"/>
    <n v="11"/>
    <x v="0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0"/>
    <n v="52"/>
    <x v="0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x v="0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x v="0"/>
    <n v="35"/>
    <x v="0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x v="0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x v="0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x v="0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x v="0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x v="0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x v="0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x v="0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x v="1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x v="1"/>
    <s v="theater/plays"/>
    <n v="0"/>
    <s v="N/A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x v="1"/>
    <s v="theater/plays"/>
    <n v="0"/>
    <s v="N/A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x v="1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x v="1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x v="1"/>
    <s v="theater/plays"/>
    <n v="0"/>
    <s v="N/A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x v="1"/>
    <s v="theater/plays"/>
    <n v="0"/>
    <s v="N/A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x v="1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x v="1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x v="1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x v="1"/>
    <s v="theater/plays"/>
    <n v="0"/>
    <s v="N/A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x v="1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x v="1"/>
    <s v="theater/plays"/>
    <n v="0"/>
    <s v="N/A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x v="1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x v="1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x v="1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x v="1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x v="1"/>
    <s v="theater/plays"/>
    <n v="0"/>
    <s v="N/A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0"/>
    <n v="1"/>
    <x v="1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x v="1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x v="1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x v="1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x v="1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x v="0"/>
    <n v="3"/>
    <x v="1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x v="1"/>
    <s v="theater/plays"/>
    <n v="0"/>
    <s v="N/A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x v="1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x v="1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x v="1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x v="1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x v="1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x v="1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x v="0"/>
    <n v="0"/>
    <x v="1"/>
    <s v="theater/plays"/>
    <n v="0"/>
    <s v="N/A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x v="1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x v="1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x v="1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x v="1"/>
    <s v="theater/plays"/>
    <n v="0"/>
    <s v="N/A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x v="1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x v="1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x v="1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x v="1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x v="1"/>
    <s v="theater/plays"/>
    <n v="0"/>
    <s v="N/A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x v="1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x v="1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0"/>
    <n v="4"/>
    <x v="1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x v="0"/>
    <n v="5"/>
    <x v="1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x v="1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x v="1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x v="1"/>
    <s v="theater/plays"/>
    <n v="0"/>
    <s v="N/A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x v="1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x v="1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x v="1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x v="1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x v="0"/>
    <n v="2"/>
    <x v="1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x v="0"/>
    <n v="0"/>
    <x v="1"/>
    <s v="theater/plays"/>
    <n v="0"/>
    <s v="N/A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x v="1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x v="1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x v="1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x v="1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x v="1"/>
    <s v="theater/plays"/>
    <n v="0"/>
    <s v="N/A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x v="1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x v="1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x v="1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x v="1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x v="1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x v="1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x v="1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x v="1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x v="1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x v="1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x v="1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x v="1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x v="1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x v="1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x v="0"/>
    <n v="1"/>
    <x v="1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x v="1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0"/>
    <n v="7"/>
    <x v="1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x v="1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x v="1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x v="1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x v="1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0"/>
    <n v="3"/>
    <x v="0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x v="0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x v="0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x v="0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x v="0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x v="0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x v="0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0"/>
    <n v="24"/>
    <x v="0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x v="0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x v="0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x v="0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x v="0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x v="0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x v="0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x v="0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x v="0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x v="0"/>
    <n v="55"/>
    <x v="0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x v="0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x v="0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x v="0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x v="1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x v="1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x v="1"/>
    <s v="theater/spaces"/>
    <n v="0"/>
    <s v="N/A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x v="1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x v="1"/>
    <s v="theater/spaces"/>
    <n v="0"/>
    <s v="N/A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x v="1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x v="1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x v="1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x v="1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x v="1"/>
    <s v="theater/spaces"/>
    <n v="0"/>
    <s v="N/A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x v="1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x v="1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x v="1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x v="1"/>
    <s v="theater/spaces"/>
    <n v="0"/>
    <s v="N/A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0"/>
    <n v="11"/>
    <x v="1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x v="1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x v="1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x v="1"/>
    <s v="theater/spaces"/>
    <n v="0"/>
    <s v="N/A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x v="1"/>
    <s v="theater/spaces"/>
    <n v="0"/>
    <s v="N/A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x v="1"/>
    <s v="theater/spaces"/>
    <n v="0"/>
    <s v="N/A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x v="0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x v="0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x v="0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x v="0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x v="0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x v="0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0"/>
    <n v="47"/>
    <x v="0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x v="0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x v="0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x v="0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x v="0"/>
    <n v="17"/>
    <x v="0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x v="0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x v="0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x v="0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x v="0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x v="0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x v="0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x v="0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x v="0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x v="0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1"/>
    <n v="59"/>
    <x v="0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x v="0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x v="0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x v="0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x v="0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x v="0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x v="0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x v="0"/>
    <n v="364"/>
    <x v="0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x v="0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x v="0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x v="0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x v="0"/>
    <n v="22"/>
    <x v="0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x v="0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x v="0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0"/>
    <n v="392"/>
    <x v="0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x v="0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x v="0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x v="0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x v="0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x v="0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0"/>
    <n v="104"/>
    <x v="0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x v="0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x v="0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x v="0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0"/>
    <n v="97"/>
    <x v="0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x v="0"/>
    <n v="20"/>
    <x v="0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x v="0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x v="0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x v="0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x v="0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x v="0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x v="0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x v="0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x v="0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x v="0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x v="0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x v="0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x v="0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x v="0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x v="0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x v="0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x v="0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x v="0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x v="0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x v="0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x v="0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0"/>
    <n v="99"/>
    <x v="0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x v="0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x v="0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x v="0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x v="0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x v="0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x v="0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0"/>
    <n v="307"/>
    <x v="0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x v="0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x v="0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x v="0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x v="0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x v="0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0"/>
    <n v="95"/>
    <x v="0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x v="0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x v="0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x v="0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x v="0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x v="0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x v="0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x v="0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x v="0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0"/>
    <n v="9"/>
    <x v="0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x v="1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0"/>
    <n v="2"/>
    <x v="1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x v="1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x v="1"/>
    <s v="theater/spaces"/>
    <n v="0"/>
    <s v="N/A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x v="1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x v="1"/>
    <s v="theater/spaces"/>
    <n v="0"/>
    <s v="N/A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x v="1"/>
    <s v="theater/spaces"/>
    <n v="0"/>
    <s v="N/A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x v="1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x v="1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0"/>
    <n v="6"/>
    <x v="1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x v="0"/>
    <n v="0"/>
    <x v="1"/>
    <s v="theater/spaces"/>
    <n v="0"/>
    <s v="N/A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x v="1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0"/>
    <n v="23"/>
    <x v="1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0"/>
    <n v="72"/>
    <x v="1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x v="1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x v="1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x v="1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x v="1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x v="1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x v="1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x v="1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x v="1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x v="1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x v="1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x v="1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x v="0"/>
    <n v="50"/>
    <x v="1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x v="1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x v="1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x v="1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x v="1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x v="1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x v="1"/>
    <s v="theater/spaces"/>
    <n v="0"/>
    <s v="N/A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x v="1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x v="1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x v="1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x v="1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x v="1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x v="1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x v="1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x v="1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x v="1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x v="1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x v="1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x v="1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x v="1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x v="1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x v="1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x v="1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x v="1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x v="1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x v="1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x v="1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0"/>
    <n v="2"/>
    <x v="1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x v="1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x v="1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x v="1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x v="1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x v="0"/>
    <n v="2"/>
    <x v="1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x v="1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x v="1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x v="1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x v="1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x v="1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x v="1"/>
    <s v="theater/spaces"/>
    <n v="0"/>
    <s v="N/A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x v="1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x v="1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x v="1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0"/>
    <n v="2"/>
    <x v="1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x v="1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x v="1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0"/>
    <n v="1"/>
    <x v="1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x v="0"/>
    <n v="2"/>
    <x v="1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x v="1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0"/>
    <n v="4"/>
    <x v="1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x v="0"/>
    <n v="0"/>
    <x v="1"/>
    <s v="theater/spaces"/>
    <n v="0"/>
    <s v="N/A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x v="1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x v="1"/>
    <s v="theater/spaces"/>
    <n v="0"/>
    <s v="N/A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x v="1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x v="1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x v="1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x v="0"/>
    <n v="12"/>
    <x v="1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x v="0"/>
    <n v="1"/>
    <x v="1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x v="1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x v="1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x v="1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x v="1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0"/>
    <n v="1"/>
    <x v="1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x v="1"/>
    <s v="theater/plays"/>
    <n v="0"/>
    <s v="N/A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x v="1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x v="1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x v="1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x v="1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x v="1"/>
    <s v="theater/plays"/>
    <n v="0"/>
    <s v="N/A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x v="1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0"/>
    <n v="0"/>
    <x v="1"/>
    <s v="theater/plays"/>
    <n v="0"/>
    <s v="N/A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0"/>
    <n v="12"/>
    <x v="1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x v="0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1"/>
    <n v="57"/>
    <x v="0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x v="0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x v="0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x v="0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x v="0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x v="0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x v="0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x v="0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x v="0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x v="1"/>
    <n v="41"/>
    <x v="0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x v="1"/>
    <n v="69"/>
    <x v="0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1"/>
    <n v="52"/>
    <x v="0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x v="0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x v="0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x v="0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x v="0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x v="0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x v="0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x v="0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1"/>
    <n v="55"/>
    <x v="0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x v="0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x v="1"/>
    <n v="82"/>
    <x v="0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1"/>
    <n v="71"/>
    <x v="0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x v="0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x v="0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x v="0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x v="0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x v="0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x v="0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x v="0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x v="0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x v="0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x v="0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x v="0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x v="0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1"/>
    <n v="68"/>
    <x v="0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x v="0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x v="0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x v="0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x v="0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x v="1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x v="1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x v="1"/>
    <s v="theater/musical"/>
    <n v="0"/>
    <s v="N/A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x v="1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x v="1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x v="1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x v="1"/>
    <s v="theater/musical"/>
    <n v="0"/>
    <s v="N/A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x v="1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x v="1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0"/>
    <n v="4"/>
    <x v="1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x v="1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x v="1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x v="1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x v="1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x v="1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x v="1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x v="1"/>
    <s v="theater/musical"/>
    <n v="0"/>
    <s v="N/A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x v="1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x v="1"/>
    <s v="theater/musical"/>
    <n v="0"/>
    <s v="N/A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x v="1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x v="0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x v="0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x v="0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x v="0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x v="1"/>
    <n v="94"/>
    <x v="0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x v="0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x v="0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x v="0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x v="0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1"/>
    <n v="104"/>
    <x v="0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x v="0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1"/>
    <n v="119"/>
    <x v="0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x v="1"/>
    <n v="59"/>
    <x v="0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x v="0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x v="0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1"/>
    <n v="74"/>
    <x v="0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x v="0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x v="0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x v="0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x v="0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x v="1"/>
    <n v="37"/>
    <x v="0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x v="0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x v="0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x v="0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x v="0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x v="0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x v="0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x v="0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x v="0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1"/>
    <n v="269"/>
    <x v="0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x v="0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x v="0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x v="0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x v="0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1"/>
    <n v="183"/>
    <x v="0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x v="0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x v="0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x v="0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x v="0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x v="0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1"/>
    <n v="200"/>
    <x v="0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x v="0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x v="0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x v="0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1"/>
    <n v="50"/>
    <x v="0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1"/>
    <n v="115"/>
    <x v="0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x v="0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x v="0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x v="0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x v="0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x v="0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x v="0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x v="0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x v="0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1"/>
    <n v="134"/>
    <x v="0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1"/>
    <n v="68"/>
    <x v="0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1"/>
    <n v="49"/>
    <x v="0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x v="0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x v="0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x v="0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x v="0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x v="0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x v="0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x v="1"/>
    <n v="51"/>
    <x v="0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x v="0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x v="0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x v="0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x v="0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x v="0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x v="0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x v="0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x v="0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x v="0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x v="0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x v="0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x v="0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x v="0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x v="0"/>
    <n v="81"/>
    <x v="0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x v="0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0"/>
    <n v="34"/>
    <x v="0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x v="0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x v="0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x v="0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x v="0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x v="0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x v="0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x v="0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x v="0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x v="0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x v="0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x v="0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x v="0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x v="0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x v="0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x v="0"/>
    <n v="50"/>
    <x v="0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x v="0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x v="0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x v="0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x v="0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x v="0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x v="0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x v="0"/>
    <n v="31"/>
    <x v="0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0"/>
    <n v="31"/>
    <x v="0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x v="0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x v="0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x v="0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x v="0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x v="0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x v="0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x v="0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0"/>
    <n v="32"/>
    <x v="0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x v="0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x v="0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x v="0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x v="0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x v="0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x v="0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x v="0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x v="0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x v="0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x v="0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x v="0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x v="0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x v="0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x v="0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x v="0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0"/>
    <n v="46"/>
    <x v="0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x v="0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x v="0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x v="0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0"/>
    <n v="112"/>
    <x v="0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0"/>
    <n v="47"/>
    <x v="0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x v="0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x v="0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0"/>
    <n v="78"/>
    <x v="0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x v="0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x v="0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x v="0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x v="0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x v="0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x v="0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x v="0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x v="0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x v="0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x v="0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x v="0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0"/>
    <n v="55"/>
    <x v="0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x v="0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x v="0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x v="0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x v="0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0"/>
    <n v="23"/>
    <x v="0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x v="0"/>
    <n v="72"/>
    <x v="0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x v="0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x v="0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x v="0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x v="0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x v="0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x v="0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x v="0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x v="0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x v="0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0"/>
    <n v="26"/>
    <x v="0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0"/>
    <n v="9"/>
    <x v="0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x v="0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x v="0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x v="0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x v="0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x v="0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x v="0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x v="0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x v="0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x v="0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x v="0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x v="0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x v="0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x v="0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x v="0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x v="0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x v="0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x v="0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x v="0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x v="0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x v="0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x v="0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x v="0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x v="0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x v="0"/>
    <n v="38"/>
    <x v="0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x v="0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0"/>
    <n v="24"/>
    <x v="0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x v="0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x v="0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x v="0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x v="0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x v="0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x v="0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x v="0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x v="0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x v="0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x v="0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x v="0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x v="0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x v="0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x v="0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x v="0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x v="0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x v="0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x v="0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x v="0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x v="0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x v="0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x v="0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x v="0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x v="0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x v="0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x v="0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x v="0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x v="0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x v="0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x v="0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x v="0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x v="0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x v="0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x v="0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x v="0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0"/>
    <n v="71"/>
    <x v="0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x v="0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x v="0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x v="0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x v="0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x v="0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0"/>
    <n v="18"/>
    <x v="0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x v="0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x v="0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x v="0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x v="0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x v="0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x v="0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x v="0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0"/>
    <n v="14"/>
    <x v="0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x v="0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x v="0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x v="0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x v="0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x v="0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x v="0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x v="0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x v="0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x v="0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0"/>
    <n v="55"/>
    <x v="0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x v="0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x v="0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x v="0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x v="0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x v="0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x v="0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x v="0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x v="0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0"/>
    <n v="61"/>
    <x v="0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x v="0"/>
    <n v="47"/>
    <x v="0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x v="0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x v="0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0"/>
    <n v="9"/>
    <x v="0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x v="0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x v="0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x v="0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x v="0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x v="0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x v="0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x v="0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x v="0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x v="0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x v="0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x v="0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x v="0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x v="0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x v="0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x v="0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x v="0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x v="0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x v="0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x v="0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x v="0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x v="0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x v="0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x v="0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x v="0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x v="0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x v="0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x v="0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x v="0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x v="0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x v="0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x v="0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x v="0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x v="0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x v="0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x v="0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x v="0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x v="0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x v="0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x v="0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x v="0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x v="0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x v="0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x v="0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x v="0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x v="0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x v="0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x v="0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x v="0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x v="0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x v="0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x v="0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x v="0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x v="0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x v="0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x v="0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x v="0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x v="0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x v="0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x v="0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x v="0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x v="0"/>
    <n v="26"/>
    <x v="0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x v="0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x v="0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x v="0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x v="0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x v="0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x v="0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x v="0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x v="0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x v="0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x v="0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x v="0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x v="0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0"/>
    <n v="24"/>
    <x v="0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x v="0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x v="0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x v="0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x v="0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x v="0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x v="0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x v="0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x v="0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x v="0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x v="0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x v="0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x v="0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x v="0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x v="0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x v="0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x v="0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x v="0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x v="0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x v="0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0"/>
    <n v="17"/>
    <x v="0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x v="0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x v="0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x v="0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x v="0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x v="0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x v="0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x v="0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x v="0"/>
    <n v="9"/>
    <x v="0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0"/>
    <n v="78"/>
    <x v="0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x v="0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x v="0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x v="0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x v="0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x v="0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x v="0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x v="0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x v="0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x v="0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x v="0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x v="0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x v="0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x v="0"/>
    <n v="54"/>
    <x v="0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x v="0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x v="0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x v="0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x v="0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x v="0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x v="0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x v="0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x v="0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x v="0"/>
    <n v="62"/>
    <x v="0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x v="0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0"/>
    <n v="33"/>
    <x v="0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x v="0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x v="0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x v="0"/>
    <n v="4"/>
    <x v="0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x v="0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x v="0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x v="0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x v="0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x v="0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x v="0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0"/>
    <n v="20"/>
    <x v="0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x v="0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x v="0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x v="0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x v="0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x v="0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x v="0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x v="0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x v="0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x v="0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x v="0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x v="0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x v="0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x v="0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x v="0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0"/>
    <n v="21"/>
    <x v="0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0"/>
    <n v="34"/>
    <x v="0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x v="0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x v="0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x v="0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x v="0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x v="1"/>
    <s v="theater/musical"/>
    <n v="0"/>
    <s v="N/A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x v="1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x v="1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x v="1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x v="1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x v="1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x v="1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x v="0"/>
    <n v="10"/>
    <x v="1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x v="1"/>
    <s v="theater/musical"/>
    <n v="0"/>
    <s v="N/A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x v="1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0"/>
    <n v="2"/>
    <x v="1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x v="1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x v="1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x v="1"/>
    <s v="theater/musical"/>
    <n v="0"/>
    <s v="N/A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x v="1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x v="1"/>
    <s v="theater/musical"/>
    <n v="0"/>
    <s v="N/A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x v="1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x v="1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x v="1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x v="1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0"/>
    <n v="73"/>
    <x v="0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x v="0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x v="0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x v="0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x v="0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x v="0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x v="0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x v="0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x v="0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x v="0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x v="0"/>
    <n v="20"/>
    <x v="0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x v="0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x v="0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x v="0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x v="0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x v="0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x v="0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x v="0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x v="0"/>
    <n v="38"/>
    <x v="0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x v="0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x v="0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x v="0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x v="0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x v="0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x v="0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x v="0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x v="0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x v="0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x v="0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x v="0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0"/>
    <n v="31"/>
    <x v="0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x v="0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x v="0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x v="0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x v="0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x v="0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x v="0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x v="0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x v="0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x v="0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x v="0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x v="0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x v="0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0"/>
    <n v="274"/>
    <x v="0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x v="0"/>
    <n v="17"/>
    <x v="0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x v="0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x v="0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x v="0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x v="0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x v="0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x v="0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x v="0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x v="0"/>
    <n v="18"/>
    <x v="0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x v="0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x v="0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x v="0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x v="0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x v="0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x v="0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x v="0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x v="0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x v="0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0"/>
    <n v="27"/>
    <x v="0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0"/>
    <n v="21"/>
    <x v="0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x v="0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x v="0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x v="0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x v="0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x v="0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x v="0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x v="0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x v="0"/>
    <n v="4"/>
    <x v="0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x v="0"/>
    <n v="40"/>
    <x v="0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x v="0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x v="0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x v="0"/>
    <n v="63"/>
    <x v="0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x v="0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x v="0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x v="0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x v="0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x v="1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x v="1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x v="1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x v="1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x v="1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x v="1"/>
    <s v="theater/plays"/>
    <n v="0"/>
    <s v="N/A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x v="1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0"/>
    <n v="2"/>
    <x v="1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x v="1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0"/>
    <n v="4"/>
    <x v="1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0"/>
    <n v="6"/>
    <x v="1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x v="1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x v="1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x v="1"/>
    <s v="theater/plays"/>
    <n v="0"/>
    <s v="N/A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x v="1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0"/>
    <n v="0"/>
    <x v="1"/>
    <s v="theater/plays"/>
    <n v="0"/>
    <s v="N/A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x v="1"/>
    <s v="theater/plays"/>
    <n v="0"/>
    <s v="N/A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x v="1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x v="0"/>
    <n v="1"/>
    <x v="1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x v="0"/>
    <n v="1"/>
    <x v="1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x v="0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x v="0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x v="0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x v="0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x v="0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x v="0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x v="0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x v="0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x v="0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x v="0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x v="0"/>
    <n v="26"/>
    <x v="0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x v="0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x v="0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x v="0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0"/>
    <n v="77"/>
    <x v="0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x v="0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x v="0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x v="0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x v="0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x v="0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x v="0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x v="0"/>
    <n v="38"/>
    <x v="0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x v="0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x v="0"/>
    <n v="57"/>
    <x v="0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x v="0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x v="0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x v="0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x v="0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x v="0"/>
    <n v="36"/>
    <x v="0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0"/>
    <n v="115"/>
    <x v="0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x v="0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x v="0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x v="0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x v="0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x v="0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x v="0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x v="0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x v="0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x v="1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x v="1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x v="1"/>
    <s v="theater/musical"/>
    <n v="0"/>
    <s v="N/A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0"/>
    <n v="0"/>
    <x v="1"/>
    <s v="theater/musical"/>
    <n v="0"/>
    <s v="N/A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x v="0"/>
    <n v="2"/>
    <x v="1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x v="1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x v="1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x v="1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x v="1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x v="1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x v="1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0"/>
    <n v="4"/>
    <x v="1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x v="1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x v="1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x v="1"/>
    <s v="theater/musical"/>
    <n v="0"/>
    <s v="N/A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0"/>
    <n v="40"/>
    <x v="1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x v="1"/>
    <s v="theater/musical"/>
    <n v="0"/>
    <s v="N/A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x v="1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x v="1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x v="1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x v="0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x v="0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x v="0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x v="0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x v="0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x v="0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0"/>
    <n v="20"/>
    <x v="0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x v="0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x v="0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x v="0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x v="0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x v="0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x v="0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x v="0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x v="0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x v="0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x v="0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0"/>
    <n v="26"/>
    <x v="0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x v="0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x v="0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x v="0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x v="0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x v="0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x v="0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x v="0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x v="0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x v="0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x v="0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0"/>
    <n v="17"/>
    <x v="0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x v="0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x v="0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x v="0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x v="1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x v="1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x v="1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x v="1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x v="1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x v="1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x v="1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x v="1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x v="1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1"/>
    <n v="4"/>
    <x v="1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x v="1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x v="1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0"/>
    <n v="2"/>
    <x v="1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x v="0"/>
    <n v="20"/>
    <x v="1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x v="1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x v="1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x v="1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x v="1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x v="1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x v="1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x v="0"/>
    <n v="1"/>
    <x v="1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x v="0"/>
    <n v="1"/>
    <x v="1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x v="1"/>
    <s v="theater/plays"/>
    <n v="0"/>
    <s v="N/A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x v="1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x v="1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0"/>
    <n v="2"/>
    <x v="1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x v="1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x v="0"/>
    <n v="1"/>
    <x v="1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0"/>
    <n v="15"/>
    <x v="1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x v="1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0"/>
    <n v="3"/>
    <x v="1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x v="1"/>
    <s v="theater/musical"/>
    <n v="0"/>
    <s v="N/A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x v="1"/>
    <s v="theater/musical"/>
    <n v="0"/>
    <s v="N/A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x v="1"/>
    <s v="theater/musical"/>
    <n v="0"/>
    <s v="N/A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x v="1"/>
    <s v="theater/musical"/>
    <n v="0"/>
    <s v="N/A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x v="1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x v="1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x v="1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x v="1"/>
    <s v="theater/musical"/>
    <n v="0"/>
    <s v="N/A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x v="1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0"/>
    <n v="1"/>
    <x v="1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x v="1"/>
    <s v="theater/musical"/>
    <n v="0"/>
    <s v="N/A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x v="1"/>
    <s v="theater/musical"/>
    <n v="0"/>
    <s v="N/A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x v="1"/>
    <s v="theater/musical"/>
    <n v="0"/>
    <s v="N/A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x v="1"/>
    <s v="theater/musical"/>
    <n v="0"/>
    <s v="N/A"/>
    <x v="1"/>
    <s v="musical"/>
    <x v="3885"/>
    <x v="3865"/>
  </r>
  <r>
    <n v="3886"/>
    <s v="a (Canceled)"/>
    <n v="1"/>
    <x v="3"/>
    <n v="0"/>
    <x v="1"/>
    <s v="AU"/>
    <s v="AUD"/>
    <n v="1418275702"/>
    <n v="1415683702"/>
    <x v="0"/>
    <n v="0"/>
    <x v="1"/>
    <s v="theater/musical"/>
    <n v="0"/>
    <s v="N/A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x v="1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x v="1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x v="1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x v="1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x v="0"/>
    <n v="7"/>
    <x v="1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x v="1"/>
    <s v="theater/plays"/>
    <n v="0"/>
    <s v="N/A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x v="1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x v="1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x v="1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x v="1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x v="1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x v="1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x v="1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0"/>
    <n v="5"/>
    <x v="1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x v="1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x v="1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x v="1"/>
    <s v="theater/plays"/>
    <n v="0"/>
    <s v="N/A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x v="0"/>
    <n v="2"/>
    <x v="1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x v="1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x v="1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x v="1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x v="1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x v="1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x v="1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x v="1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x v="1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x v="1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x v="1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x v="1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x v="1"/>
    <s v="theater/plays"/>
    <n v="0"/>
    <s v="N/A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x v="1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x v="1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x v="1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x v="1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x v="1"/>
    <s v="theater/plays"/>
    <n v="0"/>
    <s v="N/A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x v="1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x v="1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x v="1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x v="1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0"/>
    <n v="1"/>
    <x v="1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x v="1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x v="1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x v="1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x v="1"/>
    <s v="theater/plays"/>
    <n v="0"/>
    <s v="N/A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x v="1"/>
    <s v="theater/plays"/>
    <n v="0"/>
    <s v="N/A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x v="1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x v="1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x v="1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x v="1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x v="1"/>
    <s v="theater/plays"/>
    <n v="0"/>
    <s v="N/A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x v="1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x v="1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x v="1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x v="1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x v="1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x v="1"/>
    <s v="theater/plays"/>
    <n v="0"/>
    <s v="N/A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x v="1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x v="1"/>
    <s v="theater/plays"/>
    <n v="0"/>
    <s v="N/A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x v="1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0"/>
    <n v="5"/>
    <x v="1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x v="1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x v="1"/>
    <s v="theater/plays"/>
    <n v="0"/>
    <s v="N/A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x v="1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x v="1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x v="1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x v="1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x v="1"/>
    <s v="theater/plays"/>
    <n v="0"/>
    <s v="N/A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x v="1"/>
    <s v="theater/plays"/>
    <n v="0"/>
    <s v="N/A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x v="1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x v="1"/>
    <s v="theater/plays"/>
    <n v="0"/>
    <s v="N/A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x v="1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x v="1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x v="1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x v="1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x v="1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x v="1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x v="1"/>
    <s v="theater/plays"/>
    <n v="0"/>
    <s v="N/A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x v="1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x v="1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x v="1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x v="1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x v="1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x v="1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x v="1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x v="1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0"/>
    <n v="8"/>
    <x v="1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x v="1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x v="1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x v="1"/>
    <s v="theater/plays"/>
    <n v="0"/>
    <s v="N/A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x v="1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x v="1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x v="1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x v="1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x v="1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0"/>
    <n v="7"/>
    <x v="1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x v="1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x v="1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x v="1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x v="1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x v="1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x v="1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x v="0"/>
    <n v="4"/>
    <x v="1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x v="1"/>
    <s v="theater/plays"/>
    <n v="0"/>
    <s v="N/A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x v="1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0"/>
    <n v="1"/>
    <x v="1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x v="1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x v="1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0"/>
    <n v="1"/>
    <x v="1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x v="1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x v="1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x v="1"/>
    <s v="theater/plays"/>
    <n v="0"/>
    <s v="N/A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x v="1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x v="1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x v="0"/>
    <n v="1"/>
    <x v="1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x v="1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x v="1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x v="1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x v="0"/>
    <n v="1"/>
    <x v="1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x v="1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x v="1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x v="1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x v="1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x v="1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x v="1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x v="1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x v="1"/>
    <s v="theater/plays"/>
    <n v="0"/>
    <s v="N/A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x v="1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x v="1"/>
    <s v="theater/plays"/>
    <n v="0"/>
    <s v="N/A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x v="1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x v="1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x v="1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x v="0"/>
    <n v="4"/>
    <x v="1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x v="1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x v="1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x v="1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0"/>
    <n v="197"/>
    <x v="1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x v="1"/>
    <s v="theater/plays"/>
    <n v="0"/>
    <s v="N/A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x v="1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x v="1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x v="1"/>
    <s v="theater/plays"/>
    <n v="0"/>
    <s v="N/A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x v="1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x v="1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x v="1"/>
    <s v="theater/plays"/>
    <n v="0"/>
    <s v="N/A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x v="1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x v="1"/>
    <s v="theater/plays"/>
    <n v="0"/>
    <s v="N/A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x v="1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x v="1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x v="1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0"/>
    <n v="25"/>
    <x v="1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x v="1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x v="1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x v="1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0"/>
    <n v="5"/>
    <x v="1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x v="1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0"/>
    <n v="2"/>
    <x v="1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x v="1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x v="1"/>
    <s v="theater/plays"/>
    <n v="0"/>
    <s v="N/A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x v="1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x v="1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x v="1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x v="1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x v="1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x v="1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x v="1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x v="1"/>
    <s v="theater/plays"/>
    <n v="0"/>
    <s v="N/A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x v="1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x v="1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x v="1"/>
    <s v="theater/plays"/>
    <n v="0"/>
    <s v="N/A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x v="1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x v="1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x v="1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x v="1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x v="1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x v="1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0"/>
    <n v="0"/>
    <x v="1"/>
    <s v="theater/plays"/>
    <n v="0"/>
    <s v="N/A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x v="1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x v="1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x v="1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0"/>
    <n v="4"/>
    <x v="1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x v="1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x v="1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x v="1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x v="1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0"/>
    <n v="6"/>
    <x v="1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x v="1"/>
    <s v="theater/plays"/>
    <n v="0"/>
    <s v="N/A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x v="1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x v="1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x v="1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x v="1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x v="1"/>
    <s v="theater/plays"/>
    <n v="0"/>
    <s v="N/A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x v="1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x v="1"/>
    <s v="theater/plays"/>
    <n v="0"/>
    <s v="N/A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x v="1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x v="1"/>
    <s v="theater/plays"/>
    <n v="0"/>
    <s v="N/A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x v="1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x v="1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x v="1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x v="1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x v="1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x v="1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x v="0"/>
    <n v="0"/>
    <x v="1"/>
    <s v="theater/plays"/>
    <n v="0"/>
    <s v="N/A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x v="1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x v="1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x v="1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x v="1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x v="1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x v="1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x v="1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x v="1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x v="1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x v="1"/>
    <s v="theater/plays"/>
    <n v="0"/>
    <s v="N/A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x v="1"/>
    <s v="theater/plays"/>
    <n v="0"/>
    <s v="N/A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x v="1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0"/>
    <n v="0"/>
    <x v="1"/>
    <s v="theater/plays"/>
    <n v="0"/>
    <s v="N/A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x v="1"/>
    <s v="theater/plays"/>
    <n v="0"/>
    <s v="N/A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x v="1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x v="1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x v="1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x v="1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x v="1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x v="1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x v="1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x v="1"/>
    <s v="theater/plays"/>
    <n v="0"/>
    <s v="N/A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x v="1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x v="1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x v="1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x v="1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8E807-A93A-4DEF-935D-FF357D7577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D7071-8136-45FC-A801-4D2D6291B6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Status" axis="axisCol" dataField="1" showAll="0">
      <items count="5">
        <item x="0"/>
        <item x="2"/>
        <item x="1"/>
        <item x="3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36951-C75A-46E4-BFF8-EE13B2EE7FC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D5CF6-D86B-4FC7-9B4C-897BD7542F8F}">
  <sheetPr codeName="Sheet1"/>
  <dimension ref="A1:T4115"/>
  <sheetViews>
    <sheetView tabSelected="1" zoomScaleNormal="100" workbookViewId="0">
      <pane ySplit="1" topLeftCell="A2" activePane="bottomLeft" state="frozen"/>
      <selection activeCell="P30" sqref="P30"/>
      <selection pane="bottomLeft" activeCell="C9" sqref="C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60" x14ac:dyDescent="0.25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4">
        <f t="shared" ref="O2:O65" si="0">E2/D2</f>
        <v>1.3685882352941177</v>
      </c>
      <c r="P2" s="5">
        <f t="shared" ref="P2:P65" si="1">IF((L2&gt;0), (E2/L2), "N/A")</f>
        <v>63.917582417582416</v>
      </c>
      <c r="Q2" t="str">
        <f t="shared" ref="Q2:Q65" si="2">LEFT(N2, (FIND("/",N2)-1))</f>
        <v>film &amp; video</v>
      </c>
      <c r="R2" t="str">
        <f t="shared" ref="R2:R65" si="3">RIGHT(N2, (LEN(N2)-FIND("/", N2)))</f>
        <v>television</v>
      </c>
      <c r="S2" s="6">
        <f>(((J2/60)/60)/24)+DATE(1970,1,1)+(-5/24)</f>
        <v>42176.798738425925</v>
      </c>
      <c r="T2" s="6">
        <f>(((I2/60)/60)/24)+DATE(1970,1,1)+(-5/24)</f>
        <v>42207.916666666664</v>
      </c>
    </row>
    <row r="3" spans="1:20" ht="30" x14ac:dyDescent="0.25">
      <c r="A3">
        <v>1</v>
      </c>
      <c r="B3" s="3" t="s">
        <v>26</v>
      </c>
      <c r="C3" s="3" t="s">
        <v>27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4">
        <f t="shared" si="0"/>
        <v>1.4260827250608272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6">
        <f t="shared" ref="S3:S66" si="4">(((J3/60)/60)/24)+DATE(1970,1,1)+(-5/24)</f>
        <v>42766.392164351848</v>
      </c>
      <c r="T3" s="6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28</v>
      </c>
      <c r="C4" s="3" t="s">
        <v>29</v>
      </c>
      <c r="D4">
        <v>500</v>
      </c>
      <c r="E4">
        <v>525</v>
      </c>
      <c r="F4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42405.494016203702</v>
      </c>
      <c r="T4" s="6">
        <f t="shared" si="5"/>
        <v>42415.494016203702</v>
      </c>
    </row>
    <row r="5" spans="1:20" ht="30" x14ac:dyDescent="0.25">
      <c r="A5">
        <v>3</v>
      </c>
      <c r="B5" s="3" t="s">
        <v>32</v>
      </c>
      <c r="C5" s="3" t="s">
        <v>33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41828.306793981479</v>
      </c>
      <c r="T5" s="6">
        <f t="shared" si="5"/>
        <v>41858.306793981479</v>
      </c>
    </row>
    <row r="6" spans="1:20" ht="60" x14ac:dyDescent="0.25">
      <c r="A6">
        <v>4</v>
      </c>
      <c r="B6" s="3" t="s">
        <v>34</v>
      </c>
      <c r="C6" s="3" t="s">
        <v>35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42327.625914351847</v>
      </c>
      <c r="T6" s="6">
        <f t="shared" si="5"/>
        <v>42357.625914351847</v>
      </c>
    </row>
    <row r="7" spans="1:20" ht="45" x14ac:dyDescent="0.25">
      <c r="A7">
        <v>5</v>
      </c>
      <c r="B7" s="3" t="s">
        <v>36</v>
      </c>
      <c r="C7" s="3" t="s">
        <v>37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42563.724618055552</v>
      </c>
      <c r="T7" s="6">
        <f t="shared" si="5"/>
        <v>42580.024305555555</v>
      </c>
    </row>
    <row r="8" spans="1:20" ht="60" x14ac:dyDescent="0.25">
      <c r="A8">
        <v>6</v>
      </c>
      <c r="B8" s="3" t="s">
        <v>38</v>
      </c>
      <c r="C8" s="3" t="s">
        <v>39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41793.864004629628</v>
      </c>
      <c r="T8" s="6">
        <f t="shared" si="5"/>
        <v>41803.864004629628</v>
      </c>
    </row>
    <row r="9" spans="1:20" ht="60" x14ac:dyDescent="0.25">
      <c r="A9">
        <v>7</v>
      </c>
      <c r="B9" s="3" t="s">
        <v>40</v>
      </c>
      <c r="C9" s="3" t="s">
        <v>41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42515.838738425926</v>
      </c>
      <c r="T9" s="6">
        <f t="shared" si="5"/>
        <v>42555.838738425926</v>
      </c>
    </row>
    <row r="10" spans="1:20" ht="30" x14ac:dyDescent="0.25">
      <c r="A10">
        <v>8</v>
      </c>
      <c r="B10" s="3" t="s">
        <v>42</v>
      </c>
      <c r="C10" s="3" t="s">
        <v>43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42468.736249999994</v>
      </c>
      <c r="T10" s="6">
        <f t="shared" si="5"/>
        <v>42475.666666666664</v>
      </c>
    </row>
    <row r="11" spans="1:20" ht="45" x14ac:dyDescent="0.25">
      <c r="A11">
        <v>9</v>
      </c>
      <c r="B11" s="3" t="s">
        <v>44</v>
      </c>
      <c r="C11" s="3" t="s">
        <v>45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42446.895185185182</v>
      </c>
      <c r="T11" s="6">
        <f t="shared" si="5"/>
        <v>42476.895185185182</v>
      </c>
    </row>
    <row r="12" spans="1:20" ht="60" x14ac:dyDescent="0.25">
      <c r="A12">
        <v>10</v>
      </c>
      <c r="B12" s="3" t="s">
        <v>46</v>
      </c>
      <c r="C12" s="3" t="s">
        <v>47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41779.859710648147</v>
      </c>
      <c r="T12" s="6">
        <f t="shared" si="5"/>
        <v>41814.859710648147</v>
      </c>
    </row>
    <row r="13" spans="1:20" ht="60" x14ac:dyDescent="0.25">
      <c r="A13">
        <v>11</v>
      </c>
      <c r="B13" s="3" t="s">
        <v>48</v>
      </c>
      <c r="C13" s="3" t="s">
        <v>49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42572.570162037031</v>
      </c>
      <c r="T13" s="6">
        <f t="shared" si="5"/>
        <v>42603.916666666664</v>
      </c>
    </row>
    <row r="14" spans="1:20" ht="60" x14ac:dyDescent="0.25">
      <c r="A14">
        <v>12</v>
      </c>
      <c r="B14" s="3" t="s">
        <v>50</v>
      </c>
      <c r="C14" s="3" t="s">
        <v>51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41791.504918981482</v>
      </c>
      <c r="T14" s="6">
        <f t="shared" si="5"/>
        <v>41835.916666666664</v>
      </c>
    </row>
    <row r="15" spans="1:20" ht="45" x14ac:dyDescent="0.25">
      <c r="A15">
        <v>13</v>
      </c>
      <c r="B15" s="3" t="s">
        <v>52</v>
      </c>
      <c r="C15" s="3" t="s">
        <v>53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42508.468854166662</v>
      </c>
      <c r="T15" s="6">
        <f t="shared" si="5"/>
        <v>42544.643749999996</v>
      </c>
    </row>
    <row r="16" spans="1:20" ht="30" x14ac:dyDescent="0.25">
      <c r="A16">
        <v>14</v>
      </c>
      <c r="B16" s="3" t="s">
        <v>54</v>
      </c>
      <c r="C16" s="3" t="s">
        <v>55</v>
      </c>
      <c r="D16">
        <v>6000</v>
      </c>
      <c r="E16">
        <v>6056</v>
      </c>
      <c r="F16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41807.818148148144</v>
      </c>
      <c r="T16" s="6">
        <f t="shared" si="5"/>
        <v>41833.374305555553</v>
      </c>
    </row>
    <row r="17" spans="1:20" ht="45" x14ac:dyDescent="0.25">
      <c r="A17">
        <v>15</v>
      </c>
      <c r="B17" s="3" t="s">
        <v>58</v>
      </c>
      <c r="C17" s="3" t="s">
        <v>59</v>
      </c>
      <c r="D17">
        <v>2000</v>
      </c>
      <c r="E17">
        <v>2132</v>
      </c>
      <c r="F1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42256.183541666665</v>
      </c>
      <c r="T17" s="6">
        <f t="shared" si="5"/>
        <v>42274.634722222218</v>
      </c>
    </row>
    <row r="18" spans="1:20" ht="60" x14ac:dyDescent="0.25">
      <c r="A18">
        <v>16</v>
      </c>
      <c r="B18" s="3" t="s">
        <v>62</v>
      </c>
      <c r="C18" s="3" t="s">
        <v>63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41760.588090277779</v>
      </c>
      <c r="T18" s="6">
        <f t="shared" si="5"/>
        <v>41806.020833333328</v>
      </c>
    </row>
    <row r="19" spans="1:20" ht="60" x14ac:dyDescent="0.25">
      <c r="A19">
        <v>17</v>
      </c>
      <c r="B19" s="3" t="s">
        <v>64</v>
      </c>
      <c r="C19" s="3" t="s">
        <v>65</v>
      </c>
      <c r="D19">
        <v>1500</v>
      </c>
      <c r="E19">
        <v>1510</v>
      </c>
      <c r="F19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41917.523402777777</v>
      </c>
      <c r="T19" s="6">
        <f t="shared" si="5"/>
        <v>41947.565069444441</v>
      </c>
    </row>
    <row r="20" spans="1:20" ht="45" x14ac:dyDescent="0.25">
      <c r="A20">
        <v>18</v>
      </c>
      <c r="B20" s="3" t="s">
        <v>66</v>
      </c>
      <c r="C20" s="3" t="s">
        <v>67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41869.333981481483</v>
      </c>
      <c r="T20" s="6">
        <f t="shared" si="5"/>
        <v>41899.333981481483</v>
      </c>
    </row>
    <row r="21" spans="1:20" ht="60" x14ac:dyDescent="0.25">
      <c r="A21">
        <v>19</v>
      </c>
      <c r="B21" s="3" t="s">
        <v>68</v>
      </c>
      <c r="C21" s="3" t="s">
        <v>69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42175.608032407406</v>
      </c>
      <c r="T21" s="6">
        <f t="shared" si="5"/>
        <v>42205.608032407406</v>
      </c>
    </row>
    <row r="22" spans="1:20" ht="45" x14ac:dyDescent="0.25">
      <c r="A22">
        <v>20</v>
      </c>
      <c r="B22" s="3" t="s">
        <v>70</v>
      </c>
      <c r="C22" s="3" t="s">
        <v>71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42200.549907407411</v>
      </c>
      <c r="T22" s="6">
        <f t="shared" si="5"/>
        <v>42260.549907407411</v>
      </c>
    </row>
    <row r="23" spans="1:20" ht="45" x14ac:dyDescent="0.25">
      <c r="A23">
        <v>21</v>
      </c>
      <c r="B23" s="3" t="s">
        <v>72</v>
      </c>
      <c r="C23" s="3" t="s">
        <v>73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41878.418854166666</v>
      </c>
      <c r="T23" s="6">
        <f t="shared" si="5"/>
        <v>41908.418854166666</v>
      </c>
    </row>
    <row r="24" spans="1:20" ht="30" x14ac:dyDescent="0.25">
      <c r="A24">
        <v>22</v>
      </c>
      <c r="B24" s="3" t="s">
        <v>74</v>
      </c>
      <c r="C24" s="3" t="s">
        <v>75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41989.703009259254</v>
      </c>
      <c r="T24" s="6">
        <f t="shared" si="5"/>
        <v>42005.124305555553</v>
      </c>
    </row>
    <row r="25" spans="1:20" ht="45" x14ac:dyDescent="0.25">
      <c r="A25">
        <v>23</v>
      </c>
      <c r="B25" s="3" t="s">
        <v>76</v>
      </c>
      <c r="C25" s="3" t="s">
        <v>77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42097.570613425924</v>
      </c>
      <c r="T25" s="6">
        <f t="shared" si="5"/>
        <v>42124.430555555555</v>
      </c>
    </row>
    <row r="26" spans="1:20" ht="30" x14ac:dyDescent="0.25">
      <c r="A26">
        <v>24</v>
      </c>
      <c r="B26" s="3" t="s">
        <v>78</v>
      </c>
      <c r="C26" s="3" t="s">
        <v>79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42229.611840277772</v>
      </c>
      <c r="T26" s="6">
        <f t="shared" si="5"/>
        <v>42262.61041666667</v>
      </c>
    </row>
    <row r="27" spans="1:20" ht="60" x14ac:dyDescent="0.25">
      <c r="A27">
        <v>25</v>
      </c>
      <c r="B27" s="3" t="s">
        <v>80</v>
      </c>
      <c r="C27" s="3" t="s">
        <v>81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42317.816678240742</v>
      </c>
      <c r="T27" s="6">
        <f t="shared" si="5"/>
        <v>42377.816678240742</v>
      </c>
    </row>
    <row r="28" spans="1:20" ht="45" x14ac:dyDescent="0.25">
      <c r="A28">
        <v>26</v>
      </c>
      <c r="B28" s="3" t="s">
        <v>82</v>
      </c>
      <c r="C28" s="3" t="s">
        <v>83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41828.307222222218</v>
      </c>
      <c r="T28" s="6">
        <f t="shared" si="5"/>
        <v>41868.307222222218</v>
      </c>
    </row>
    <row r="29" spans="1:20" ht="45" x14ac:dyDescent="0.25">
      <c r="A29">
        <v>27</v>
      </c>
      <c r="B29" s="3" t="s">
        <v>84</v>
      </c>
      <c r="C29" s="3" t="s">
        <v>85</v>
      </c>
      <c r="D29">
        <v>20000</v>
      </c>
      <c r="E29">
        <v>22345</v>
      </c>
      <c r="F29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41928.956400462957</v>
      </c>
      <c r="T29" s="6">
        <f t="shared" si="5"/>
        <v>41958.998067129629</v>
      </c>
    </row>
    <row r="30" spans="1:20" ht="30" x14ac:dyDescent="0.25">
      <c r="A30">
        <v>28</v>
      </c>
      <c r="B30" s="3" t="s">
        <v>88</v>
      </c>
      <c r="C30" s="3" t="s">
        <v>89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42324.755601851844</v>
      </c>
      <c r="T30" s="6">
        <f t="shared" si="5"/>
        <v>42354.755601851844</v>
      </c>
    </row>
    <row r="31" spans="1:20" ht="60" x14ac:dyDescent="0.25">
      <c r="A31">
        <v>29</v>
      </c>
      <c r="B31" s="3" t="s">
        <v>90</v>
      </c>
      <c r="C31" s="3" t="s">
        <v>91</v>
      </c>
      <c r="D31">
        <v>3000</v>
      </c>
      <c r="E31">
        <v>3700</v>
      </c>
      <c r="F31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41812.464907407404</v>
      </c>
      <c r="T31" s="6">
        <f t="shared" si="5"/>
        <v>41842.464907407404</v>
      </c>
    </row>
    <row r="32" spans="1:20" ht="45" x14ac:dyDescent="0.25">
      <c r="A32">
        <v>30</v>
      </c>
      <c r="B32" s="3" t="s">
        <v>92</v>
      </c>
      <c r="C32" s="3" t="s">
        <v>93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41842.084664351853</v>
      </c>
      <c r="T32" s="6">
        <f t="shared" si="5"/>
        <v>41872.084664351853</v>
      </c>
    </row>
    <row r="33" spans="1:20" ht="45" x14ac:dyDescent="0.25">
      <c r="A33">
        <v>31</v>
      </c>
      <c r="B33" s="3" t="s">
        <v>94</v>
      </c>
      <c r="C33" s="3" t="s">
        <v>95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42376.583726851844</v>
      </c>
      <c r="T33" s="6">
        <f t="shared" si="5"/>
        <v>42394.583726851844</v>
      </c>
    </row>
    <row r="34" spans="1:20" ht="60" x14ac:dyDescent="0.25">
      <c r="A34">
        <v>32</v>
      </c>
      <c r="B34" s="3" t="s">
        <v>96</v>
      </c>
      <c r="C34" s="3" t="s">
        <v>97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42461.419178240736</v>
      </c>
      <c r="T34" s="6">
        <f t="shared" si="5"/>
        <v>42502.957638888889</v>
      </c>
    </row>
    <row r="35" spans="1:20" ht="60" x14ac:dyDescent="0.25">
      <c r="A35">
        <v>33</v>
      </c>
      <c r="B35" s="3" t="s">
        <v>98</v>
      </c>
      <c r="C35" s="3" t="s">
        <v>99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42286.452557870369</v>
      </c>
      <c r="T35" s="6">
        <f t="shared" si="5"/>
        <v>42316.49422453704</v>
      </c>
    </row>
    <row r="36" spans="1:20" ht="60" x14ac:dyDescent="0.25">
      <c r="A36">
        <v>34</v>
      </c>
      <c r="B36" s="3" t="s">
        <v>100</v>
      </c>
      <c r="C36" s="3" t="s">
        <v>101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41841.113437499997</v>
      </c>
      <c r="T36" s="6">
        <f t="shared" si="5"/>
        <v>41856.113437499997</v>
      </c>
    </row>
    <row r="37" spans="1:20" ht="45" x14ac:dyDescent="0.25">
      <c r="A37">
        <v>35</v>
      </c>
      <c r="B37" s="3" t="s">
        <v>102</v>
      </c>
      <c r="C37" s="3" t="s">
        <v>103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42098.083495370367</v>
      </c>
      <c r="T37" s="6">
        <f t="shared" si="5"/>
        <v>42121.791666666664</v>
      </c>
    </row>
    <row r="38" spans="1:20" ht="30" x14ac:dyDescent="0.25">
      <c r="A38">
        <v>36</v>
      </c>
      <c r="B38" s="3" t="s">
        <v>104</v>
      </c>
      <c r="C38" s="3" t="s">
        <v>105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42068.098668981482</v>
      </c>
      <c r="T38" s="6">
        <f t="shared" si="5"/>
        <v>42098.05700231481</v>
      </c>
    </row>
    <row r="39" spans="1:20" ht="60" x14ac:dyDescent="0.25">
      <c r="A39">
        <v>37</v>
      </c>
      <c r="B39" s="3" t="s">
        <v>106</v>
      </c>
      <c r="C39" s="3" t="s">
        <v>107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42032.484710648147</v>
      </c>
      <c r="T39" s="6">
        <f t="shared" si="5"/>
        <v>42062.484710648147</v>
      </c>
    </row>
    <row r="40" spans="1:20" ht="45" x14ac:dyDescent="0.25">
      <c r="A40">
        <v>38</v>
      </c>
      <c r="B40" s="3" t="s">
        <v>108</v>
      </c>
      <c r="C40" s="3" t="s">
        <v>109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41374.848888888882</v>
      </c>
      <c r="T40" s="6">
        <f t="shared" si="5"/>
        <v>41404.848888888882</v>
      </c>
    </row>
    <row r="41" spans="1:20" ht="60" x14ac:dyDescent="0.25">
      <c r="A41">
        <v>39</v>
      </c>
      <c r="B41" s="3" t="s">
        <v>110</v>
      </c>
      <c r="C41" s="3" t="s">
        <v>111</v>
      </c>
      <c r="D41">
        <v>25000</v>
      </c>
      <c r="E41">
        <v>32745</v>
      </c>
      <c r="F41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41753.838749999995</v>
      </c>
      <c r="T41" s="6">
        <f t="shared" si="5"/>
        <v>41784.749305555553</v>
      </c>
    </row>
    <row r="42" spans="1:20" ht="60" x14ac:dyDescent="0.25">
      <c r="A42">
        <v>40</v>
      </c>
      <c r="B42" s="3" t="s">
        <v>112</v>
      </c>
      <c r="C42" s="3" t="s">
        <v>113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41789.005648148144</v>
      </c>
      <c r="T42" s="6">
        <f t="shared" si="5"/>
        <v>41808.958333333328</v>
      </c>
    </row>
    <row r="43" spans="1:20" ht="60" x14ac:dyDescent="0.25">
      <c r="A43">
        <v>41</v>
      </c>
      <c r="B43" s="3" t="s">
        <v>114</v>
      </c>
      <c r="C43" s="3" t="s">
        <v>115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41887.360578703701</v>
      </c>
      <c r="T43" s="6">
        <f t="shared" si="5"/>
        <v>41917.360578703701</v>
      </c>
    </row>
    <row r="44" spans="1:20" ht="60" x14ac:dyDescent="0.25">
      <c r="A44">
        <v>42</v>
      </c>
      <c r="B44" s="3" t="s">
        <v>116</v>
      </c>
      <c r="C44" s="3" t="s">
        <v>117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41971.430856481478</v>
      </c>
      <c r="T44" s="6">
        <f t="shared" si="5"/>
        <v>42001.430856481478</v>
      </c>
    </row>
    <row r="45" spans="1:20" ht="60" x14ac:dyDescent="0.25">
      <c r="A45">
        <v>43</v>
      </c>
      <c r="B45" s="3" t="s">
        <v>118</v>
      </c>
      <c r="C45" s="3" t="s">
        <v>119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41802.582013888888</v>
      </c>
      <c r="T45" s="6">
        <f t="shared" si="5"/>
        <v>41832.791666666664</v>
      </c>
    </row>
    <row r="46" spans="1:20" ht="60" x14ac:dyDescent="0.25">
      <c r="A46">
        <v>44</v>
      </c>
      <c r="B46" s="3" t="s">
        <v>120</v>
      </c>
      <c r="C46" s="3" t="s">
        <v>121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41873.890474537038</v>
      </c>
      <c r="T46" s="6">
        <f t="shared" si="5"/>
        <v>41918.890474537038</v>
      </c>
    </row>
    <row r="47" spans="1:20" ht="45" x14ac:dyDescent="0.25">
      <c r="A47">
        <v>45</v>
      </c>
      <c r="B47" s="3" t="s">
        <v>122</v>
      </c>
      <c r="C47" s="3" t="s">
        <v>123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42457.415590277778</v>
      </c>
      <c r="T47" s="6">
        <f t="shared" si="5"/>
        <v>42487.415590277778</v>
      </c>
    </row>
    <row r="48" spans="1:20" ht="45" x14ac:dyDescent="0.25">
      <c r="A48">
        <v>46</v>
      </c>
      <c r="B48" s="3" t="s">
        <v>124</v>
      </c>
      <c r="C48" s="3" t="s">
        <v>125</v>
      </c>
      <c r="D48">
        <v>8400</v>
      </c>
      <c r="E48">
        <v>8750</v>
      </c>
      <c r="F48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42323.756643518522</v>
      </c>
      <c r="T48" s="6">
        <f t="shared" si="5"/>
        <v>42353.756643518522</v>
      </c>
    </row>
    <row r="49" spans="1:20" ht="60" x14ac:dyDescent="0.25">
      <c r="A49">
        <v>47</v>
      </c>
      <c r="B49" s="3" t="s">
        <v>126</v>
      </c>
      <c r="C49" s="3" t="s">
        <v>127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41932.611192129625</v>
      </c>
      <c r="T49" s="6">
        <f t="shared" si="5"/>
        <v>41992.652858796289</v>
      </c>
    </row>
    <row r="50" spans="1:20" ht="60" x14ac:dyDescent="0.25">
      <c r="A50">
        <v>48</v>
      </c>
      <c r="B50" s="3" t="s">
        <v>128</v>
      </c>
      <c r="C50" s="3" t="s">
        <v>129</v>
      </c>
      <c r="D50">
        <v>2000</v>
      </c>
      <c r="E50">
        <v>2159</v>
      </c>
      <c r="F50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42033.308564814812</v>
      </c>
      <c r="T50" s="6">
        <f t="shared" si="5"/>
        <v>42064.291666666664</v>
      </c>
    </row>
    <row r="51" spans="1:20" ht="30" x14ac:dyDescent="0.25">
      <c r="A51">
        <v>49</v>
      </c>
      <c r="B51" s="3" t="s">
        <v>130</v>
      </c>
      <c r="C51" s="3" t="s">
        <v>131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42270.968113425923</v>
      </c>
      <c r="T51" s="6">
        <f t="shared" si="5"/>
        <v>42300.968113425923</v>
      </c>
    </row>
    <row r="52" spans="1:20" ht="45" x14ac:dyDescent="0.25">
      <c r="A52">
        <v>50</v>
      </c>
      <c r="B52" s="3" t="s">
        <v>132</v>
      </c>
      <c r="C52" s="3" t="s">
        <v>133</v>
      </c>
      <c r="D52">
        <v>600</v>
      </c>
      <c r="E52">
        <v>600</v>
      </c>
      <c r="F52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41995.544652777775</v>
      </c>
      <c r="T52" s="6">
        <f t="shared" si="5"/>
        <v>42034.499999999993</v>
      </c>
    </row>
    <row r="53" spans="1:20" ht="60" x14ac:dyDescent="0.25">
      <c r="A53">
        <v>51</v>
      </c>
      <c r="B53" s="3" t="s">
        <v>134</v>
      </c>
      <c r="C53" s="3" t="s">
        <v>135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42196.720335648148</v>
      </c>
      <c r="T53" s="6">
        <f t="shared" si="5"/>
        <v>42226.720335648148</v>
      </c>
    </row>
    <row r="54" spans="1:20" ht="45" x14ac:dyDescent="0.25">
      <c r="A54">
        <v>52</v>
      </c>
      <c r="B54" s="3" t="s">
        <v>136</v>
      </c>
      <c r="C54" s="3" t="s">
        <v>137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41807.493587962963</v>
      </c>
      <c r="T54" s="6">
        <f t="shared" si="5"/>
        <v>41837.493587962963</v>
      </c>
    </row>
    <row r="55" spans="1:20" ht="30" x14ac:dyDescent="0.25">
      <c r="A55">
        <v>53</v>
      </c>
      <c r="B55" s="3" t="s">
        <v>138</v>
      </c>
      <c r="C55" s="3" t="s">
        <v>139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41719.340798611105</v>
      </c>
      <c r="T55" s="6">
        <f t="shared" si="5"/>
        <v>41733.708333333328</v>
      </c>
    </row>
    <row r="56" spans="1:20" ht="60" x14ac:dyDescent="0.25">
      <c r="A56">
        <v>54</v>
      </c>
      <c r="B56" s="3" t="s">
        <v>140</v>
      </c>
      <c r="C56" s="3" t="s">
        <v>141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42333.504872685182</v>
      </c>
      <c r="T56" s="6">
        <f t="shared" si="5"/>
        <v>42363.504872685182</v>
      </c>
    </row>
    <row r="57" spans="1:20" ht="45" x14ac:dyDescent="0.25">
      <c r="A57">
        <v>55</v>
      </c>
      <c r="B57" s="3" t="s">
        <v>142</v>
      </c>
      <c r="C57" s="3" t="s">
        <v>143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42496.760601851849</v>
      </c>
      <c r="T57" s="6">
        <f t="shared" si="5"/>
        <v>42517.760601851849</v>
      </c>
    </row>
    <row r="58" spans="1:20" ht="45" x14ac:dyDescent="0.25">
      <c r="A58">
        <v>56</v>
      </c>
      <c r="B58" s="3" t="s">
        <v>144</v>
      </c>
      <c r="C58" s="3" t="s">
        <v>145</v>
      </c>
      <c r="D58">
        <v>8000</v>
      </c>
      <c r="E58">
        <v>8581</v>
      </c>
      <c r="F58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42149.340555555551</v>
      </c>
      <c r="T58" s="6">
        <f t="shared" si="5"/>
        <v>42163.458333333336</v>
      </c>
    </row>
    <row r="59" spans="1:20" ht="60" x14ac:dyDescent="0.25">
      <c r="A59">
        <v>57</v>
      </c>
      <c r="B59" s="3" t="s">
        <v>146</v>
      </c>
      <c r="C59" s="3" t="s">
        <v>147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42089.624560185184</v>
      </c>
      <c r="T59" s="6">
        <f t="shared" si="5"/>
        <v>42119.624560185184</v>
      </c>
    </row>
    <row r="60" spans="1:20" ht="45" x14ac:dyDescent="0.25">
      <c r="A60">
        <v>58</v>
      </c>
      <c r="B60" s="3" t="s">
        <v>148</v>
      </c>
      <c r="C60" s="3" t="s">
        <v>149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41932.536712962959</v>
      </c>
      <c r="T60" s="6">
        <f t="shared" si="5"/>
        <v>41962.578379629624</v>
      </c>
    </row>
    <row r="61" spans="1:20" ht="60" x14ac:dyDescent="0.25">
      <c r="A61">
        <v>59</v>
      </c>
      <c r="B61" s="3" t="s">
        <v>150</v>
      </c>
      <c r="C61" s="3" t="s">
        <v>151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42230.027500000004</v>
      </c>
      <c r="T61" s="6">
        <f t="shared" si="5"/>
        <v>42261.666666666664</v>
      </c>
    </row>
    <row r="62" spans="1:20" ht="45" x14ac:dyDescent="0.25">
      <c r="A62">
        <v>60</v>
      </c>
      <c r="B62" s="3" t="s">
        <v>152</v>
      </c>
      <c r="C62" s="3" t="s">
        <v>153</v>
      </c>
      <c r="D62">
        <v>4500</v>
      </c>
      <c r="E62">
        <v>4648.33</v>
      </c>
      <c r="F62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41701.693483796291</v>
      </c>
      <c r="T62" s="6">
        <f t="shared" si="5"/>
        <v>41720.791666666664</v>
      </c>
    </row>
    <row r="63" spans="1:20" ht="60" x14ac:dyDescent="0.25">
      <c r="A63">
        <v>61</v>
      </c>
      <c r="B63" s="3" t="s">
        <v>155</v>
      </c>
      <c r="C63" s="3" t="s">
        <v>156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41409.605983796297</v>
      </c>
      <c r="T63" s="6">
        <f t="shared" si="5"/>
        <v>41431.605983796297</v>
      </c>
    </row>
    <row r="64" spans="1:20" ht="60" x14ac:dyDescent="0.25">
      <c r="A64">
        <v>62</v>
      </c>
      <c r="B64" s="3" t="s">
        <v>157</v>
      </c>
      <c r="C64" s="3" t="s">
        <v>158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41311.591180555552</v>
      </c>
      <c r="T64" s="6">
        <f t="shared" si="5"/>
        <v>41336.591180555552</v>
      </c>
    </row>
    <row r="65" spans="1:20" ht="45" x14ac:dyDescent="0.25">
      <c r="A65">
        <v>63</v>
      </c>
      <c r="B65" s="3" t="s">
        <v>159</v>
      </c>
      <c r="C65" s="3" t="s">
        <v>160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41612.703854166662</v>
      </c>
      <c r="T65" s="6">
        <f t="shared" si="5"/>
        <v>41635.999305555553</v>
      </c>
    </row>
    <row r="66" spans="1:20" ht="60" x14ac:dyDescent="0.25">
      <c r="A66">
        <v>64</v>
      </c>
      <c r="B66" s="3" t="s">
        <v>161</v>
      </c>
      <c r="C66" s="3" t="s">
        <v>162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4">
        <f t="shared" ref="O66:O129" si="6">E66/D66</f>
        <v>1.7333333333333334</v>
      </c>
      <c r="P66" s="5">
        <f t="shared" ref="P66:P129" si="7">IF((L66&gt;0), (E66/L66), "N/A")</f>
        <v>86.666666666666671</v>
      </c>
      <c r="Q66" t="str">
        <f t="shared" ref="Q66:Q129" si="8">LEFT(N66, (FIND("/",N66)-1))</f>
        <v>film &amp; video</v>
      </c>
      <c r="R66" t="str">
        <f t="shared" ref="R66:R129" si="9">RIGHT(N66, (LEN(N66)-FIND("/", N66)))</f>
        <v>shorts</v>
      </c>
      <c r="S66" s="6">
        <f t="shared" si="4"/>
        <v>41432.809965277775</v>
      </c>
      <c r="T66" s="6">
        <f t="shared" si="5"/>
        <v>41462.809965277775</v>
      </c>
    </row>
    <row r="67" spans="1:20" ht="45" x14ac:dyDescent="0.25">
      <c r="A67">
        <v>65</v>
      </c>
      <c r="B67" s="3" t="s">
        <v>163</v>
      </c>
      <c r="C67" s="3" t="s">
        <v>164</v>
      </c>
      <c r="D67">
        <v>7000</v>
      </c>
      <c r="E67">
        <v>7527</v>
      </c>
      <c r="F6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4">
        <f t="shared" si="6"/>
        <v>1.0752857142857142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6">
        <f t="shared" ref="S67:S130" si="10">(((J67/60)/60)/24)+DATE(1970,1,1)+(-5/24)</f>
        <v>41835.612893518519</v>
      </c>
      <c r="T67" s="6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167</v>
      </c>
      <c r="C68" s="3" t="s">
        <v>168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42539.641435185178</v>
      </c>
      <c r="T68" s="6">
        <f t="shared" si="11"/>
        <v>42569.641435185178</v>
      </c>
    </row>
    <row r="69" spans="1:20" ht="45" x14ac:dyDescent="0.25">
      <c r="A69">
        <v>67</v>
      </c>
      <c r="B69" s="3" t="s">
        <v>169</v>
      </c>
      <c r="C69" s="3" t="s">
        <v>170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41075.375046296293</v>
      </c>
      <c r="T69" s="6">
        <f t="shared" si="11"/>
        <v>41105.375046296293</v>
      </c>
    </row>
    <row r="70" spans="1:20" ht="60" x14ac:dyDescent="0.25">
      <c r="A70">
        <v>68</v>
      </c>
      <c r="B70" s="3" t="s">
        <v>171</v>
      </c>
      <c r="C70" s="3" t="s">
        <v>172</v>
      </c>
      <c r="D70">
        <v>600</v>
      </c>
      <c r="E70">
        <v>763</v>
      </c>
      <c r="F70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41663.36100694444</v>
      </c>
      <c r="T70" s="6">
        <f t="shared" si="11"/>
        <v>41693.36100694444</v>
      </c>
    </row>
    <row r="71" spans="1:20" ht="60" x14ac:dyDescent="0.25">
      <c r="A71">
        <v>69</v>
      </c>
      <c r="B71" s="3" t="s">
        <v>173</v>
      </c>
      <c r="C71" s="3" t="s">
        <v>174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40785.979456018518</v>
      </c>
      <c r="T71" s="6">
        <f t="shared" si="11"/>
        <v>40818.082638888889</v>
      </c>
    </row>
    <row r="72" spans="1:20" ht="60" x14ac:dyDescent="0.25">
      <c r="A72">
        <v>70</v>
      </c>
      <c r="B72" s="3" t="s">
        <v>175</v>
      </c>
      <c r="C72" s="3" t="s">
        <v>176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40730.688020833331</v>
      </c>
      <c r="T72" s="6">
        <f t="shared" si="11"/>
        <v>40790.688020833331</v>
      </c>
    </row>
    <row r="73" spans="1:20" ht="45" x14ac:dyDescent="0.25">
      <c r="A73">
        <v>71</v>
      </c>
      <c r="B73" s="3" t="s">
        <v>177</v>
      </c>
      <c r="C73" s="3" t="s">
        <v>178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40997.063159722216</v>
      </c>
      <c r="T73" s="6">
        <f t="shared" si="11"/>
        <v>41057.063159722216</v>
      </c>
    </row>
    <row r="74" spans="1:20" ht="60" x14ac:dyDescent="0.25">
      <c r="A74">
        <v>72</v>
      </c>
      <c r="B74" s="3" t="s">
        <v>179</v>
      </c>
      <c r="C74" s="3" t="s">
        <v>180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41207.801863425921</v>
      </c>
      <c r="T74" s="6">
        <f t="shared" si="11"/>
        <v>41227.791666666664</v>
      </c>
    </row>
    <row r="75" spans="1:20" ht="60" x14ac:dyDescent="0.25">
      <c r="A75">
        <v>73</v>
      </c>
      <c r="B75" s="3" t="s">
        <v>181</v>
      </c>
      <c r="C75" s="3" t="s">
        <v>182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40587.548425925925</v>
      </c>
      <c r="T75" s="6">
        <f t="shared" si="11"/>
        <v>40665.957638888889</v>
      </c>
    </row>
    <row r="76" spans="1:20" ht="60" x14ac:dyDescent="0.25">
      <c r="A76">
        <v>74</v>
      </c>
      <c r="B76" s="3" t="s">
        <v>183</v>
      </c>
      <c r="C76" s="3" t="s">
        <v>184</v>
      </c>
      <c r="D76">
        <v>500</v>
      </c>
      <c r="E76">
        <v>564.66</v>
      </c>
      <c r="F76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42360.278877314813</v>
      </c>
      <c r="T76" s="6">
        <f t="shared" si="11"/>
        <v>42390.278877314813</v>
      </c>
    </row>
    <row r="77" spans="1:20" ht="45" x14ac:dyDescent="0.25">
      <c r="A77">
        <v>75</v>
      </c>
      <c r="B77" s="3" t="s">
        <v>186</v>
      </c>
      <c r="C77" s="3" t="s">
        <v>187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41357.000833333332</v>
      </c>
      <c r="T77" s="6">
        <f t="shared" si="11"/>
        <v>41387.000833333332</v>
      </c>
    </row>
    <row r="78" spans="1:20" ht="60" x14ac:dyDescent="0.25">
      <c r="A78">
        <v>76</v>
      </c>
      <c r="B78" s="3" t="s">
        <v>188</v>
      </c>
      <c r="C78" s="3" t="s">
        <v>189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40844.483310185184</v>
      </c>
      <c r="T78" s="6">
        <f t="shared" si="11"/>
        <v>40904.524976851848</v>
      </c>
    </row>
    <row r="79" spans="1:20" ht="45" x14ac:dyDescent="0.25">
      <c r="A79">
        <v>77</v>
      </c>
      <c r="B79" s="3" t="s">
        <v>190</v>
      </c>
      <c r="C79" s="3" t="s">
        <v>191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40996.936539351853</v>
      </c>
      <c r="T79" s="6">
        <f t="shared" si="11"/>
        <v>41049.915972222218</v>
      </c>
    </row>
    <row r="80" spans="1:20" ht="105" x14ac:dyDescent="0.25">
      <c r="A80">
        <v>78</v>
      </c>
      <c r="B80" s="3" t="s">
        <v>192</v>
      </c>
      <c r="C80" s="3" t="s">
        <v>193</v>
      </c>
      <c r="D80">
        <v>50</v>
      </c>
      <c r="E80">
        <v>1351</v>
      </c>
      <c r="F80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42604.522233796299</v>
      </c>
      <c r="T80" s="6">
        <f t="shared" si="11"/>
        <v>42614.522233796299</v>
      </c>
    </row>
    <row r="81" spans="1:20" ht="45" x14ac:dyDescent="0.25">
      <c r="A81">
        <v>79</v>
      </c>
      <c r="B81" s="3" t="s">
        <v>194</v>
      </c>
      <c r="C81" s="3" t="s">
        <v>195</v>
      </c>
      <c r="D81">
        <v>1300</v>
      </c>
      <c r="E81">
        <v>1651</v>
      </c>
      <c r="F81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41724.568206018514</v>
      </c>
      <c r="T81" s="6">
        <f t="shared" si="11"/>
        <v>41754.568206018514</v>
      </c>
    </row>
    <row r="82" spans="1:20" ht="45" x14ac:dyDescent="0.25">
      <c r="A82">
        <v>80</v>
      </c>
      <c r="B82" s="3" t="s">
        <v>196</v>
      </c>
      <c r="C82" s="3" t="s">
        <v>197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41582.875648148147</v>
      </c>
      <c r="T82" s="6">
        <f t="shared" si="11"/>
        <v>41617.875648148147</v>
      </c>
    </row>
    <row r="83" spans="1:20" ht="60" x14ac:dyDescent="0.25">
      <c r="A83">
        <v>81</v>
      </c>
      <c r="B83" s="3" t="s">
        <v>198</v>
      </c>
      <c r="C83" s="3" t="s">
        <v>199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41099.950543981482</v>
      </c>
      <c r="T83" s="6">
        <f t="shared" si="11"/>
        <v>41103.91805555555</v>
      </c>
    </row>
    <row r="84" spans="1:20" ht="60" x14ac:dyDescent="0.25">
      <c r="A84">
        <v>82</v>
      </c>
      <c r="B84" s="3" t="s">
        <v>200</v>
      </c>
      <c r="C84" s="3" t="s">
        <v>201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40795.611817129626</v>
      </c>
      <c r="T84" s="6">
        <f t="shared" si="11"/>
        <v>40825.611817129626</v>
      </c>
    </row>
    <row r="85" spans="1:20" ht="60" x14ac:dyDescent="0.25">
      <c r="A85">
        <v>83</v>
      </c>
      <c r="B85" s="3" t="s">
        <v>202</v>
      </c>
      <c r="C85" s="3" t="s">
        <v>203</v>
      </c>
      <c r="D85">
        <v>200</v>
      </c>
      <c r="E85">
        <v>205</v>
      </c>
      <c r="F85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42042.407280092586</v>
      </c>
      <c r="T85" s="6">
        <f t="shared" si="11"/>
        <v>42057.270833333336</v>
      </c>
    </row>
    <row r="86" spans="1:20" ht="45" x14ac:dyDescent="0.25">
      <c r="A86">
        <v>84</v>
      </c>
      <c r="B86" s="3" t="s">
        <v>204</v>
      </c>
      <c r="C86" s="3" t="s">
        <v>205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40648.54960648148</v>
      </c>
      <c r="T86" s="6">
        <f t="shared" si="11"/>
        <v>40678.54960648148</v>
      </c>
    </row>
    <row r="87" spans="1:20" ht="60" x14ac:dyDescent="0.25">
      <c r="A87">
        <v>85</v>
      </c>
      <c r="B87" s="3" t="s">
        <v>206</v>
      </c>
      <c r="C87" s="3" t="s">
        <v>207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40778.917094907403</v>
      </c>
      <c r="T87" s="6">
        <f t="shared" si="11"/>
        <v>40808.917094907403</v>
      </c>
    </row>
    <row r="88" spans="1:20" ht="75" x14ac:dyDescent="0.25">
      <c r="A88">
        <v>86</v>
      </c>
      <c r="B88" s="3" t="s">
        <v>208</v>
      </c>
      <c r="C88" s="3" t="s">
        <v>209</v>
      </c>
      <c r="D88">
        <v>6000</v>
      </c>
      <c r="E88">
        <v>6388</v>
      </c>
      <c r="F88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42291.347743055558</v>
      </c>
      <c r="T88" s="6">
        <f t="shared" si="11"/>
        <v>42365.389409722215</v>
      </c>
    </row>
    <row r="89" spans="1:20" ht="45" x14ac:dyDescent="0.25">
      <c r="A89">
        <v>87</v>
      </c>
      <c r="B89" s="3" t="s">
        <v>210</v>
      </c>
      <c r="C89" s="3" t="s">
        <v>211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40322.331053240734</v>
      </c>
      <c r="T89" s="6">
        <f t="shared" si="11"/>
        <v>40331.861805555556</v>
      </c>
    </row>
    <row r="90" spans="1:20" ht="60" x14ac:dyDescent="0.25">
      <c r="A90">
        <v>88</v>
      </c>
      <c r="B90" s="3" t="s">
        <v>212</v>
      </c>
      <c r="C90" s="3" t="s">
        <v>213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41786.450590277775</v>
      </c>
      <c r="T90" s="6">
        <f t="shared" si="11"/>
        <v>41812.450590277775</v>
      </c>
    </row>
    <row r="91" spans="1:20" ht="45" x14ac:dyDescent="0.25">
      <c r="A91">
        <v>89</v>
      </c>
      <c r="B91" s="3" t="s">
        <v>214</v>
      </c>
      <c r="C91" s="3" t="s">
        <v>215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41402.543888888889</v>
      </c>
      <c r="T91" s="6">
        <f t="shared" si="11"/>
        <v>41427.543888888889</v>
      </c>
    </row>
    <row r="92" spans="1:20" ht="30" x14ac:dyDescent="0.25">
      <c r="A92">
        <v>90</v>
      </c>
      <c r="B92" s="3" t="s">
        <v>216</v>
      </c>
      <c r="C92" s="3" t="s">
        <v>217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40706.089108796295</v>
      </c>
      <c r="T92" s="6">
        <f t="shared" si="11"/>
        <v>40736.089108796295</v>
      </c>
    </row>
    <row r="93" spans="1:20" ht="45" x14ac:dyDescent="0.25">
      <c r="A93">
        <v>91</v>
      </c>
      <c r="B93" s="3" t="s">
        <v>218</v>
      </c>
      <c r="C93" s="3" t="s">
        <v>219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40619.194027777776</v>
      </c>
      <c r="T93" s="6">
        <f t="shared" si="11"/>
        <v>40680.194027777776</v>
      </c>
    </row>
    <row r="94" spans="1:20" ht="60" x14ac:dyDescent="0.25">
      <c r="A94">
        <v>92</v>
      </c>
      <c r="B94" s="3" t="s">
        <v>220</v>
      </c>
      <c r="C94" s="3" t="s">
        <v>221</v>
      </c>
      <c r="D94">
        <v>5000</v>
      </c>
      <c r="E94">
        <v>5260</v>
      </c>
      <c r="F94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42720.990543981483</v>
      </c>
      <c r="T94" s="6">
        <f t="shared" si="11"/>
        <v>42767.124999999993</v>
      </c>
    </row>
    <row r="95" spans="1:20" ht="60" x14ac:dyDescent="0.25">
      <c r="A95">
        <v>93</v>
      </c>
      <c r="B95" s="3" t="s">
        <v>222</v>
      </c>
      <c r="C95" s="3" t="s">
        <v>223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41065.649733796294</v>
      </c>
      <c r="T95" s="6">
        <f t="shared" si="11"/>
        <v>41093.666666666664</v>
      </c>
    </row>
    <row r="96" spans="1:20" ht="45" x14ac:dyDescent="0.25">
      <c r="A96">
        <v>94</v>
      </c>
      <c r="B96" s="3" t="s">
        <v>224</v>
      </c>
      <c r="C96" s="3" t="s">
        <v>225</v>
      </c>
      <c r="D96">
        <v>250</v>
      </c>
      <c r="E96">
        <v>260</v>
      </c>
      <c r="F96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41716.509513888886</v>
      </c>
      <c r="T96" s="6">
        <f t="shared" si="11"/>
        <v>41736.509513888886</v>
      </c>
    </row>
    <row r="97" spans="1:20" ht="60" x14ac:dyDescent="0.25">
      <c r="A97">
        <v>95</v>
      </c>
      <c r="B97" s="3" t="s">
        <v>226</v>
      </c>
      <c r="C97" s="3" t="s">
        <v>227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40934.796770833331</v>
      </c>
      <c r="T97" s="6">
        <f t="shared" si="11"/>
        <v>40964.796770833331</v>
      </c>
    </row>
    <row r="98" spans="1:20" ht="60" x14ac:dyDescent="0.25">
      <c r="A98">
        <v>96</v>
      </c>
      <c r="B98" s="3" t="s">
        <v>228</v>
      </c>
      <c r="C98" s="3" t="s">
        <v>229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40324.45417824074</v>
      </c>
      <c r="T98" s="6">
        <f t="shared" si="11"/>
        <v>40390.916666666664</v>
      </c>
    </row>
    <row r="99" spans="1:20" ht="45" x14ac:dyDescent="0.25">
      <c r="A99">
        <v>97</v>
      </c>
      <c r="B99" s="3" t="s">
        <v>230</v>
      </c>
      <c r="C99" s="3" t="s">
        <v>231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40705.926874999997</v>
      </c>
      <c r="T99" s="6">
        <f t="shared" si="11"/>
        <v>40735.926874999997</v>
      </c>
    </row>
    <row r="100" spans="1:20" ht="45" x14ac:dyDescent="0.25">
      <c r="A100">
        <v>98</v>
      </c>
      <c r="B100" s="3" t="s">
        <v>232</v>
      </c>
      <c r="C100" s="3" t="s">
        <v>233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41214.586504629624</v>
      </c>
      <c r="T100" s="6">
        <f t="shared" si="11"/>
        <v>41250.770833333328</v>
      </c>
    </row>
    <row r="101" spans="1:20" ht="45" x14ac:dyDescent="0.25">
      <c r="A101">
        <v>99</v>
      </c>
      <c r="B101" s="3" t="s">
        <v>234</v>
      </c>
      <c r="C101" s="3" t="s">
        <v>235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41631.694432870368</v>
      </c>
      <c r="T101" s="6">
        <f t="shared" si="11"/>
        <v>41661.694432870368</v>
      </c>
    </row>
    <row r="102" spans="1:20" ht="60" x14ac:dyDescent="0.25">
      <c r="A102">
        <v>100</v>
      </c>
      <c r="B102" s="3" t="s">
        <v>236</v>
      </c>
      <c r="C102" s="3" t="s">
        <v>237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41197.544976851852</v>
      </c>
      <c r="T102" s="6">
        <f t="shared" si="11"/>
        <v>41217.586643518516</v>
      </c>
    </row>
    <row r="103" spans="1:20" ht="60" x14ac:dyDescent="0.25">
      <c r="A103">
        <v>101</v>
      </c>
      <c r="B103" s="3" t="s">
        <v>238</v>
      </c>
      <c r="C103" s="3" t="s">
        <v>239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41274.568402777775</v>
      </c>
      <c r="T103" s="6">
        <f t="shared" si="11"/>
        <v>41298.568402777775</v>
      </c>
    </row>
    <row r="104" spans="1:20" ht="60" x14ac:dyDescent="0.25">
      <c r="A104">
        <v>102</v>
      </c>
      <c r="B104" s="3" t="s">
        <v>240</v>
      </c>
      <c r="C104" s="3" t="s">
        <v>241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40504.922835648147</v>
      </c>
      <c r="T104" s="6">
        <f t="shared" si="11"/>
        <v>40534.922835648147</v>
      </c>
    </row>
    <row r="105" spans="1:20" ht="45" x14ac:dyDescent="0.25">
      <c r="A105">
        <v>103</v>
      </c>
      <c r="B105" s="3" t="s">
        <v>242</v>
      </c>
      <c r="C105" s="3" t="s">
        <v>243</v>
      </c>
      <c r="D105">
        <v>1300</v>
      </c>
      <c r="E105">
        <v>1367</v>
      </c>
      <c r="F105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41682.597569444442</v>
      </c>
      <c r="T105" s="6">
        <f t="shared" si="11"/>
        <v>41705.597569444442</v>
      </c>
    </row>
    <row r="106" spans="1:20" ht="30" x14ac:dyDescent="0.25">
      <c r="A106">
        <v>104</v>
      </c>
      <c r="B106" s="3" t="s">
        <v>244</v>
      </c>
      <c r="C106" s="3" t="s">
        <v>245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40612.486874999995</v>
      </c>
      <c r="T106" s="6">
        <f t="shared" si="11"/>
        <v>40635.833333333328</v>
      </c>
    </row>
    <row r="107" spans="1:20" ht="45" x14ac:dyDescent="0.25">
      <c r="A107">
        <v>105</v>
      </c>
      <c r="B107" s="3" t="s">
        <v>246</v>
      </c>
      <c r="C107" s="3" t="s">
        <v>247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42485.516435185178</v>
      </c>
      <c r="T107" s="6">
        <f t="shared" si="11"/>
        <v>42503.791666666664</v>
      </c>
    </row>
    <row r="108" spans="1:20" x14ac:dyDescent="0.25">
      <c r="A108">
        <v>106</v>
      </c>
      <c r="B108" s="3" t="s">
        <v>248</v>
      </c>
      <c r="C108" s="3" t="s">
        <v>249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40987.568298611113</v>
      </c>
      <c r="T108" s="6">
        <f t="shared" si="11"/>
        <v>41001.568298611113</v>
      </c>
    </row>
    <row r="109" spans="1:20" ht="60" x14ac:dyDescent="0.25">
      <c r="A109">
        <v>107</v>
      </c>
      <c r="B109" s="3" t="s">
        <v>250</v>
      </c>
      <c r="C109" s="3" t="s">
        <v>251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40635.774155092593</v>
      </c>
      <c r="T109" s="6">
        <f t="shared" si="11"/>
        <v>40657.774155092593</v>
      </c>
    </row>
    <row r="110" spans="1:20" ht="45" x14ac:dyDescent="0.25">
      <c r="A110">
        <v>108</v>
      </c>
      <c r="B110" s="3" t="s">
        <v>252</v>
      </c>
      <c r="C110" s="3" t="s">
        <v>253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41365.404745370368</v>
      </c>
      <c r="T110" s="6">
        <f t="shared" si="11"/>
        <v>41425.404745370368</v>
      </c>
    </row>
    <row r="111" spans="1:20" ht="45" x14ac:dyDescent="0.25">
      <c r="A111">
        <v>109</v>
      </c>
      <c r="B111" s="3" t="s">
        <v>254</v>
      </c>
      <c r="C111" s="3" t="s">
        <v>255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40569.817476851851</v>
      </c>
      <c r="T111" s="6">
        <f t="shared" si="11"/>
        <v>40599.817476851851</v>
      </c>
    </row>
    <row r="112" spans="1:20" ht="45" x14ac:dyDescent="0.25">
      <c r="A112">
        <v>110</v>
      </c>
      <c r="B112" s="3" t="s">
        <v>256</v>
      </c>
      <c r="C112" s="3" t="s">
        <v>257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41557.741354166668</v>
      </c>
      <c r="T112" s="6">
        <f t="shared" si="11"/>
        <v>41592.040972222218</v>
      </c>
    </row>
    <row r="113" spans="1:20" ht="45" x14ac:dyDescent="0.25">
      <c r="A113">
        <v>111</v>
      </c>
      <c r="B113" s="3" t="s">
        <v>258</v>
      </c>
      <c r="C113" s="3" t="s">
        <v>259</v>
      </c>
      <c r="D113">
        <v>3500</v>
      </c>
      <c r="E113">
        <v>5410</v>
      </c>
      <c r="F113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42125.124849537031</v>
      </c>
      <c r="T113" s="6">
        <f t="shared" si="11"/>
        <v>42155.124849537031</v>
      </c>
    </row>
    <row r="114" spans="1:20" ht="60" x14ac:dyDescent="0.25">
      <c r="A114">
        <v>112</v>
      </c>
      <c r="B114" s="3" t="s">
        <v>260</v>
      </c>
      <c r="C114" s="3" t="s">
        <v>261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41717.834699074068</v>
      </c>
      <c r="T114" s="6">
        <f t="shared" si="11"/>
        <v>41741.875</v>
      </c>
    </row>
    <row r="115" spans="1:20" ht="30" x14ac:dyDescent="0.25">
      <c r="A115">
        <v>113</v>
      </c>
      <c r="B115" s="3" t="s">
        <v>262</v>
      </c>
      <c r="C115" s="3" t="s">
        <v>263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40753.550092592588</v>
      </c>
      <c r="T115" s="6">
        <f t="shared" si="11"/>
        <v>40761.416666666664</v>
      </c>
    </row>
    <row r="116" spans="1:20" ht="60" x14ac:dyDescent="0.25">
      <c r="A116">
        <v>114</v>
      </c>
      <c r="B116" s="3" t="s">
        <v>264</v>
      </c>
      <c r="C116" s="3" t="s">
        <v>265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40861.065833333334</v>
      </c>
      <c r="T116" s="6">
        <f t="shared" si="11"/>
        <v>40921.065833333334</v>
      </c>
    </row>
    <row r="117" spans="1:20" ht="30" x14ac:dyDescent="0.25">
      <c r="A117">
        <v>115</v>
      </c>
      <c r="B117" s="3" t="s">
        <v>266</v>
      </c>
      <c r="C117" s="3" t="s">
        <v>267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40918.530601851846</v>
      </c>
      <c r="T117" s="6">
        <f t="shared" si="11"/>
        <v>40943.530601851846</v>
      </c>
    </row>
    <row r="118" spans="1:20" ht="60" x14ac:dyDescent="0.25">
      <c r="A118">
        <v>116</v>
      </c>
      <c r="B118" s="3" t="s">
        <v>268</v>
      </c>
      <c r="C118" s="3" t="s">
        <v>269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40595.288831018515</v>
      </c>
      <c r="T118" s="6">
        <f t="shared" si="11"/>
        <v>40641.247164351851</v>
      </c>
    </row>
    <row r="119" spans="1:20" ht="60" x14ac:dyDescent="0.25">
      <c r="A119">
        <v>117</v>
      </c>
      <c r="B119" s="3" t="s">
        <v>270</v>
      </c>
      <c r="C119" s="3" t="s">
        <v>271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40248.626666666663</v>
      </c>
      <c r="T119" s="6">
        <f t="shared" si="11"/>
        <v>40338.583333333328</v>
      </c>
    </row>
    <row r="120" spans="1:20" ht="45" x14ac:dyDescent="0.25">
      <c r="A120">
        <v>118</v>
      </c>
      <c r="B120" s="3" t="s">
        <v>272</v>
      </c>
      <c r="C120" s="3" t="s">
        <v>273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40722.845324074071</v>
      </c>
      <c r="T120" s="6">
        <f t="shared" si="11"/>
        <v>40752.845324074071</v>
      </c>
    </row>
    <row r="121" spans="1:20" ht="60" x14ac:dyDescent="0.25">
      <c r="A121">
        <v>119</v>
      </c>
      <c r="B121" s="3" t="s">
        <v>274</v>
      </c>
      <c r="C121" s="3" t="s">
        <v>275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40738.860949074071</v>
      </c>
      <c r="T121" s="6">
        <f t="shared" si="11"/>
        <v>40768.75</v>
      </c>
    </row>
    <row r="122" spans="1:20" ht="60" x14ac:dyDescent="0.25">
      <c r="A122">
        <v>120</v>
      </c>
      <c r="B122" s="3" t="s">
        <v>276</v>
      </c>
      <c r="C122" s="3" t="s">
        <v>277</v>
      </c>
      <c r="D122">
        <v>70000</v>
      </c>
      <c r="E122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 s="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42615.841516203705</v>
      </c>
      <c r="T122" s="6">
        <f t="shared" si="11"/>
        <v>42645.841516203705</v>
      </c>
    </row>
    <row r="123" spans="1:20" ht="60" x14ac:dyDescent="0.25">
      <c r="A123">
        <v>121</v>
      </c>
      <c r="B123" s="3" t="s">
        <v>282</v>
      </c>
      <c r="C123" s="3" t="s">
        <v>283</v>
      </c>
      <c r="D123">
        <v>3000</v>
      </c>
      <c r="E123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 s="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42096.496643518512</v>
      </c>
      <c r="T123" s="6">
        <f t="shared" si="11"/>
        <v>42112.219444444439</v>
      </c>
    </row>
    <row r="124" spans="1:20" ht="45" x14ac:dyDescent="0.25">
      <c r="A124">
        <v>122</v>
      </c>
      <c r="B124" s="3" t="s">
        <v>284</v>
      </c>
      <c r="C124" s="3" t="s">
        <v>285</v>
      </c>
      <c r="D124">
        <v>100000000</v>
      </c>
      <c r="E124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 s="4">
        <f t="shared" si="6"/>
        <v>0</v>
      </c>
      <c r="P124" s="5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42593.223460648143</v>
      </c>
      <c r="T124" s="6">
        <f t="shared" si="11"/>
        <v>42653.223460648143</v>
      </c>
    </row>
    <row r="125" spans="1:20" ht="60" x14ac:dyDescent="0.25">
      <c r="A125">
        <v>123</v>
      </c>
      <c r="B125" s="3" t="s">
        <v>286</v>
      </c>
      <c r="C125" s="3" t="s">
        <v>287</v>
      </c>
      <c r="D125">
        <v>55000</v>
      </c>
      <c r="E125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 s="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41904.573657407404</v>
      </c>
      <c r="T125" s="6">
        <f t="shared" si="11"/>
        <v>41940.708333333328</v>
      </c>
    </row>
    <row r="126" spans="1:20" ht="45" x14ac:dyDescent="0.25">
      <c r="A126">
        <v>124</v>
      </c>
      <c r="B126" s="3" t="s">
        <v>288</v>
      </c>
      <c r="C126" s="3" t="s">
        <v>289</v>
      </c>
      <c r="D126">
        <v>4000</v>
      </c>
      <c r="E126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 s="4">
        <f t="shared" si="6"/>
        <v>0</v>
      </c>
      <c r="P126" s="5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42114.720393518517</v>
      </c>
      <c r="T126" s="6">
        <f t="shared" si="11"/>
        <v>42139.720393518517</v>
      </c>
    </row>
    <row r="127" spans="1:20" ht="60" x14ac:dyDescent="0.25">
      <c r="A127">
        <v>125</v>
      </c>
      <c r="B127" s="3" t="s">
        <v>290</v>
      </c>
      <c r="C127" s="3" t="s">
        <v>291</v>
      </c>
      <c r="D127">
        <v>500</v>
      </c>
      <c r="E127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 s="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42709.78564814815</v>
      </c>
      <c r="T127" s="6">
        <f t="shared" si="11"/>
        <v>42769.78564814815</v>
      </c>
    </row>
    <row r="128" spans="1:20" ht="60" x14ac:dyDescent="0.25">
      <c r="A128">
        <v>126</v>
      </c>
      <c r="B128" s="3" t="s">
        <v>292</v>
      </c>
      <c r="C128" s="3" t="s">
        <v>293</v>
      </c>
      <c r="D128">
        <v>25000</v>
      </c>
      <c r="E12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 s="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42135.381215277775</v>
      </c>
      <c r="T128" s="6">
        <f t="shared" si="11"/>
        <v>42165.874999999993</v>
      </c>
    </row>
    <row r="129" spans="1:20" ht="60" x14ac:dyDescent="0.25">
      <c r="A129">
        <v>127</v>
      </c>
      <c r="B129" s="3" t="s">
        <v>294</v>
      </c>
      <c r="C129" s="3" t="s">
        <v>295</v>
      </c>
      <c r="D129">
        <v>8000</v>
      </c>
      <c r="E129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 s="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42067.415983796294</v>
      </c>
      <c r="T129" s="6">
        <f t="shared" si="11"/>
        <v>42097.37431712963</v>
      </c>
    </row>
    <row r="130" spans="1:20" ht="30" x14ac:dyDescent="0.25">
      <c r="A130">
        <v>128</v>
      </c>
      <c r="B130" s="3" t="s">
        <v>296</v>
      </c>
      <c r="C130" s="3" t="s">
        <v>297</v>
      </c>
      <c r="D130">
        <v>100000</v>
      </c>
      <c r="E130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 s="4">
        <f t="shared" ref="O130:O193" si="12">E130/D130</f>
        <v>1.8669999999999999E-2</v>
      </c>
      <c r="P130" s="5">
        <f t="shared" ref="P130:P193" si="13">IF((L130&gt;0), (E130/L130), "N/A")</f>
        <v>311.16666666666669</v>
      </c>
      <c r="Q130" t="str">
        <f t="shared" ref="Q130:Q193" si="14">LEFT(N130, (FIND("/",N130)-1))</f>
        <v>film &amp; video</v>
      </c>
      <c r="R130" t="str">
        <f t="shared" ref="R130:R193" si="15">RIGHT(N130, (LEN(N130)-FIND("/", N130)))</f>
        <v>science fiction</v>
      </c>
      <c r="S130" s="6">
        <f t="shared" si="10"/>
        <v>42628.019594907404</v>
      </c>
      <c r="T130" s="6">
        <f t="shared" si="11"/>
        <v>42663.019594907404</v>
      </c>
    </row>
    <row r="131" spans="1:20" ht="60" x14ac:dyDescent="0.25">
      <c r="A131">
        <v>129</v>
      </c>
      <c r="B131" s="3" t="s">
        <v>298</v>
      </c>
      <c r="C131" s="3" t="s">
        <v>299</v>
      </c>
      <c r="D131">
        <v>20000</v>
      </c>
      <c r="E131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 s="4">
        <f t="shared" si="12"/>
        <v>0</v>
      </c>
      <c r="P131" s="5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6">
        <f t="shared" ref="S131:S194" si="16">(((J131/60)/60)/24)+DATE(1970,1,1)+(-5/24)</f>
        <v>41882.728969907403</v>
      </c>
      <c r="T131" s="6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300</v>
      </c>
      <c r="C132" s="3" t="s">
        <v>301</v>
      </c>
      <c r="D132">
        <v>600</v>
      </c>
      <c r="E132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 s="4">
        <f t="shared" si="12"/>
        <v>0</v>
      </c>
      <c r="P132" s="5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41778.707083333327</v>
      </c>
      <c r="T132" s="6">
        <f t="shared" si="17"/>
        <v>41806.636111111111</v>
      </c>
    </row>
    <row r="133" spans="1:20" x14ac:dyDescent="0.25">
      <c r="A133">
        <v>131</v>
      </c>
      <c r="B133" s="3" t="s">
        <v>302</v>
      </c>
      <c r="C133" s="3" t="s">
        <v>303</v>
      </c>
      <c r="D133">
        <v>1200</v>
      </c>
      <c r="E133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 s="4">
        <f t="shared" si="12"/>
        <v>0</v>
      </c>
      <c r="P133" s="5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42541.629178240742</v>
      </c>
      <c r="T133" s="6">
        <f t="shared" si="17"/>
        <v>42556.791666666664</v>
      </c>
    </row>
    <row r="134" spans="1:20" ht="60" x14ac:dyDescent="0.25">
      <c r="A134">
        <v>132</v>
      </c>
      <c r="B134" s="3" t="s">
        <v>304</v>
      </c>
      <c r="C134" s="3" t="s">
        <v>305</v>
      </c>
      <c r="D134">
        <v>80000</v>
      </c>
      <c r="E134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 s="4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41905.60424768518</v>
      </c>
      <c r="T134" s="6">
        <f t="shared" si="17"/>
        <v>41950.645914351851</v>
      </c>
    </row>
    <row r="135" spans="1:20" ht="45" x14ac:dyDescent="0.25">
      <c r="A135">
        <v>133</v>
      </c>
      <c r="B135" s="3" t="s">
        <v>306</v>
      </c>
      <c r="C135" s="3" t="s">
        <v>307</v>
      </c>
      <c r="D135">
        <v>71764</v>
      </c>
      <c r="E135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 s="4">
        <f t="shared" si="12"/>
        <v>0</v>
      </c>
      <c r="P135" s="5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42491.599351851844</v>
      </c>
      <c r="T135" s="6">
        <f t="shared" si="17"/>
        <v>42521.521527777775</v>
      </c>
    </row>
    <row r="136" spans="1:20" ht="30" x14ac:dyDescent="0.25">
      <c r="A136">
        <v>134</v>
      </c>
      <c r="B136" s="3" t="s">
        <v>308</v>
      </c>
      <c r="C136" s="3" t="s">
        <v>309</v>
      </c>
      <c r="D136">
        <v>5000</v>
      </c>
      <c r="E136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 s="4">
        <f t="shared" si="12"/>
        <v>0</v>
      </c>
      <c r="P136" s="5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42221.701597222222</v>
      </c>
      <c r="T136" s="6">
        <f t="shared" si="17"/>
        <v>42251.499999999993</v>
      </c>
    </row>
    <row r="137" spans="1:20" ht="45" x14ac:dyDescent="0.25">
      <c r="A137">
        <v>135</v>
      </c>
      <c r="B137" s="3" t="s">
        <v>310</v>
      </c>
      <c r="C137" s="3" t="s">
        <v>311</v>
      </c>
      <c r="D137">
        <v>3000</v>
      </c>
      <c r="E137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 s="4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41788.173576388886</v>
      </c>
      <c r="T137" s="6">
        <f t="shared" si="17"/>
        <v>41821.583333333328</v>
      </c>
    </row>
    <row r="138" spans="1:20" ht="60" x14ac:dyDescent="0.25">
      <c r="A138">
        <v>136</v>
      </c>
      <c r="B138" s="3" t="s">
        <v>312</v>
      </c>
      <c r="C138" s="3" t="s">
        <v>283</v>
      </c>
      <c r="D138">
        <v>3000</v>
      </c>
      <c r="E13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 s="4">
        <f t="shared" si="12"/>
        <v>0</v>
      </c>
      <c r="P138" s="5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42096.201782407406</v>
      </c>
      <c r="T138" s="6">
        <f t="shared" si="17"/>
        <v>42140.219444444439</v>
      </c>
    </row>
    <row r="139" spans="1:20" ht="60" x14ac:dyDescent="0.25">
      <c r="A139">
        <v>137</v>
      </c>
      <c r="B139" s="3" t="s">
        <v>313</v>
      </c>
      <c r="C139" s="3" t="s">
        <v>314</v>
      </c>
      <c r="D139">
        <v>55000</v>
      </c>
      <c r="E13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 s="4">
        <f t="shared" si="12"/>
        <v>0</v>
      </c>
      <c r="P139" s="5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42239.365659722222</v>
      </c>
      <c r="T139" s="6">
        <f t="shared" si="17"/>
        <v>42289.365659722222</v>
      </c>
    </row>
    <row r="140" spans="1:20" ht="60" x14ac:dyDescent="0.25">
      <c r="A140">
        <v>138</v>
      </c>
      <c r="B140" s="3" t="s">
        <v>317</v>
      </c>
      <c r="C140" s="3" t="s">
        <v>318</v>
      </c>
      <c r="D140">
        <v>150000</v>
      </c>
      <c r="E140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 s="4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42186.049085648141</v>
      </c>
      <c r="T140" s="6">
        <f t="shared" si="17"/>
        <v>42216.999305555553</v>
      </c>
    </row>
    <row r="141" spans="1:20" ht="45" x14ac:dyDescent="0.25">
      <c r="A141">
        <v>139</v>
      </c>
      <c r="B141" s="3" t="s">
        <v>319</v>
      </c>
      <c r="C141" s="3" t="s">
        <v>320</v>
      </c>
      <c r="D141">
        <v>500</v>
      </c>
      <c r="E141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 s="4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42187.712638888886</v>
      </c>
      <c r="T141" s="6">
        <f t="shared" si="17"/>
        <v>42197.712638888886</v>
      </c>
    </row>
    <row r="142" spans="1:20" ht="60" x14ac:dyDescent="0.25">
      <c r="A142">
        <v>140</v>
      </c>
      <c r="B142" s="3" t="s">
        <v>321</v>
      </c>
      <c r="C142" s="3" t="s">
        <v>322</v>
      </c>
      <c r="D142">
        <v>200000</v>
      </c>
      <c r="E142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 s="4">
        <f t="shared" si="12"/>
        <v>0</v>
      </c>
      <c r="P142" s="5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42052.989953703705</v>
      </c>
      <c r="T142" s="6">
        <f t="shared" si="17"/>
        <v>42082.948287037034</v>
      </c>
    </row>
    <row r="143" spans="1:20" ht="45" x14ac:dyDescent="0.25">
      <c r="A143">
        <v>141</v>
      </c>
      <c r="B143" s="3" t="s">
        <v>323</v>
      </c>
      <c r="C143" s="3" t="s">
        <v>324</v>
      </c>
      <c r="D143">
        <v>12000</v>
      </c>
      <c r="E143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 s="4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42109.944710648146</v>
      </c>
      <c r="T143" s="6">
        <f t="shared" si="17"/>
        <v>42154.944710648146</v>
      </c>
    </row>
    <row r="144" spans="1:20" ht="60" x14ac:dyDescent="0.25">
      <c r="A144">
        <v>142</v>
      </c>
      <c r="B144" s="3" t="s">
        <v>325</v>
      </c>
      <c r="C144" s="3" t="s">
        <v>326</v>
      </c>
      <c r="D144">
        <v>3000</v>
      </c>
      <c r="E144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 s="4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41938.684930555552</v>
      </c>
      <c r="T144" s="6">
        <f t="shared" si="17"/>
        <v>41959.726597222216</v>
      </c>
    </row>
    <row r="145" spans="1:20" ht="60" x14ac:dyDescent="0.25">
      <c r="A145">
        <v>143</v>
      </c>
      <c r="B145" s="3" t="s">
        <v>327</v>
      </c>
      <c r="C145" s="3" t="s">
        <v>328</v>
      </c>
      <c r="D145">
        <v>5500</v>
      </c>
      <c r="E145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 s="4">
        <f t="shared" si="12"/>
        <v>0</v>
      </c>
      <c r="P145" s="5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42558.855810185189</v>
      </c>
      <c r="T145" s="6">
        <f t="shared" si="17"/>
        <v>42616.038194444445</v>
      </c>
    </row>
    <row r="146" spans="1:20" ht="45" x14ac:dyDescent="0.25">
      <c r="A146">
        <v>144</v>
      </c>
      <c r="B146" s="3" t="s">
        <v>329</v>
      </c>
      <c r="C146" s="3" t="s">
        <v>330</v>
      </c>
      <c r="D146">
        <v>7500</v>
      </c>
      <c r="E146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 s="4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42047.554074074076</v>
      </c>
      <c r="T146" s="6">
        <f t="shared" si="17"/>
        <v>42107.512407407405</v>
      </c>
    </row>
    <row r="147" spans="1:20" ht="60" x14ac:dyDescent="0.25">
      <c r="A147">
        <v>145</v>
      </c>
      <c r="B147" s="3" t="s">
        <v>331</v>
      </c>
      <c r="C147" s="3" t="s">
        <v>332</v>
      </c>
      <c r="D147">
        <v>4500</v>
      </c>
      <c r="E147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 s="4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42200.333935185183</v>
      </c>
      <c r="T147" s="6">
        <f t="shared" si="17"/>
        <v>42227.333935185183</v>
      </c>
    </row>
    <row r="148" spans="1:20" ht="60" x14ac:dyDescent="0.25">
      <c r="A148">
        <v>146</v>
      </c>
      <c r="B148" s="3" t="s">
        <v>333</v>
      </c>
      <c r="C148" s="3" t="s">
        <v>334</v>
      </c>
      <c r="D148">
        <v>20000</v>
      </c>
      <c r="E14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 s="4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42692.807847222219</v>
      </c>
      <c r="T148" s="6">
        <f t="shared" si="17"/>
        <v>42752.807847222219</v>
      </c>
    </row>
    <row r="149" spans="1:20" ht="30" x14ac:dyDescent="0.25">
      <c r="A149">
        <v>147</v>
      </c>
      <c r="B149" s="3" t="s">
        <v>335</v>
      </c>
      <c r="C149" s="3" t="s">
        <v>336</v>
      </c>
      <c r="D149">
        <v>7000</v>
      </c>
      <c r="E14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 s="4">
        <f t="shared" si="12"/>
        <v>0</v>
      </c>
      <c r="P149" s="5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41969.559490740743</v>
      </c>
      <c r="T149" s="6">
        <f t="shared" si="17"/>
        <v>42012.554166666661</v>
      </c>
    </row>
    <row r="150" spans="1:20" ht="60" x14ac:dyDescent="0.25">
      <c r="A150">
        <v>148</v>
      </c>
      <c r="B150" s="3" t="s">
        <v>337</v>
      </c>
      <c r="C150" s="3" t="s">
        <v>338</v>
      </c>
      <c r="D150">
        <v>50000</v>
      </c>
      <c r="E150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 s="4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42397.073333333326</v>
      </c>
      <c r="T150" s="6">
        <f t="shared" si="17"/>
        <v>42427.073333333326</v>
      </c>
    </row>
    <row r="151" spans="1:20" ht="60" x14ac:dyDescent="0.25">
      <c r="A151">
        <v>149</v>
      </c>
      <c r="B151" s="3" t="s">
        <v>339</v>
      </c>
      <c r="C151" s="3" t="s">
        <v>340</v>
      </c>
      <c r="D151">
        <v>10000</v>
      </c>
      <c r="E151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 s="4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41967.963773148142</v>
      </c>
      <c r="T151" s="6">
        <f t="shared" si="17"/>
        <v>41998.124999999993</v>
      </c>
    </row>
    <row r="152" spans="1:20" ht="45" x14ac:dyDescent="0.25">
      <c r="A152">
        <v>150</v>
      </c>
      <c r="B152" s="3" t="s">
        <v>341</v>
      </c>
      <c r="C152" s="3" t="s">
        <v>342</v>
      </c>
      <c r="D152">
        <v>130000</v>
      </c>
      <c r="E152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 s="4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42089.95349537037</v>
      </c>
      <c r="T152" s="6">
        <f t="shared" si="17"/>
        <v>42149.95349537037</v>
      </c>
    </row>
    <row r="153" spans="1:20" ht="60" x14ac:dyDescent="0.25">
      <c r="A153">
        <v>151</v>
      </c>
      <c r="B153" s="3" t="s">
        <v>343</v>
      </c>
      <c r="C153" s="3" t="s">
        <v>344</v>
      </c>
      <c r="D153">
        <v>250000</v>
      </c>
      <c r="E153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 s="4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42113.342488425922</v>
      </c>
      <c r="T153" s="6">
        <f t="shared" si="17"/>
        <v>42173.342488425922</v>
      </c>
    </row>
    <row r="154" spans="1:20" ht="30" x14ac:dyDescent="0.25">
      <c r="A154">
        <v>152</v>
      </c>
      <c r="B154" s="3" t="s">
        <v>345</v>
      </c>
      <c r="C154" s="3" t="s">
        <v>346</v>
      </c>
      <c r="D154">
        <v>380000</v>
      </c>
      <c r="E154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 s="4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41874.869212962964</v>
      </c>
      <c r="T154" s="6">
        <f t="shared" si="17"/>
        <v>41904.869212962964</v>
      </c>
    </row>
    <row r="155" spans="1:20" ht="45" x14ac:dyDescent="0.25">
      <c r="A155">
        <v>153</v>
      </c>
      <c r="B155" s="3" t="s">
        <v>347</v>
      </c>
      <c r="C155" s="3" t="s">
        <v>348</v>
      </c>
      <c r="D155">
        <v>50000</v>
      </c>
      <c r="E155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 s="4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41933.377824074072</v>
      </c>
      <c r="T155" s="6">
        <f t="shared" si="17"/>
        <v>41975.419490740744</v>
      </c>
    </row>
    <row r="156" spans="1:20" ht="45" x14ac:dyDescent="0.25">
      <c r="A156">
        <v>154</v>
      </c>
      <c r="B156" s="3" t="s">
        <v>349</v>
      </c>
      <c r="C156" s="3" t="s">
        <v>350</v>
      </c>
      <c r="D156">
        <v>1500</v>
      </c>
      <c r="E156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 s="4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42115.339062499996</v>
      </c>
      <c r="T156" s="6">
        <f t="shared" si="17"/>
        <v>42158.339062499996</v>
      </c>
    </row>
    <row r="157" spans="1:20" ht="60" x14ac:dyDescent="0.25">
      <c r="A157">
        <v>155</v>
      </c>
      <c r="B157" s="3" t="s">
        <v>351</v>
      </c>
      <c r="C157" s="3" t="s">
        <v>352</v>
      </c>
      <c r="D157">
        <v>1350000</v>
      </c>
      <c r="E157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 s="4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42168.351099537038</v>
      </c>
      <c r="T157" s="6">
        <f t="shared" si="17"/>
        <v>42208.351099537038</v>
      </c>
    </row>
    <row r="158" spans="1:20" ht="60" x14ac:dyDescent="0.25">
      <c r="A158">
        <v>156</v>
      </c>
      <c r="B158" s="3" t="s">
        <v>353</v>
      </c>
      <c r="C158" s="3" t="s">
        <v>354</v>
      </c>
      <c r="D158">
        <v>35000</v>
      </c>
      <c r="E158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 s="4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41793.916620370372</v>
      </c>
      <c r="T158" s="6">
        <f t="shared" si="17"/>
        <v>41853.916620370372</v>
      </c>
    </row>
    <row r="159" spans="1:20" ht="45" x14ac:dyDescent="0.25">
      <c r="A159">
        <v>157</v>
      </c>
      <c r="B159" s="3" t="s">
        <v>355</v>
      </c>
      <c r="C159" s="3" t="s">
        <v>356</v>
      </c>
      <c r="D159">
        <v>2995</v>
      </c>
      <c r="E159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 s="4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42396.703379629624</v>
      </c>
      <c r="T159" s="6">
        <f t="shared" si="17"/>
        <v>42426.703379629624</v>
      </c>
    </row>
    <row r="160" spans="1:20" ht="60" x14ac:dyDescent="0.25">
      <c r="A160">
        <v>158</v>
      </c>
      <c r="B160" s="3" t="s">
        <v>357</v>
      </c>
      <c r="C160" s="3" t="s">
        <v>358</v>
      </c>
      <c r="D160">
        <v>5000</v>
      </c>
      <c r="E160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 s="4">
        <f t="shared" si="12"/>
        <v>0</v>
      </c>
      <c r="P160" s="5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41903.868379629625</v>
      </c>
      <c r="T160" s="6">
        <f t="shared" si="17"/>
        <v>41933.868379629625</v>
      </c>
    </row>
    <row r="161" spans="1:20" ht="60" x14ac:dyDescent="0.25">
      <c r="A161">
        <v>159</v>
      </c>
      <c r="B161" s="3" t="s">
        <v>359</v>
      </c>
      <c r="C161" s="3" t="s">
        <v>360</v>
      </c>
      <c r="D161">
        <v>500000</v>
      </c>
      <c r="E161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 s="4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42514.226215277777</v>
      </c>
      <c r="T161" s="6">
        <f t="shared" si="17"/>
        <v>42554.226215277777</v>
      </c>
    </row>
    <row r="162" spans="1:20" ht="60" x14ac:dyDescent="0.25">
      <c r="A162">
        <v>160</v>
      </c>
      <c r="B162" s="3" t="s">
        <v>361</v>
      </c>
      <c r="C162" s="3" t="s">
        <v>362</v>
      </c>
      <c r="D162">
        <v>5000</v>
      </c>
      <c r="E162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 s="4">
        <f t="shared" si="12"/>
        <v>0</v>
      </c>
      <c r="P162" s="5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42171.704756944448</v>
      </c>
      <c r="T162" s="6">
        <f t="shared" si="17"/>
        <v>42231.704756944448</v>
      </c>
    </row>
    <row r="163" spans="1:20" ht="60" x14ac:dyDescent="0.25">
      <c r="A163">
        <v>161</v>
      </c>
      <c r="B163" s="3" t="s">
        <v>365</v>
      </c>
      <c r="C163" s="3" t="s">
        <v>366</v>
      </c>
      <c r="D163">
        <v>50000</v>
      </c>
      <c r="E163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 s="4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41792.479108796295</v>
      </c>
      <c r="T163" s="6">
        <f t="shared" si="17"/>
        <v>41822.479108796295</v>
      </c>
    </row>
    <row r="164" spans="1:20" ht="45" x14ac:dyDescent="0.25">
      <c r="A164">
        <v>162</v>
      </c>
      <c r="B164" s="3" t="s">
        <v>367</v>
      </c>
      <c r="C164" s="3" t="s">
        <v>368</v>
      </c>
      <c r="D164">
        <v>2800</v>
      </c>
      <c r="E164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 s="4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41834.91847222222</v>
      </c>
      <c r="T164" s="6">
        <f t="shared" si="17"/>
        <v>41867.779166666667</v>
      </c>
    </row>
    <row r="165" spans="1:20" ht="60" x14ac:dyDescent="0.25">
      <c r="A165">
        <v>163</v>
      </c>
      <c r="B165" s="3" t="s">
        <v>369</v>
      </c>
      <c r="C165" s="3" t="s">
        <v>370</v>
      </c>
      <c r="D165">
        <v>2000000</v>
      </c>
      <c r="E165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 s="4">
        <f t="shared" si="12"/>
        <v>0</v>
      </c>
      <c r="P165" s="5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42243.752939814811</v>
      </c>
      <c r="T165" s="6">
        <f t="shared" si="17"/>
        <v>42277.791666666664</v>
      </c>
    </row>
    <row r="166" spans="1:20" ht="60" x14ac:dyDescent="0.25">
      <c r="A166">
        <v>164</v>
      </c>
      <c r="B166" s="3" t="s">
        <v>371</v>
      </c>
      <c r="C166" s="3" t="s">
        <v>372</v>
      </c>
      <c r="D166">
        <v>120000</v>
      </c>
      <c r="E166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 s="4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41841.554409722223</v>
      </c>
      <c r="T166" s="6">
        <f t="shared" si="17"/>
        <v>41901.554409722223</v>
      </c>
    </row>
    <row r="167" spans="1:20" ht="30" x14ac:dyDescent="0.25">
      <c r="A167">
        <v>165</v>
      </c>
      <c r="B167" s="3" t="s">
        <v>373</v>
      </c>
      <c r="C167" s="3" t="s">
        <v>374</v>
      </c>
      <c r="D167">
        <v>17000</v>
      </c>
      <c r="E167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 s="4">
        <f t="shared" si="12"/>
        <v>0</v>
      </c>
      <c r="P167" s="5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42351.450509259252</v>
      </c>
      <c r="T167" s="6">
        <f t="shared" si="17"/>
        <v>42381.450509259252</v>
      </c>
    </row>
    <row r="168" spans="1:20" ht="45" x14ac:dyDescent="0.25">
      <c r="A168">
        <v>166</v>
      </c>
      <c r="B168" s="3" t="s">
        <v>375</v>
      </c>
      <c r="C168" s="3" t="s">
        <v>376</v>
      </c>
      <c r="D168">
        <v>5000</v>
      </c>
      <c r="E16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 s="4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42720.867615740739</v>
      </c>
      <c r="T168" s="6">
        <f t="shared" si="17"/>
        <v>42750.867615740739</v>
      </c>
    </row>
    <row r="169" spans="1:20" ht="45" x14ac:dyDescent="0.25">
      <c r="A169">
        <v>167</v>
      </c>
      <c r="B169" s="3" t="s">
        <v>377</v>
      </c>
      <c r="C169" s="3" t="s">
        <v>378</v>
      </c>
      <c r="D169">
        <v>110000</v>
      </c>
      <c r="E169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 s="4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42160.719155092585</v>
      </c>
      <c r="T169" s="6">
        <f t="shared" si="17"/>
        <v>42220.719155092585</v>
      </c>
    </row>
    <row r="170" spans="1:20" ht="60" x14ac:dyDescent="0.25">
      <c r="A170">
        <v>168</v>
      </c>
      <c r="B170" s="3" t="s">
        <v>379</v>
      </c>
      <c r="C170" s="3" t="s">
        <v>380</v>
      </c>
      <c r="D170">
        <v>8000</v>
      </c>
      <c r="E170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 s="4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42052.626967592594</v>
      </c>
      <c r="T170" s="6">
        <f t="shared" si="17"/>
        <v>42082.585300925923</v>
      </c>
    </row>
    <row r="171" spans="1:20" ht="60" x14ac:dyDescent="0.25">
      <c r="A171">
        <v>169</v>
      </c>
      <c r="B171" s="3" t="s">
        <v>381</v>
      </c>
      <c r="C171" s="3" t="s">
        <v>382</v>
      </c>
      <c r="D171">
        <v>2500</v>
      </c>
      <c r="E171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 s="4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41900.296979166662</v>
      </c>
      <c r="T171" s="6">
        <f t="shared" si="17"/>
        <v>41930.296979166662</v>
      </c>
    </row>
    <row r="172" spans="1:20" ht="60" x14ac:dyDescent="0.25">
      <c r="A172">
        <v>170</v>
      </c>
      <c r="B172" s="3" t="s">
        <v>383</v>
      </c>
      <c r="C172" s="3" t="s">
        <v>384</v>
      </c>
      <c r="D172">
        <v>10000</v>
      </c>
      <c r="E172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 s="4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42216.769479166665</v>
      </c>
      <c r="T172" s="6">
        <f t="shared" si="17"/>
        <v>42246.019444444442</v>
      </c>
    </row>
    <row r="173" spans="1:20" ht="45" x14ac:dyDescent="0.25">
      <c r="A173">
        <v>171</v>
      </c>
      <c r="B173" s="3" t="s">
        <v>385</v>
      </c>
      <c r="C173" s="3" t="s">
        <v>386</v>
      </c>
      <c r="D173">
        <v>50000</v>
      </c>
      <c r="E173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 s="4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42533.972384259258</v>
      </c>
      <c r="T173" s="6">
        <f t="shared" si="17"/>
        <v>42593.972384259258</v>
      </c>
    </row>
    <row r="174" spans="1:20" ht="45" x14ac:dyDescent="0.25">
      <c r="A174">
        <v>172</v>
      </c>
      <c r="B174" s="3" t="s">
        <v>387</v>
      </c>
      <c r="C174" s="3" t="s">
        <v>388</v>
      </c>
      <c r="D174">
        <v>95000</v>
      </c>
      <c r="E174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 s="4">
        <f t="shared" si="12"/>
        <v>0</v>
      </c>
      <c r="P174" s="5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42047.186608796292</v>
      </c>
      <c r="T174" s="6">
        <f t="shared" si="17"/>
        <v>42082.14494212962</v>
      </c>
    </row>
    <row r="175" spans="1:20" ht="45" x14ac:dyDescent="0.25">
      <c r="A175">
        <v>173</v>
      </c>
      <c r="B175" s="3" t="s">
        <v>389</v>
      </c>
      <c r="C175" s="3" t="s">
        <v>390</v>
      </c>
      <c r="D175">
        <v>1110</v>
      </c>
      <c r="E175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 s="4">
        <f t="shared" si="12"/>
        <v>0</v>
      </c>
      <c r="P175" s="5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42033.364675925921</v>
      </c>
      <c r="T175" s="6">
        <f t="shared" si="17"/>
        <v>42063.364675925921</v>
      </c>
    </row>
    <row r="176" spans="1:20" ht="60" x14ac:dyDescent="0.25">
      <c r="A176">
        <v>174</v>
      </c>
      <c r="B176" s="3" t="s">
        <v>391</v>
      </c>
      <c r="C176" s="3" t="s">
        <v>392</v>
      </c>
      <c r="D176">
        <v>6000</v>
      </c>
      <c r="E176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 s="4">
        <f t="shared" si="12"/>
        <v>0</v>
      </c>
      <c r="P176" s="5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42072.55064814815</v>
      </c>
      <c r="T176" s="6">
        <f t="shared" si="17"/>
        <v>42132.55064814815</v>
      </c>
    </row>
    <row r="177" spans="1:20" ht="60" x14ac:dyDescent="0.25">
      <c r="A177">
        <v>175</v>
      </c>
      <c r="B177" s="3" t="s">
        <v>394</v>
      </c>
      <c r="C177" s="3" t="s">
        <v>395</v>
      </c>
      <c r="D177">
        <v>20000</v>
      </c>
      <c r="E177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 s="4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41855.569571759253</v>
      </c>
      <c r="T177" s="6">
        <f t="shared" si="17"/>
        <v>41880.569571759253</v>
      </c>
    </row>
    <row r="178" spans="1:20" ht="60" x14ac:dyDescent="0.25">
      <c r="A178">
        <v>176</v>
      </c>
      <c r="B178" s="3" t="s">
        <v>396</v>
      </c>
      <c r="C178" s="3" t="s">
        <v>397</v>
      </c>
      <c r="D178">
        <v>1500</v>
      </c>
      <c r="E17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 s="4">
        <f t="shared" si="12"/>
        <v>0</v>
      </c>
      <c r="P178" s="5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42191.615729166668</v>
      </c>
      <c r="T178" s="6">
        <f t="shared" si="17"/>
        <v>42221.615729166668</v>
      </c>
    </row>
    <row r="179" spans="1:20" ht="30" x14ac:dyDescent="0.25">
      <c r="A179">
        <v>177</v>
      </c>
      <c r="B179" s="3" t="s">
        <v>398</v>
      </c>
      <c r="C179" s="3" t="s">
        <v>399</v>
      </c>
      <c r="D179">
        <v>450</v>
      </c>
      <c r="E179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 s="4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42069.839421296296</v>
      </c>
      <c r="T179" s="6">
        <f t="shared" si="17"/>
        <v>42086.797754629624</v>
      </c>
    </row>
    <row r="180" spans="1:20" ht="45" x14ac:dyDescent="0.25">
      <c r="A180">
        <v>178</v>
      </c>
      <c r="B180" s="3" t="s">
        <v>400</v>
      </c>
      <c r="C180" s="3" t="s">
        <v>401</v>
      </c>
      <c r="D180">
        <v>500000</v>
      </c>
      <c r="E180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 s="4">
        <f t="shared" si="12"/>
        <v>0</v>
      </c>
      <c r="P180" s="5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42304.747048611105</v>
      </c>
      <c r="T180" s="6">
        <f t="shared" si="17"/>
        <v>42334.788715277777</v>
      </c>
    </row>
    <row r="181" spans="1:20" ht="30" x14ac:dyDescent="0.25">
      <c r="A181">
        <v>179</v>
      </c>
      <c r="B181" s="3" t="s">
        <v>402</v>
      </c>
      <c r="C181" s="3" t="s">
        <v>403</v>
      </c>
      <c r="D181">
        <v>1000</v>
      </c>
      <c r="E181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 s="4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42402.872164351851</v>
      </c>
      <c r="T181" s="6">
        <f t="shared" si="17"/>
        <v>42432.872164351851</v>
      </c>
    </row>
    <row r="182" spans="1:20" ht="45" x14ac:dyDescent="0.25">
      <c r="A182">
        <v>180</v>
      </c>
      <c r="B182" s="3" t="s">
        <v>404</v>
      </c>
      <c r="C182" s="3" t="s">
        <v>405</v>
      </c>
      <c r="D182">
        <v>1200</v>
      </c>
      <c r="E182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 s="4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42067.782905092587</v>
      </c>
      <c r="T182" s="6">
        <f t="shared" si="17"/>
        <v>42107.583333333336</v>
      </c>
    </row>
    <row r="183" spans="1:20" ht="60" x14ac:dyDescent="0.25">
      <c r="A183">
        <v>181</v>
      </c>
      <c r="B183" s="3" t="s">
        <v>406</v>
      </c>
      <c r="C183" s="3" t="s">
        <v>407</v>
      </c>
      <c r="D183">
        <v>3423</v>
      </c>
      <c r="E183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 s="4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42147.533506944441</v>
      </c>
      <c r="T183" s="6">
        <f t="shared" si="17"/>
        <v>42177.533506944441</v>
      </c>
    </row>
    <row r="184" spans="1:20" ht="60" x14ac:dyDescent="0.25">
      <c r="A184">
        <v>182</v>
      </c>
      <c r="B184" s="3" t="s">
        <v>408</v>
      </c>
      <c r="C184" s="3" t="s">
        <v>409</v>
      </c>
      <c r="D184">
        <v>1000</v>
      </c>
      <c r="E184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 s="4">
        <f t="shared" si="12"/>
        <v>0</v>
      </c>
      <c r="P184" s="5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42711.803611111107</v>
      </c>
      <c r="T184" s="6">
        <f t="shared" si="17"/>
        <v>42741.803611111107</v>
      </c>
    </row>
    <row r="185" spans="1:20" x14ac:dyDescent="0.25">
      <c r="A185">
        <v>183</v>
      </c>
      <c r="B185" s="3" t="s">
        <v>410</v>
      </c>
      <c r="C185" s="3" t="s">
        <v>411</v>
      </c>
      <c r="D185">
        <v>12500</v>
      </c>
      <c r="E185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 s="4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41939.601967592593</v>
      </c>
      <c r="T185" s="6">
        <f t="shared" si="17"/>
        <v>41969.643634259257</v>
      </c>
    </row>
    <row r="186" spans="1:20" ht="60" x14ac:dyDescent="0.25">
      <c r="A186">
        <v>184</v>
      </c>
      <c r="B186" s="3" t="s">
        <v>412</v>
      </c>
      <c r="C186" s="3" t="s">
        <v>413</v>
      </c>
      <c r="D186">
        <v>1500</v>
      </c>
      <c r="E186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 s="4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41825.58289351852</v>
      </c>
      <c r="T186" s="6">
        <f t="shared" si="17"/>
        <v>41882.957638888889</v>
      </c>
    </row>
    <row r="187" spans="1:20" x14ac:dyDescent="0.25">
      <c r="A187">
        <v>185</v>
      </c>
      <c r="B187" s="3" t="s">
        <v>414</v>
      </c>
      <c r="C187" s="3" t="s">
        <v>415</v>
      </c>
      <c r="D187">
        <v>40000</v>
      </c>
      <c r="E187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 s="4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42570.702997685185</v>
      </c>
      <c r="T187" s="6">
        <f t="shared" si="17"/>
        <v>42600.702997685185</v>
      </c>
    </row>
    <row r="188" spans="1:20" ht="60" x14ac:dyDescent="0.25">
      <c r="A188">
        <v>186</v>
      </c>
      <c r="B188" s="3" t="s">
        <v>418</v>
      </c>
      <c r="C188" s="3" t="s">
        <v>419</v>
      </c>
      <c r="D188">
        <v>5000</v>
      </c>
      <c r="E18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 s="4">
        <f t="shared" si="12"/>
        <v>0</v>
      </c>
      <c r="P188" s="5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42767.604560185187</v>
      </c>
      <c r="T188" s="6">
        <f t="shared" si="17"/>
        <v>42797.624999999993</v>
      </c>
    </row>
    <row r="189" spans="1:20" ht="45" x14ac:dyDescent="0.25">
      <c r="A189">
        <v>187</v>
      </c>
      <c r="B189" s="3" t="s">
        <v>420</v>
      </c>
      <c r="C189" s="3" t="s">
        <v>421</v>
      </c>
      <c r="D189">
        <v>5000</v>
      </c>
      <c r="E189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 s="4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42182.02612268518</v>
      </c>
      <c r="T189" s="6">
        <f t="shared" si="17"/>
        <v>42206.082638888889</v>
      </c>
    </row>
    <row r="190" spans="1:20" ht="60" x14ac:dyDescent="0.25">
      <c r="A190">
        <v>188</v>
      </c>
      <c r="B190" s="3" t="s">
        <v>422</v>
      </c>
      <c r="C190" s="3" t="s">
        <v>423</v>
      </c>
      <c r="D190">
        <v>1500</v>
      </c>
      <c r="E190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 s="4">
        <f t="shared" si="12"/>
        <v>0</v>
      </c>
      <c r="P190" s="5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41856.974710648145</v>
      </c>
      <c r="T190" s="6">
        <f t="shared" si="17"/>
        <v>41886.974710648145</v>
      </c>
    </row>
    <row r="191" spans="1:20" ht="60" x14ac:dyDescent="0.25">
      <c r="A191">
        <v>189</v>
      </c>
      <c r="B191" s="3" t="s">
        <v>424</v>
      </c>
      <c r="C191" s="3" t="s">
        <v>425</v>
      </c>
      <c r="D191">
        <v>500000</v>
      </c>
      <c r="E191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 s="4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42556.482372685183</v>
      </c>
      <c r="T191" s="6">
        <f t="shared" si="17"/>
        <v>42616.482372685183</v>
      </c>
    </row>
    <row r="192" spans="1:20" x14ac:dyDescent="0.25">
      <c r="A192">
        <v>190</v>
      </c>
      <c r="B192" s="3" t="s">
        <v>426</v>
      </c>
      <c r="C192" s="3" t="s">
        <v>427</v>
      </c>
      <c r="D192">
        <v>12000</v>
      </c>
      <c r="E192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 s="4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42527.442662037036</v>
      </c>
      <c r="T192" s="6">
        <f t="shared" si="17"/>
        <v>42537.442662037036</v>
      </c>
    </row>
    <row r="193" spans="1:20" ht="45" x14ac:dyDescent="0.25">
      <c r="A193">
        <v>191</v>
      </c>
      <c r="B193" s="3" t="s">
        <v>428</v>
      </c>
      <c r="C193" s="3" t="s">
        <v>429</v>
      </c>
      <c r="D193">
        <v>5000</v>
      </c>
      <c r="E193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 s="4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42239.233078703699</v>
      </c>
      <c r="T193" s="6">
        <f t="shared" si="17"/>
        <v>42279.233078703699</v>
      </c>
    </row>
    <row r="194" spans="1:20" ht="60" x14ac:dyDescent="0.25">
      <c r="A194">
        <v>192</v>
      </c>
      <c r="B194" s="3" t="s">
        <v>430</v>
      </c>
      <c r="C194" s="3" t="s">
        <v>431</v>
      </c>
      <c r="D194">
        <v>1000000</v>
      </c>
      <c r="E194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 s="4">
        <f t="shared" ref="O194:O257" si="18">E194/D194</f>
        <v>1.7E-5</v>
      </c>
      <c r="P194" s="5">
        <f t="shared" ref="P194:P257" si="19">IF((L194&gt;0), (E194/L194), "N/A")</f>
        <v>5.666666666666667</v>
      </c>
      <c r="Q194" t="str">
        <f t="shared" ref="Q194:Q257" si="20">LEFT(N194, (FIND("/",N194)-1))</f>
        <v>film &amp; video</v>
      </c>
      <c r="R194" t="str">
        <f t="shared" ref="R194:R257" si="21">RIGHT(N194, (LEN(N194)-FIND("/", N194)))</f>
        <v>drama</v>
      </c>
      <c r="S194" s="6">
        <f t="shared" si="16"/>
        <v>41899.583703703705</v>
      </c>
      <c r="T194" s="6">
        <f t="shared" si="17"/>
        <v>41929.583703703705</v>
      </c>
    </row>
    <row r="195" spans="1:20" ht="60" x14ac:dyDescent="0.25">
      <c r="A195">
        <v>193</v>
      </c>
      <c r="B195" s="3" t="s">
        <v>432</v>
      </c>
      <c r="C195" s="3" t="s">
        <v>433</v>
      </c>
      <c r="D195">
        <v>1000</v>
      </c>
      <c r="E195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 s="4">
        <f t="shared" si="18"/>
        <v>0</v>
      </c>
      <c r="P195" s="5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6">
        <f t="shared" ref="S195:S258" si="22">(((J195/60)/60)/24)+DATE(1970,1,1)+(-5/24)</f>
        <v>41911.726458333331</v>
      </c>
      <c r="T195" s="6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434</v>
      </c>
      <c r="C196" s="3" t="s">
        <v>435</v>
      </c>
      <c r="D196">
        <v>2500</v>
      </c>
      <c r="E196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 s="4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42375.788553240738</v>
      </c>
      <c r="T196" s="6">
        <f t="shared" si="23"/>
        <v>42435.788553240738</v>
      </c>
    </row>
    <row r="197" spans="1:20" ht="45" x14ac:dyDescent="0.25">
      <c r="A197">
        <v>195</v>
      </c>
      <c r="B197" s="3" t="s">
        <v>436</v>
      </c>
      <c r="C197" s="3" t="s">
        <v>437</v>
      </c>
      <c r="D197">
        <v>2000000</v>
      </c>
      <c r="E197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 s="4">
        <f t="shared" si="18"/>
        <v>0</v>
      </c>
      <c r="P197" s="5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42135.462175925924</v>
      </c>
      <c r="T197" s="6">
        <f t="shared" si="23"/>
        <v>42195.462175925924</v>
      </c>
    </row>
    <row r="198" spans="1:20" ht="45" x14ac:dyDescent="0.25">
      <c r="A198">
        <v>196</v>
      </c>
      <c r="B198" s="3" t="s">
        <v>438</v>
      </c>
      <c r="C198" s="3" t="s">
        <v>439</v>
      </c>
      <c r="D198">
        <v>3500</v>
      </c>
      <c r="E198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 s="4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42259.334467592591</v>
      </c>
      <c r="T198" s="6">
        <f t="shared" si="23"/>
        <v>42287.666666666664</v>
      </c>
    </row>
    <row r="199" spans="1:20" ht="60" x14ac:dyDescent="0.25">
      <c r="A199">
        <v>197</v>
      </c>
      <c r="B199" s="3" t="s">
        <v>440</v>
      </c>
      <c r="C199" s="3" t="s">
        <v>441</v>
      </c>
      <c r="D199">
        <v>2500</v>
      </c>
      <c r="E19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 s="4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42741.640046296299</v>
      </c>
      <c r="T199" s="6">
        <f t="shared" si="23"/>
        <v>42783.666666666664</v>
      </c>
    </row>
    <row r="200" spans="1:20" ht="60" x14ac:dyDescent="0.25">
      <c r="A200">
        <v>198</v>
      </c>
      <c r="B200" s="3" t="s">
        <v>442</v>
      </c>
      <c r="C200" s="3" t="s">
        <v>443</v>
      </c>
      <c r="D200">
        <v>25000</v>
      </c>
      <c r="E200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 s="4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41887.175023148149</v>
      </c>
      <c r="T200" s="6">
        <f t="shared" si="23"/>
        <v>41917.175023148149</v>
      </c>
    </row>
    <row r="201" spans="1:20" ht="60" x14ac:dyDescent="0.25">
      <c r="A201">
        <v>199</v>
      </c>
      <c r="B201" s="3" t="s">
        <v>444</v>
      </c>
      <c r="C201" s="3" t="s">
        <v>445</v>
      </c>
      <c r="D201">
        <v>10000</v>
      </c>
      <c r="E201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 s="4">
        <f t="shared" si="18"/>
        <v>0</v>
      </c>
      <c r="P201" s="5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42583.915532407402</v>
      </c>
      <c r="T201" s="6">
        <f t="shared" si="23"/>
        <v>42613.915532407402</v>
      </c>
    </row>
    <row r="202" spans="1:20" ht="45" x14ac:dyDescent="0.25">
      <c r="A202">
        <v>200</v>
      </c>
      <c r="B202" s="3" t="s">
        <v>446</v>
      </c>
      <c r="C202" s="3" t="s">
        <v>447</v>
      </c>
      <c r="D202">
        <v>6000</v>
      </c>
      <c r="E202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 s="4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41866.875034722223</v>
      </c>
      <c r="T202" s="6">
        <f t="shared" si="23"/>
        <v>41896.875034722223</v>
      </c>
    </row>
    <row r="203" spans="1:20" ht="60" x14ac:dyDescent="0.25">
      <c r="A203">
        <v>201</v>
      </c>
      <c r="B203" s="3" t="s">
        <v>448</v>
      </c>
      <c r="C203" s="3" t="s">
        <v>449</v>
      </c>
      <c r="D203">
        <v>650</v>
      </c>
      <c r="E203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 s="4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42023.610289351847</v>
      </c>
      <c r="T203" s="6">
        <f t="shared" si="23"/>
        <v>42043.610289351847</v>
      </c>
    </row>
    <row r="204" spans="1:20" x14ac:dyDescent="0.25">
      <c r="A204">
        <v>202</v>
      </c>
      <c r="B204" s="3" t="s">
        <v>450</v>
      </c>
      <c r="C204" s="3" t="s">
        <v>451</v>
      </c>
      <c r="D204">
        <v>6000</v>
      </c>
      <c r="E204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 s="4">
        <f t="shared" si="18"/>
        <v>0</v>
      </c>
      <c r="P204" s="5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42255.719490740739</v>
      </c>
      <c r="T204" s="6">
        <f t="shared" si="23"/>
        <v>42285.665972222218</v>
      </c>
    </row>
    <row r="205" spans="1:20" ht="60" x14ac:dyDescent="0.25">
      <c r="A205">
        <v>203</v>
      </c>
      <c r="B205" s="3" t="s">
        <v>452</v>
      </c>
      <c r="C205" s="3" t="s">
        <v>453</v>
      </c>
      <c r="D205">
        <v>2500</v>
      </c>
      <c r="E205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 s="4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41973.639629629623</v>
      </c>
      <c r="T205" s="6">
        <f t="shared" si="23"/>
        <v>42033.639629629623</v>
      </c>
    </row>
    <row r="206" spans="1:20" ht="60" x14ac:dyDescent="0.25">
      <c r="A206">
        <v>204</v>
      </c>
      <c r="B206" s="3" t="s">
        <v>454</v>
      </c>
      <c r="C206" s="3" t="s">
        <v>455</v>
      </c>
      <c r="D206">
        <v>300000</v>
      </c>
      <c r="E206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 s="4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42556.375034722216</v>
      </c>
      <c r="T206" s="6">
        <f t="shared" si="23"/>
        <v>42586.375034722216</v>
      </c>
    </row>
    <row r="207" spans="1:20" ht="45" x14ac:dyDescent="0.25">
      <c r="A207">
        <v>205</v>
      </c>
      <c r="B207" s="3" t="s">
        <v>456</v>
      </c>
      <c r="C207" s="3" t="s">
        <v>457</v>
      </c>
      <c r="D207">
        <v>8000</v>
      </c>
      <c r="E207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 s="4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42248.423865740733</v>
      </c>
      <c r="T207" s="6">
        <f t="shared" si="23"/>
        <v>42283.423865740733</v>
      </c>
    </row>
    <row r="208" spans="1:20" ht="45" x14ac:dyDescent="0.25">
      <c r="A208">
        <v>206</v>
      </c>
      <c r="B208" s="3" t="s">
        <v>458</v>
      </c>
      <c r="C208" s="3" t="s">
        <v>459</v>
      </c>
      <c r="D208">
        <v>12700</v>
      </c>
      <c r="E20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 s="4">
        <f t="shared" si="18"/>
        <v>0</v>
      </c>
      <c r="P208" s="5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42566.79609953703</v>
      </c>
      <c r="T208" s="6">
        <f t="shared" si="23"/>
        <v>42587.79609953703</v>
      </c>
    </row>
    <row r="209" spans="1:20" ht="45" x14ac:dyDescent="0.25">
      <c r="A209">
        <v>207</v>
      </c>
      <c r="B209" s="3" t="s">
        <v>460</v>
      </c>
      <c r="C209" s="3" t="s">
        <v>461</v>
      </c>
      <c r="D209">
        <v>14000</v>
      </c>
      <c r="E20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 s="4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41977.988865740735</v>
      </c>
      <c r="T209" s="6">
        <f t="shared" si="23"/>
        <v>42007.988865740735</v>
      </c>
    </row>
    <row r="210" spans="1:20" ht="60" x14ac:dyDescent="0.25">
      <c r="A210">
        <v>208</v>
      </c>
      <c r="B210" s="3" t="s">
        <v>462</v>
      </c>
      <c r="C210" s="3" t="s">
        <v>463</v>
      </c>
      <c r="D210">
        <v>50000</v>
      </c>
      <c r="E210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 s="4">
        <f t="shared" si="18"/>
        <v>0</v>
      </c>
      <c r="P210" s="5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41959.16165509259</v>
      </c>
      <c r="T210" s="6">
        <f t="shared" si="23"/>
        <v>41989.16165509259</v>
      </c>
    </row>
    <row r="211" spans="1:20" ht="60" x14ac:dyDescent="0.25">
      <c r="A211">
        <v>209</v>
      </c>
      <c r="B211" s="3" t="s">
        <v>464</v>
      </c>
      <c r="C211" s="3" t="s">
        <v>465</v>
      </c>
      <c r="D211">
        <v>25000</v>
      </c>
      <c r="E211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 s="4">
        <f t="shared" si="18"/>
        <v>0</v>
      </c>
      <c r="P211" s="5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42165.714525462965</v>
      </c>
      <c r="T211" s="6">
        <f t="shared" si="23"/>
        <v>42195.714525462965</v>
      </c>
    </row>
    <row r="212" spans="1:20" ht="60" x14ac:dyDescent="0.25">
      <c r="A212">
        <v>210</v>
      </c>
      <c r="B212" s="3" t="s">
        <v>466</v>
      </c>
      <c r="C212" s="3" t="s">
        <v>467</v>
      </c>
      <c r="D212">
        <v>12000</v>
      </c>
      <c r="E212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 s="4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42248.856388888882</v>
      </c>
      <c r="T212" s="6">
        <f t="shared" si="23"/>
        <v>42277.999999999993</v>
      </c>
    </row>
    <row r="213" spans="1:20" ht="60" x14ac:dyDescent="0.25">
      <c r="A213">
        <v>211</v>
      </c>
      <c r="B213" s="3" t="s">
        <v>468</v>
      </c>
      <c r="C213" s="3" t="s">
        <v>469</v>
      </c>
      <c r="D213">
        <v>5000</v>
      </c>
      <c r="E213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 s="4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42235.951585648152</v>
      </c>
      <c r="T213" s="6">
        <f t="shared" si="23"/>
        <v>42265.951585648152</v>
      </c>
    </row>
    <row r="214" spans="1:20" ht="45" x14ac:dyDescent="0.25">
      <c r="A214">
        <v>212</v>
      </c>
      <c r="B214" s="3" t="s">
        <v>470</v>
      </c>
      <c r="C214" s="3" t="s">
        <v>471</v>
      </c>
      <c r="D214">
        <v>6300</v>
      </c>
      <c r="E214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 s="4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42416.672685185178</v>
      </c>
      <c r="T214" s="6">
        <f t="shared" si="23"/>
        <v>42476.631018518521</v>
      </c>
    </row>
    <row r="215" spans="1:20" ht="45" x14ac:dyDescent="0.25">
      <c r="A215">
        <v>213</v>
      </c>
      <c r="B215" s="3" t="s">
        <v>472</v>
      </c>
      <c r="C215" s="3" t="s">
        <v>473</v>
      </c>
      <c r="D215">
        <v>50000</v>
      </c>
      <c r="E215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 s="4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42202.385960648149</v>
      </c>
      <c r="T215" s="6">
        <f t="shared" si="23"/>
        <v>42232.379641203697</v>
      </c>
    </row>
    <row r="216" spans="1:20" ht="60" x14ac:dyDescent="0.25">
      <c r="A216">
        <v>214</v>
      </c>
      <c r="B216" s="3" t="s">
        <v>474</v>
      </c>
      <c r="C216" s="3" t="s">
        <v>475</v>
      </c>
      <c r="D216">
        <v>12500</v>
      </c>
      <c r="E216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 s="4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42009.432280092595</v>
      </c>
      <c r="T216" s="6">
        <f t="shared" si="23"/>
        <v>42069.432280092595</v>
      </c>
    </row>
    <row r="217" spans="1:20" ht="60" x14ac:dyDescent="0.25">
      <c r="A217">
        <v>215</v>
      </c>
      <c r="B217" s="3" t="s">
        <v>476</v>
      </c>
      <c r="C217" s="3" t="s">
        <v>477</v>
      </c>
      <c r="D217">
        <v>4400</v>
      </c>
      <c r="E217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 s="4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42375.021782407406</v>
      </c>
      <c r="T217" s="6">
        <f t="shared" si="23"/>
        <v>42417.790972222218</v>
      </c>
    </row>
    <row r="218" spans="1:20" ht="60" x14ac:dyDescent="0.25">
      <c r="A218">
        <v>216</v>
      </c>
      <c r="B218" s="3" t="s">
        <v>478</v>
      </c>
      <c r="C218" s="3" t="s">
        <v>479</v>
      </c>
      <c r="D218">
        <v>50000</v>
      </c>
      <c r="E21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 s="4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42066.750428240739</v>
      </c>
      <c r="T218" s="6">
        <f t="shared" si="23"/>
        <v>42116.708761574067</v>
      </c>
    </row>
    <row r="219" spans="1:20" x14ac:dyDescent="0.25">
      <c r="A219">
        <v>217</v>
      </c>
      <c r="B219" s="3" t="s">
        <v>480</v>
      </c>
      <c r="C219" s="3" t="s">
        <v>481</v>
      </c>
      <c r="D219">
        <v>100000</v>
      </c>
      <c r="E21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 s="4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41970.432280092595</v>
      </c>
      <c r="T219" s="6">
        <f t="shared" si="23"/>
        <v>42001.432280092595</v>
      </c>
    </row>
    <row r="220" spans="1:20" ht="60" x14ac:dyDescent="0.25">
      <c r="A220">
        <v>218</v>
      </c>
      <c r="B220" s="3" t="s">
        <v>484</v>
      </c>
      <c r="C220" s="3" t="s">
        <v>485</v>
      </c>
      <c r="D220">
        <v>5000</v>
      </c>
      <c r="E220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 s="4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42079.420011574075</v>
      </c>
      <c r="T220" s="6">
        <f t="shared" si="23"/>
        <v>42139.420011574075</v>
      </c>
    </row>
    <row r="221" spans="1:20" ht="45" x14ac:dyDescent="0.25">
      <c r="A221">
        <v>219</v>
      </c>
      <c r="B221" s="3" t="s">
        <v>486</v>
      </c>
      <c r="C221" s="3" t="s">
        <v>487</v>
      </c>
      <c r="D221">
        <v>50000</v>
      </c>
      <c r="E221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 s="4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42429.118344907409</v>
      </c>
      <c r="T221" s="6">
        <f t="shared" si="23"/>
        <v>42461.082638888889</v>
      </c>
    </row>
    <row r="222" spans="1:20" ht="45" x14ac:dyDescent="0.25">
      <c r="A222">
        <v>220</v>
      </c>
      <c r="B222" s="3" t="s">
        <v>488</v>
      </c>
      <c r="C222" s="3" t="s">
        <v>489</v>
      </c>
      <c r="D222">
        <v>50000</v>
      </c>
      <c r="E222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 s="4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42195.435532407406</v>
      </c>
      <c r="T222" s="6">
        <f t="shared" si="23"/>
        <v>42236.629166666658</v>
      </c>
    </row>
    <row r="223" spans="1:20" ht="30" x14ac:dyDescent="0.25">
      <c r="A223">
        <v>221</v>
      </c>
      <c r="B223" s="3" t="s">
        <v>490</v>
      </c>
      <c r="C223" s="3" t="s">
        <v>491</v>
      </c>
      <c r="D223">
        <v>50000</v>
      </c>
      <c r="E223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 s="4">
        <f t="shared" si="18"/>
        <v>0</v>
      </c>
      <c r="P223" s="5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42031.629212962966</v>
      </c>
      <c r="T223" s="6">
        <f t="shared" si="23"/>
        <v>42091.587546296294</v>
      </c>
    </row>
    <row r="224" spans="1:20" ht="60" x14ac:dyDescent="0.25">
      <c r="A224">
        <v>222</v>
      </c>
      <c r="B224" s="3" t="s">
        <v>492</v>
      </c>
      <c r="C224" s="3" t="s">
        <v>493</v>
      </c>
      <c r="D224">
        <v>1000</v>
      </c>
      <c r="E224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 s="4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42031.561550925922</v>
      </c>
      <c r="T224" s="6">
        <f t="shared" si="23"/>
        <v>42089.902083333327</v>
      </c>
    </row>
    <row r="225" spans="1:20" ht="60" x14ac:dyDescent="0.25">
      <c r="A225">
        <v>223</v>
      </c>
      <c r="B225" s="3" t="s">
        <v>494</v>
      </c>
      <c r="C225" s="3" t="s">
        <v>495</v>
      </c>
      <c r="D225">
        <v>1500000</v>
      </c>
      <c r="E225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 s="4">
        <f t="shared" si="18"/>
        <v>0</v>
      </c>
      <c r="P225" s="5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42481.839699074073</v>
      </c>
      <c r="T225" s="6">
        <f t="shared" si="23"/>
        <v>42511.836805555555</v>
      </c>
    </row>
    <row r="226" spans="1:20" ht="60" x14ac:dyDescent="0.25">
      <c r="A226">
        <v>224</v>
      </c>
      <c r="B226" s="3" t="s">
        <v>496</v>
      </c>
      <c r="C226" s="3" t="s">
        <v>497</v>
      </c>
      <c r="D226">
        <v>6000000</v>
      </c>
      <c r="E226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 s="4">
        <f t="shared" si="18"/>
        <v>0</v>
      </c>
      <c r="P226" s="5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42135.026921296296</v>
      </c>
      <c r="T226" s="6">
        <f t="shared" si="23"/>
        <v>42195.026921296296</v>
      </c>
    </row>
    <row r="227" spans="1:20" ht="45" x14ac:dyDescent="0.25">
      <c r="A227">
        <v>225</v>
      </c>
      <c r="B227" s="3" t="s">
        <v>498</v>
      </c>
      <c r="C227" s="3" t="s">
        <v>499</v>
      </c>
      <c r="D227">
        <v>200</v>
      </c>
      <c r="E227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 s="4">
        <f t="shared" si="18"/>
        <v>0</v>
      </c>
      <c r="P227" s="5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42438.752939814811</v>
      </c>
      <c r="T227" s="6">
        <f t="shared" si="23"/>
        <v>42468.711273148147</v>
      </c>
    </row>
    <row r="228" spans="1:20" ht="45" x14ac:dyDescent="0.25">
      <c r="A228">
        <v>226</v>
      </c>
      <c r="B228" s="3" t="s">
        <v>500</v>
      </c>
      <c r="C228" s="3" t="s">
        <v>501</v>
      </c>
      <c r="D228">
        <v>29000</v>
      </c>
      <c r="E228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 s="4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42106.457685185182</v>
      </c>
      <c r="T228" s="6">
        <f t="shared" si="23"/>
        <v>42155.186805555553</v>
      </c>
    </row>
    <row r="229" spans="1:20" ht="45" x14ac:dyDescent="0.25">
      <c r="A229">
        <v>227</v>
      </c>
      <c r="B229" s="3" t="s">
        <v>502</v>
      </c>
      <c r="C229" s="3" t="s">
        <v>503</v>
      </c>
      <c r="D229">
        <v>28000</v>
      </c>
      <c r="E229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 s="4">
        <f t="shared" si="18"/>
        <v>0</v>
      </c>
      <c r="P229" s="5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42164.685659722221</v>
      </c>
      <c r="T229" s="6">
        <f t="shared" si="23"/>
        <v>42194.685659722221</v>
      </c>
    </row>
    <row r="230" spans="1:20" ht="30" x14ac:dyDescent="0.25">
      <c r="A230">
        <v>228</v>
      </c>
      <c r="B230" s="3" t="s">
        <v>504</v>
      </c>
      <c r="C230" s="3" t="s">
        <v>505</v>
      </c>
      <c r="D230">
        <v>8000</v>
      </c>
      <c r="E230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 s="4">
        <f t="shared" si="18"/>
        <v>0</v>
      </c>
      <c r="P230" s="5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42096.478067129625</v>
      </c>
      <c r="T230" s="6">
        <f t="shared" si="23"/>
        <v>42156.478067129625</v>
      </c>
    </row>
    <row r="231" spans="1:20" ht="60" x14ac:dyDescent="0.25">
      <c r="A231">
        <v>229</v>
      </c>
      <c r="B231" s="3" t="s">
        <v>506</v>
      </c>
      <c r="C231" s="3" t="s">
        <v>507</v>
      </c>
      <c r="D231">
        <v>3000</v>
      </c>
      <c r="E231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 s="4">
        <f t="shared" si="18"/>
        <v>0</v>
      </c>
      <c r="P231" s="5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42383.725659722222</v>
      </c>
      <c r="T231" s="6">
        <f t="shared" si="23"/>
        <v>42413.725659722222</v>
      </c>
    </row>
    <row r="232" spans="1:20" ht="60" x14ac:dyDescent="0.25">
      <c r="A232">
        <v>230</v>
      </c>
      <c r="B232" s="3" t="s">
        <v>509</v>
      </c>
      <c r="C232" s="3" t="s">
        <v>510</v>
      </c>
      <c r="D232">
        <v>15000</v>
      </c>
      <c r="E232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 s="4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42129.568877314807</v>
      </c>
      <c r="T232" s="6">
        <f t="shared" si="23"/>
        <v>42159.568877314807</v>
      </c>
    </row>
    <row r="233" spans="1:20" ht="60" x14ac:dyDescent="0.25">
      <c r="A233">
        <v>231</v>
      </c>
      <c r="B233" s="3" t="s">
        <v>511</v>
      </c>
      <c r="C233" s="3" t="s">
        <v>512</v>
      </c>
      <c r="D233">
        <v>1500000</v>
      </c>
      <c r="E233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 s="4">
        <f t="shared" si="18"/>
        <v>0</v>
      </c>
      <c r="P233" s="5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42341.750590277778</v>
      </c>
      <c r="T233" s="6">
        <f t="shared" si="23"/>
        <v>42371.750590277778</v>
      </c>
    </row>
    <row r="234" spans="1:20" ht="60" x14ac:dyDescent="0.25">
      <c r="A234">
        <v>232</v>
      </c>
      <c r="B234" s="3" t="s">
        <v>513</v>
      </c>
      <c r="C234" s="3" t="s">
        <v>514</v>
      </c>
      <c r="D234">
        <v>4000</v>
      </c>
      <c r="E234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 s="4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42032.617430555554</v>
      </c>
      <c r="T234" s="6">
        <f t="shared" si="23"/>
        <v>42062.617430555554</v>
      </c>
    </row>
    <row r="235" spans="1:20" ht="45" x14ac:dyDescent="0.25">
      <c r="A235">
        <v>233</v>
      </c>
      <c r="B235" s="3" t="s">
        <v>515</v>
      </c>
      <c r="C235" s="3" t="s">
        <v>516</v>
      </c>
      <c r="D235">
        <v>350000</v>
      </c>
      <c r="E235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 s="4">
        <f t="shared" si="18"/>
        <v>0</v>
      </c>
      <c r="P235" s="5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42612.703379629624</v>
      </c>
      <c r="T235" s="6">
        <f t="shared" si="23"/>
        <v>42642.703379629624</v>
      </c>
    </row>
    <row r="236" spans="1:20" ht="60" x14ac:dyDescent="0.25">
      <c r="A236">
        <v>234</v>
      </c>
      <c r="B236" s="3" t="s">
        <v>517</v>
      </c>
      <c r="C236" s="3" t="s">
        <v>518</v>
      </c>
      <c r="D236">
        <v>1000</v>
      </c>
      <c r="E236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 s="4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42135.82707175926</v>
      </c>
      <c r="T236" s="6">
        <f t="shared" si="23"/>
        <v>42175.82707175926</v>
      </c>
    </row>
    <row r="237" spans="1:20" ht="45" x14ac:dyDescent="0.25">
      <c r="A237">
        <v>235</v>
      </c>
      <c r="B237" s="3" t="s">
        <v>519</v>
      </c>
      <c r="C237" s="3" t="s">
        <v>520</v>
      </c>
      <c r="D237">
        <v>10000</v>
      </c>
      <c r="E237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 s="4">
        <f t="shared" si="18"/>
        <v>0</v>
      </c>
      <c r="P237" s="5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42164.700196759259</v>
      </c>
      <c r="T237" s="6">
        <f t="shared" si="23"/>
        <v>42194.700196759259</v>
      </c>
    </row>
    <row r="238" spans="1:20" ht="60" x14ac:dyDescent="0.25">
      <c r="A238">
        <v>236</v>
      </c>
      <c r="B238" s="3" t="s">
        <v>521</v>
      </c>
      <c r="C238" s="3" t="s">
        <v>522</v>
      </c>
      <c r="D238">
        <v>150000</v>
      </c>
      <c r="E23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 s="4">
        <f t="shared" si="18"/>
        <v>0</v>
      </c>
      <c r="P238" s="5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42320.876145833325</v>
      </c>
      <c r="T238" s="6">
        <f t="shared" si="23"/>
        <v>42373.791666666664</v>
      </c>
    </row>
    <row r="239" spans="1:20" ht="30" x14ac:dyDescent="0.25">
      <c r="A239">
        <v>237</v>
      </c>
      <c r="B239" s="3" t="s">
        <v>523</v>
      </c>
      <c r="C239" s="3" t="s">
        <v>524</v>
      </c>
      <c r="D239">
        <v>15000</v>
      </c>
      <c r="E239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 s="4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42377.368854166663</v>
      </c>
      <c r="T239" s="6">
        <f t="shared" si="23"/>
        <v>42437.368854166663</v>
      </c>
    </row>
    <row r="240" spans="1:20" ht="60" x14ac:dyDescent="0.25">
      <c r="A240">
        <v>238</v>
      </c>
      <c r="B240" s="3" t="s">
        <v>525</v>
      </c>
      <c r="C240" s="3" t="s">
        <v>526</v>
      </c>
      <c r="D240">
        <v>26000</v>
      </c>
      <c r="E240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 s="4">
        <f t="shared" si="18"/>
        <v>0</v>
      </c>
      <c r="P240" s="5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42713.754166666658</v>
      </c>
      <c r="T240" s="6">
        <f t="shared" si="23"/>
        <v>42734.166666666664</v>
      </c>
    </row>
    <row r="241" spans="1:20" ht="45" x14ac:dyDescent="0.25">
      <c r="A241">
        <v>239</v>
      </c>
      <c r="B241" s="3" t="s">
        <v>527</v>
      </c>
      <c r="C241" s="3" t="s">
        <v>528</v>
      </c>
      <c r="D241">
        <v>1000</v>
      </c>
      <c r="E241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 s="4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42296.901967592588</v>
      </c>
      <c r="T241" s="6">
        <f t="shared" si="23"/>
        <v>42316.291666666664</v>
      </c>
    </row>
    <row r="242" spans="1:20" ht="60" x14ac:dyDescent="0.25">
      <c r="A242">
        <v>240</v>
      </c>
      <c r="B242" s="3" t="s">
        <v>529</v>
      </c>
      <c r="C242" s="3" t="s">
        <v>530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 s="4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41354.500127314815</v>
      </c>
      <c r="T242" s="6">
        <f t="shared" si="23"/>
        <v>41399.500127314815</v>
      </c>
    </row>
    <row r="243" spans="1:20" ht="60" x14ac:dyDescent="0.25">
      <c r="A243">
        <v>241</v>
      </c>
      <c r="B243" s="3" t="s">
        <v>532</v>
      </c>
      <c r="C243" s="3" t="s">
        <v>533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 s="4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41949.489629629628</v>
      </c>
      <c r="T243" s="6">
        <f t="shared" si="23"/>
        <v>41994.489629629628</v>
      </c>
    </row>
    <row r="244" spans="1:20" ht="45" x14ac:dyDescent="0.25">
      <c r="A244">
        <v>242</v>
      </c>
      <c r="B244" s="3" t="s">
        <v>534</v>
      </c>
      <c r="C244" s="3" t="s">
        <v>535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 s="4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40862.28460648148</v>
      </c>
      <c r="T244" s="6">
        <f t="shared" si="23"/>
        <v>40897.28460648148</v>
      </c>
    </row>
    <row r="245" spans="1:20" ht="45" x14ac:dyDescent="0.25">
      <c r="A245">
        <v>243</v>
      </c>
      <c r="B245" s="3" t="s">
        <v>536</v>
      </c>
      <c r="C245" s="3" t="s">
        <v>537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 s="4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41661.839166666665</v>
      </c>
      <c r="T245" s="6">
        <f t="shared" si="23"/>
        <v>41691.839166666665</v>
      </c>
    </row>
    <row r="246" spans="1:20" ht="60" x14ac:dyDescent="0.25">
      <c r="A246">
        <v>244</v>
      </c>
      <c r="B246" s="7">
        <v>39756</v>
      </c>
      <c r="C246" s="3" t="s">
        <v>538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 s="4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40213.115266203698</v>
      </c>
      <c r="T246" s="6">
        <f t="shared" si="23"/>
        <v>40253.087499999994</v>
      </c>
    </row>
    <row r="247" spans="1:20" ht="60" x14ac:dyDescent="0.25">
      <c r="A247">
        <v>245</v>
      </c>
      <c r="B247" s="3" t="s">
        <v>539</v>
      </c>
      <c r="C247" s="3" t="s">
        <v>540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 s="4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41106.844733796293</v>
      </c>
      <c r="T247" s="6">
        <f t="shared" si="23"/>
        <v>41136.844733796293</v>
      </c>
    </row>
    <row r="248" spans="1:20" ht="45" x14ac:dyDescent="0.25">
      <c r="A248">
        <v>246</v>
      </c>
      <c r="B248" s="3" t="s">
        <v>541</v>
      </c>
      <c r="C248" s="3" t="s">
        <v>542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 s="4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40480.155150462961</v>
      </c>
      <c r="T248" s="6">
        <f t="shared" si="23"/>
        <v>40530.196817129625</v>
      </c>
    </row>
    <row r="249" spans="1:20" ht="60" x14ac:dyDescent="0.25">
      <c r="A249">
        <v>247</v>
      </c>
      <c r="B249" s="3" t="s">
        <v>543</v>
      </c>
      <c r="C249" s="3" t="s">
        <v>544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 s="4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40430.395995370367</v>
      </c>
      <c r="T249" s="6">
        <f t="shared" si="23"/>
        <v>40466.943749999999</v>
      </c>
    </row>
    <row r="250" spans="1:20" ht="60" x14ac:dyDescent="0.25">
      <c r="A250">
        <v>248</v>
      </c>
      <c r="B250" s="3" t="s">
        <v>545</v>
      </c>
      <c r="C250" s="3" t="s">
        <v>546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 s="4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40870.566076388888</v>
      </c>
      <c r="T250" s="6">
        <f t="shared" si="23"/>
        <v>40915.566076388888</v>
      </c>
    </row>
    <row r="251" spans="1:20" ht="60" x14ac:dyDescent="0.25">
      <c r="A251">
        <v>249</v>
      </c>
      <c r="B251" s="3" t="s">
        <v>547</v>
      </c>
      <c r="C251" s="3" t="s">
        <v>548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 s="4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40332.715509259258</v>
      </c>
      <c r="T251" s="6">
        <f t="shared" si="23"/>
        <v>40412.527777777774</v>
      </c>
    </row>
    <row r="252" spans="1:20" ht="60" x14ac:dyDescent="0.25">
      <c r="A252">
        <v>250</v>
      </c>
      <c r="B252" s="3" t="s">
        <v>549</v>
      </c>
      <c r="C252" s="3" t="s">
        <v>550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 s="4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41401.357534722221</v>
      </c>
      <c r="T252" s="6">
        <f t="shared" si="23"/>
        <v>41431.357534722221</v>
      </c>
    </row>
    <row r="253" spans="1:20" ht="45" x14ac:dyDescent="0.25">
      <c r="A253">
        <v>251</v>
      </c>
      <c r="B253" s="3" t="s">
        <v>551</v>
      </c>
      <c r="C253" s="3" t="s">
        <v>552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 s="4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41013.579236111109</v>
      </c>
      <c r="T253" s="6">
        <f t="shared" si="23"/>
        <v>41045.583333333328</v>
      </c>
    </row>
    <row r="254" spans="1:20" ht="45" x14ac:dyDescent="0.25">
      <c r="A254">
        <v>252</v>
      </c>
      <c r="B254" s="3" t="s">
        <v>553</v>
      </c>
      <c r="C254" s="3" t="s">
        <v>554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 s="4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40266.454375000001</v>
      </c>
      <c r="T254" s="6">
        <f t="shared" si="23"/>
        <v>40329.957638888889</v>
      </c>
    </row>
    <row r="255" spans="1:20" ht="60" x14ac:dyDescent="0.25">
      <c r="A255">
        <v>253</v>
      </c>
      <c r="B255" s="3" t="s">
        <v>555</v>
      </c>
      <c r="C255" s="3" t="s">
        <v>556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 s="4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40924.44253472222</v>
      </c>
      <c r="T255" s="6">
        <f t="shared" si="23"/>
        <v>40954.44253472222</v>
      </c>
    </row>
    <row r="256" spans="1:20" ht="45" x14ac:dyDescent="0.25">
      <c r="A256">
        <v>254</v>
      </c>
      <c r="B256" s="3" t="s">
        <v>557</v>
      </c>
      <c r="C256" s="3" t="s">
        <v>558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 s="4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42263.744328703695</v>
      </c>
      <c r="T256" s="6">
        <f t="shared" si="23"/>
        <v>42293.874999999993</v>
      </c>
    </row>
    <row r="257" spans="1:20" ht="30" x14ac:dyDescent="0.25">
      <c r="A257">
        <v>255</v>
      </c>
      <c r="B257" s="3" t="s">
        <v>559</v>
      </c>
      <c r="C257" s="3" t="s">
        <v>560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 s="4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40588.318078703705</v>
      </c>
      <c r="T257" s="6">
        <f t="shared" si="23"/>
        <v>40618.276412037034</v>
      </c>
    </row>
    <row r="258" spans="1:20" ht="60" x14ac:dyDescent="0.25">
      <c r="A258">
        <v>256</v>
      </c>
      <c r="B258" s="3" t="s">
        <v>561</v>
      </c>
      <c r="C258" s="3" t="s">
        <v>562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 s="4">
        <f t="shared" ref="O258:O321" si="24">E258/D258</f>
        <v>1.391</v>
      </c>
      <c r="P258" s="5">
        <f t="shared" ref="P258:P321" si="25">IF((L258&gt;0), (E258/L258), "N/A")</f>
        <v>65.756363636363631</v>
      </c>
      <c r="Q258" t="str">
        <f t="shared" ref="Q258:Q321" si="26">LEFT(N258, (FIND("/",N258)-1))</f>
        <v>film &amp; video</v>
      </c>
      <c r="R258" t="str">
        <f t="shared" ref="R258:R321" si="27">RIGHT(N258, (LEN(N258)-FIND("/", N258)))</f>
        <v>documentary</v>
      </c>
      <c r="S258" s="6">
        <f t="shared" si="22"/>
        <v>41319.560960648145</v>
      </c>
      <c r="T258" s="6">
        <f t="shared" si="23"/>
        <v>41349.560960648145</v>
      </c>
    </row>
    <row r="259" spans="1:20" ht="60" x14ac:dyDescent="0.25">
      <c r="A259">
        <v>257</v>
      </c>
      <c r="B259" s="3" t="s">
        <v>563</v>
      </c>
      <c r="C259" s="3" t="s">
        <v>564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 s="4">
        <f t="shared" si="24"/>
        <v>1.0672648571428571</v>
      </c>
      <c r="P259" s="5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6">
        <f t="shared" ref="S259:S322" si="28">(((J259/60)/60)/24)+DATE(1970,1,1)+(-5/24)</f>
        <v>42479.418541666666</v>
      </c>
      <c r="T259" s="6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565</v>
      </c>
      <c r="C260" s="3" t="s">
        <v>566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 s="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40681.843356481477</v>
      </c>
      <c r="T260" s="6">
        <f t="shared" si="29"/>
        <v>40711.843356481477</v>
      </c>
    </row>
    <row r="261" spans="1:20" ht="60" x14ac:dyDescent="0.25">
      <c r="A261">
        <v>259</v>
      </c>
      <c r="B261" s="3" t="s">
        <v>567</v>
      </c>
      <c r="C261" s="3" t="s">
        <v>568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 s="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42072.529733796291</v>
      </c>
      <c r="T261" s="6">
        <f t="shared" si="29"/>
        <v>42102.529733796291</v>
      </c>
    </row>
    <row r="262" spans="1:20" ht="45" x14ac:dyDescent="0.25">
      <c r="A262">
        <v>260</v>
      </c>
      <c r="B262" s="3" t="s">
        <v>569</v>
      </c>
      <c r="C262" s="3" t="s">
        <v>570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 s="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40330.547210648147</v>
      </c>
      <c r="T262" s="6">
        <f t="shared" si="29"/>
        <v>40376.207638888889</v>
      </c>
    </row>
    <row r="263" spans="1:20" ht="45" x14ac:dyDescent="0.25">
      <c r="A263">
        <v>261</v>
      </c>
      <c r="B263" s="3" t="s">
        <v>571</v>
      </c>
      <c r="C263" s="3" t="s">
        <v>572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 s="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41017.677129629628</v>
      </c>
      <c r="T263" s="6">
        <f t="shared" si="29"/>
        <v>41067.413194444445</v>
      </c>
    </row>
    <row r="264" spans="1:20" ht="30" x14ac:dyDescent="0.25">
      <c r="A264">
        <v>262</v>
      </c>
      <c r="B264" s="3" t="s">
        <v>573</v>
      </c>
      <c r="C264" s="3" t="s">
        <v>574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 s="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40555.039675925924</v>
      </c>
      <c r="T264" s="6">
        <f t="shared" si="29"/>
        <v>40600.039675925924</v>
      </c>
    </row>
    <row r="265" spans="1:20" ht="60" x14ac:dyDescent="0.25">
      <c r="A265">
        <v>263</v>
      </c>
      <c r="B265" s="3" t="s">
        <v>575</v>
      </c>
      <c r="C265" s="3" t="s">
        <v>576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 s="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41149.746458333328</v>
      </c>
      <c r="T265" s="6">
        <f t="shared" si="29"/>
        <v>41179.746458333328</v>
      </c>
    </row>
    <row r="266" spans="1:20" ht="60" x14ac:dyDescent="0.25">
      <c r="A266">
        <v>264</v>
      </c>
      <c r="B266" s="3" t="s">
        <v>577</v>
      </c>
      <c r="C266" s="3" t="s">
        <v>578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 s="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41010.411979166667</v>
      </c>
      <c r="T266" s="6">
        <f t="shared" si="29"/>
        <v>41040.411979166667</v>
      </c>
    </row>
    <row r="267" spans="1:20" ht="60" x14ac:dyDescent="0.25">
      <c r="A267">
        <v>265</v>
      </c>
      <c r="B267" s="3" t="s">
        <v>579</v>
      </c>
      <c r="C267" s="3" t="s">
        <v>580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 s="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40267.037384259253</v>
      </c>
      <c r="T267" s="6">
        <f t="shared" si="29"/>
        <v>40308.636111111111</v>
      </c>
    </row>
    <row r="268" spans="1:20" ht="60" x14ac:dyDescent="0.25">
      <c r="A268">
        <v>266</v>
      </c>
      <c r="B268" s="3" t="s">
        <v>581</v>
      </c>
      <c r="C268" s="3" t="s">
        <v>582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 s="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40204.966516203705</v>
      </c>
      <c r="T268" s="6">
        <f t="shared" si="29"/>
        <v>40290.95208333333</v>
      </c>
    </row>
    <row r="269" spans="1:20" ht="45" x14ac:dyDescent="0.25">
      <c r="A269">
        <v>267</v>
      </c>
      <c r="B269" s="3" t="s">
        <v>583</v>
      </c>
      <c r="C269" s="3" t="s">
        <v>584</v>
      </c>
      <c r="D269">
        <v>9850</v>
      </c>
      <c r="E269">
        <v>12965.44</v>
      </c>
      <c r="F269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 s="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41785.244201388887</v>
      </c>
      <c r="T269" s="6">
        <f t="shared" si="29"/>
        <v>41815.244201388887</v>
      </c>
    </row>
    <row r="270" spans="1:20" ht="60" x14ac:dyDescent="0.25">
      <c r="A270">
        <v>268</v>
      </c>
      <c r="B270" s="3" t="s">
        <v>585</v>
      </c>
      <c r="C270" s="3" t="s">
        <v>586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 s="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40808.944189814814</v>
      </c>
      <c r="T270" s="6">
        <f t="shared" si="29"/>
        <v>40853.985856481479</v>
      </c>
    </row>
    <row r="271" spans="1:20" ht="60" x14ac:dyDescent="0.25">
      <c r="A271">
        <v>269</v>
      </c>
      <c r="B271" s="3" t="s">
        <v>587</v>
      </c>
      <c r="C271" s="3" t="s">
        <v>588</v>
      </c>
      <c r="D271">
        <v>100000</v>
      </c>
      <c r="E271">
        <v>147233.76999999999</v>
      </c>
      <c r="F271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 s="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42757.988680555551</v>
      </c>
      <c r="T271" s="6">
        <f t="shared" si="29"/>
        <v>42787.988680555551</v>
      </c>
    </row>
    <row r="272" spans="1:20" ht="45" x14ac:dyDescent="0.25">
      <c r="A272">
        <v>270</v>
      </c>
      <c r="B272" s="3" t="s">
        <v>589</v>
      </c>
      <c r="C272" s="3" t="s">
        <v>590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 s="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40637.658217592587</v>
      </c>
      <c r="T272" s="6">
        <f t="shared" si="29"/>
        <v>40687.958333333328</v>
      </c>
    </row>
    <row r="273" spans="1:20" ht="60" x14ac:dyDescent="0.25">
      <c r="A273">
        <v>271</v>
      </c>
      <c r="B273" s="3" t="s">
        <v>591</v>
      </c>
      <c r="C273" s="3" t="s">
        <v>592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 s="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41611.891909722224</v>
      </c>
      <c r="T273" s="6">
        <f t="shared" si="29"/>
        <v>41641.125</v>
      </c>
    </row>
    <row r="274" spans="1:20" ht="60" x14ac:dyDescent="0.25">
      <c r="A274">
        <v>272</v>
      </c>
      <c r="B274" s="3" t="s">
        <v>593</v>
      </c>
      <c r="C274" s="3" t="s">
        <v>594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 s="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40235.692025462959</v>
      </c>
      <c r="T274" s="6">
        <f t="shared" si="29"/>
        <v>40296.575694444444</v>
      </c>
    </row>
    <row r="275" spans="1:20" ht="60" x14ac:dyDescent="0.25">
      <c r="A275">
        <v>273</v>
      </c>
      <c r="B275" s="3" t="s">
        <v>595</v>
      </c>
      <c r="C275" s="3" t="s">
        <v>596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 s="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40697.29011574074</v>
      </c>
      <c r="T275" s="6">
        <f t="shared" si="29"/>
        <v>40727.29011574074</v>
      </c>
    </row>
    <row r="276" spans="1:20" ht="60" x14ac:dyDescent="0.25">
      <c r="A276">
        <v>274</v>
      </c>
      <c r="B276" s="3" t="s">
        <v>597</v>
      </c>
      <c r="C276" s="3" t="s">
        <v>598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 s="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40969.704039351847</v>
      </c>
      <c r="T276" s="6">
        <f t="shared" si="29"/>
        <v>41004.082638888889</v>
      </c>
    </row>
    <row r="277" spans="1:20" ht="45" x14ac:dyDescent="0.25">
      <c r="A277">
        <v>275</v>
      </c>
      <c r="B277" s="3" t="s">
        <v>599</v>
      </c>
      <c r="C277" s="3" t="s">
        <v>600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 s="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41192.823680555557</v>
      </c>
      <c r="T277" s="6">
        <f t="shared" si="29"/>
        <v>41222.865347222221</v>
      </c>
    </row>
    <row r="278" spans="1:20" ht="60" x14ac:dyDescent="0.25">
      <c r="A278">
        <v>276</v>
      </c>
      <c r="B278" s="3" t="s">
        <v>601</v>
      </c>
      <c r="C278" s="3" t="s">
        <v>602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 s="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40966.87354166666</v>
      </c>
      <c r="T278" s="6">
        <f t="shared" si="29"/>
        <v>41026.831874999996</v>
      </c>
    </row>
    <row r="279" spans="1:20" ht="60" x14ac:dyDescent="0.25">
      <c r="A279">
        <v>277</v>
      </c>
      <c r="B279" s="3" t="s">
        <v>603</v>
      </c>
      <c r="C279" s="3" t="s">
        <v>604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 s="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42117.68309027778</v>
      </c>
      <c r="T279" s="6">
        <f t="shared" si="29"/>
        <v>42147.68309027778</v>
      </c>
    </row>
    <row r="280" spans="1:20" ht="45" x14ac:dyDescent="0.25">
      <c r="A280">
        <v>278</v>
      </c>
      <c r="B280" s="3" t="s">
        <v>605</v>
      </c>
      <c r="C280" s="3" t="s">
        <v>606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 s="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41163.832627314812</v>
      </c>
      <c r="T280" s="6">
        <f t="shared" si="29"/>
        <v>41193.832627314812</v>
      </c>
    </row>
    <row r="281" spans="1:20" ht="60" x14ac:dyDescent="0.25">
      <c r="A281">
        <v>279</v>
      </c>
      <c r="B281" s="3" t="s">
        <v>607</v>
      </c>
      <c r="C281" s="3" t="s">
        <v>608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 s="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42759.035833333335</v>
      </c>
      <c r="T281" s="6">
        <f t="shared" si="29"/>
        <v>42792.875694444439</v>
      </c>
    </row>
    <row r="282" spans="1:20" ht="60" x14ac:dyDescent="0.25">
      <c r="A282">
        <v>280</v>
      </c>
      <c r="B282" s="3" t="s">
        <v>609</v>
      </c>
      <c r="C282" s="3" t="s">
        <v>610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 s="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41744.382349537031</v>
      </c>
      <c r="T282" s="6">
        <f t="shared" si="29"/>
        <v>41789.382349537031</v>
      </c>
    </row>
    <row r="283" spans="1:20" ht="60" x14ac:dyDescent="0.25">
      <c r="A283">
        <v>281</v>
      </c>
      <c r="B283" s="3" t="s">
        <v>611</v>
      </c>
      <c r="C283" s="3" t="s">
        <v>612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 s="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39949.955011574071</v>
      </c>
      <c r="T283" s="6">
        <f t="shared" si="29"/>
        <v>40035.601388888885</v>
      </c>
    </row>
    <row r="284" spans="1:20" ht="45" x14ac:dyDescent="0.25">
      <c r="A284">
        <v>282</v>
      </c>
      <c r="B284" s="3" t="s">
        <v>613</v>
      </c>
      <c r="C284" s="3" t="s">
        <v>614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 s="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40194.711712962962</v>
      </c>
      <c r="T284" s="6">
        <f t="shared" si="29"/>
        <v>40231.708333333328</v>
      </c>
    </row>
    <row r="285" spans="1:20" ht="30" x14ac:dyDescent="0.25">
      <c r="A285">
        <v>283</v>
      </c>
      <c r="B285" s="3" t="s">
        <v>615</v>
      </c>
      <c r="C285" s="3" t="s">
        <v>616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 s="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40675.501666666663</v>
      </c>
      <c r="T285" s="6">
        <f t="shared" si="29"/>
        <v>40694.999305555553</v>
      </c>
    </row>
    <row r="286" spans="1:20" ht="60" x14ac:dyDescent="0.25">
      <c r="A286">
        <v>284</v>
      </c>
      <c r="B286" s="3" t="s">
        <v>617</v>
      </c>
      <c r="C286" s="3" t="s">
        <v>618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 s="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40904.529861111107</v>
      </c>
      <c r="T286" s="6">
        <f t="shared" si="29"/>
        <v>40929.529861111107</v>
      </c>
    </row>
    <row r="287" spans="1:20" ht="45" x14ac:dyDescent="0.25">
      <c r="A287">
        <v>285</v>
      </c>
      <c r="B287" s="3" t="s">
        <v>619</v>
      </c>
      <c r="C287" s="3" t="s">
        <v>620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 s="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41506.547777777778</v>
      </c>
      <c r="T287" s="6">
        <f t="shared" si="29"/>
        <v>41536.547777777778</v>
      </c>
    </row>
    <row r="288" spans="1:20" ht="60" x14ac:dyDescent="0.25">
      <c r="A288">
        <v>286</v>
      </c>
      <c r="B288" s="3" t="s">
        <v>621</v>
      </c>
      <c r="C288" s="3" t="s">
        <v>622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 s="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41313.60791666666</v>
      </c>
      <c r="T288" s="6">
        <f t="shared" si="29"/>
        <v>41358.566249999996</v>
      </c>
    </row>
    <row r="289" spans="1:20" ht="30" x14ac:dyDescent="0.25">
      <c r="A289">
        <v>287</v>
      </c>
      <c r="B289" s="3" t="s">
        <v>623</v>
      </c>
      <c r="C289" s="3" t="s">
        <v>624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 s="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41184.069652777776</v>
      </c>
      <c r="T289" s="6">
        <f t="shared" si="29"/>
        <v>41214.958333333328</v>
      </c>
    </row>
    <row r="290" spans="1:20" ht="60" x14ac:dyDescent="0.25">
      <c r="A290">
        <v>288</v>
      </c>
      <c r="B290" s="3" t="s">
        <v>625</v>
      </c>
      <c r="C290" s="3" t="s">
        <v>626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 s="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41050.960567129623</v>
      </c>
      <c r="T290" s="6">
        <f t="shared" si="29"/>
        <v>41085.960567129623</v>
      </c>
    </row>
    <row r="291" spans="1:20" ht="60" x14ac:dyDescent="0.25">
      <c r="A291">
        <v>289</v>
      </c>
      <c r="B291" s="3" t="s">
        <v>627</v>
      </c>
      <c r="C291" s="3" t="s">
        <v>628</v>
      </c>
      <c r="D291">
        <v>15000</v>
      </c>
      <c r="E291">
        <v>15723</v>
      </c>
      <c r="F291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 s="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41550.248078703698</v>
      </c>
      <c r="T291" s="6">
        <f t="shared" si="29"/>
        <v>41580.248078703698</v>
      </c>
    </row>
    <row r="292" spans="1:20" ht="45" x14ac:dyDescent="0.25">
      <c r="A292">
        <v>290</v>
      </c>
      <c r="B292" s="3" t="s">
        <v>629</v>
      </c>
      <c r="C292" s="3" t="s">
        <v>630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 s="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40526.160844907405</v>
      </c>
      <c r="T292" s="6">
        <f t="shared" si="29"/>
        <v>40576.124305555553</v>
      </c>
    </row>
    <row r="293" spans="1:20" ht="45" x14ac:dyDescent="0.25">
      <c r="A293">
        <v>291</v>
      </c>
      <c r="B293" s="3" t="s">
        <v>631</v>
      </c>
      <c r="C293" s="3" t="s">
        <v>632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 s="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41376.560717592591</v>
      </c>
      <c r="T293" s="6">
        <f t="shared" si="29"/>
        <v>41394.792361111111</v>
      </c>
    </row>
    <row r="294" spans="1:20" ht="60" x14ac:dyDescent="0.25">
      <c r="A294">
        <v>292</v>
      </c>
      <c r="B294" s="3" t="s">
        <v>633</v>
      </c>
      <c r="C294" s="3" t="s">
        <v>634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 s="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40812.594895833332</v>
      </c>
      <c r="T294" s="6">
        <f t="shared" si="29"/>
        <v>40844.957638888889</v>
      </c>
    </row>
    <row r="295" spans="1:20" ht="60" x14ac:dyDescent="0.25">
      <c r="A295">
        <v>293</v>
      </c>
      <c r="B295" s="3" t="s">
        <v>635</v>
      </c>
      <c r="C295" s="3" t="s">
        <v>636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 s="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41719.459652777776</v>
      </c>
      <c r="T295" s="6">
        <f t="shared" si="29"/>
        <v>41749.459652777776</v>
      </c>
    </row>
    <row r="296" spans="1:20" ht="90" x14ac:dyDescent="0.25">
      <c r="A296">
        <v>294</v>
      </c>
      <c r="B296" s="3" t="s">
        <v>637</v>
      </c>
      <c r="C296" s="3" t="s">
        <v>638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 s="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40342.876087962963</v>
      </c>
      <c r="T296" s="6">
        <f t="shared" si="29"/>
        <v>40378.458333333328</v>
      </c>
    </row>
    <row r="297" spans="1:20" ht="60" x14ac:dyDescent="0.25">
      <c r="A297">
        <v>295</v>
      </c>
      <c r="B297" s="3" t="s">
        <v>639</v>
      </c>
      <c r="C297" s="3" t="s">
        <v>640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 s="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41518.796400462961</v>
      </c>
      <c r="T297" s="6">
        <f t="shared" si="29"/>
        <v>41578.791666666664</v>
      </c>
    </row>
    <row r="298" spans="1:20" ht="45" x14ac:dyDescent="0.25">
      <c r="A298">
        <v>296</v>
      </c>
      <c r="B298" s="3" t="s">
        <v>641</v>
      </c>
      <c r="C298" s="3" t="s">
        <v>642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 s="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41134.267164351848</v>
      </c>
      <c r="T298" s="6">
        <f t="shared" si="29"/>
        <v>41159.267164351848</v>
      </c>
    </row>
    <row r="299" spans="1:20" ht="60" x14ac:dyDescent="0.25">
      <c r="A299">
        <v>297</v>
      </c>
      <c r="B299" s="3" t="s">
        <v>643</v>
      </c>
      <c r="C299" s="3" t="s">
        <v>644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 s="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42089.519687500004</v>
      </c>
      <c r="T299" s="6">
        <f t="shared" si="29"/>
        <v>42124.957638888889</v>
      </c>
    </row>
    <row r="300" spans="1:20" ht="30" x14ac:dyDescent="0.25">
      <c r="A300">
        <v>298</v>
      </c>
      <c r="B300" s="3" t="s">
        <v>645</v>
      </c>
      <c r="C300" s="3" t="s">
        <v>646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 s="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41709.255185185182</v>
      </c>
      <c r="T300" s="6">
        <f t="shared" si="29"/>
        <v>41768.666666666664</v>
      </c>
    </row>
    <row r="301" spans="1:20" ht="60" x14ac:dyDescent="0.25">
      <c r="A301">
        <v>299</v>
      </c>
      <c r="B301" s="3" t="s">
        <v>647</v>
      </c>
      <c r="C301" s="3" t="s">
        <v>648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 s="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40469.016898148147</v>
      </c>
      <c r="T301" s="6">
        <f t="shared" si="29"/>
        <v>40499.058564814812</v>
      </c>
    </row>
    <row r="302" spans="1:20" ht="60" x14ac:dyDescent="0.25">
      <c r="A302">
        <v>300</v>
      </c>
      <c r="B302" s="3" t="s">
        <v>649</v>
      </c>
      <c r="C302" s="3" t="s">
        <v>650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 s="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40626.751597222217</v>
      </c>
      <c r="T302" s="6">
        <f t="shared" si="29"/>
        <v>40657.751597222217</v>
      </c>
    </row>
    <row r="303" spans="1:20" ht="45" x14ac:dyDescent="0.25">
      <c r="A303">
        <v>301</v>
      </c>
      <c r="B303" s="3" t="s">
        <v>651</v>
      </c>
      <c r="C303" s="3" t="s">
        <v>652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 s="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41312.529340277775</v>
      </c>
      <c r="T303" s="6">
        <f t="shared" si="29"/>
        <v>41352.487673611111</v>
      </c>
    </row>
    <row r="304" spans="1:20" ht="60" x14ac:dyDescent="0.25">
      <c r="A304">
        <v>302</v>
      </c>
      <c r="B304" s="3" t="s">
        <v>653</v>
      </c>
      <c r="C304" s="3" t="s">
        <v>654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 s="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40933.648587962962</v>
      </c>
      <c r="T304" s="6">
        <f t="shared" si="29"/>
        <v>40963.648587962962</v>
      </c>
    </row>
    <row r="305" spans="1:20" ht="45" x14ac:dyDescent="0.25">
      <c r="A305">
        <v>303</v>
      </c>
      <c r="B305" s="3" t="s">
        <v>655</v>
      </c>
      <c r="C305" s="3" t="s">
        <v>656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 s="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41031.862800925926</v>
      </c>
      <c r="T305" s="6">
        <f t="shared" si="29"/>
        <v>41061.862800925926</v>
      </c>
    </row>
    <row r="306" spans="1:20" ht="30" x14ac:dyDescent="0.25">
      <c r="A306">
        <v>304</v>
      </c>
      <c r="B306" s="3" t="s">
        <v>657</v>
      </c>
      <c r="C306" s="3" t="s">
        <v>658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 s="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41113.88653935185</v>
      </c>
      <c r="T306" s="6">
        <f t="shared" si="29"/>
        <v>41152.875</v>
      </c>
    </row>
    <row r="307" spans="1:20" ht="45" x14ac:dyDescent="0.25">
      <c r="A307">
        <v>305</v>
      </c>
      <c r="B307" s="3" t="s">
        <v>659</v>
      </c>
      <c r="C307" s="3" t="s">
        <v>660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 s="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40948.421863425923</v>
      </c>
      <c r="T307" s="6">
        <f t="shared" si="29"/>
        <v>40978.421863425923</v>
      </c>
    </row>
    <row r="308" spans="1:20" ht="30" x14ac:dyDescent="0.25">
      <c r="A308">
        <v>306</v>
      </c>
      <c r="B308" s="3" t="s">
        <v>661</v>
      </c>
      <c r="C308" s="3" t="s">
        <v>662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 s="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41333.628854166665</v>
      </c>
      <c r="T308" s="6">
        <f t="shared" si="29"/>
        <v>41353.587187500001</v>
      </c>
    </row>
    <row r="309" spans="1:20" x14ac:dyDescent="0.25">
      <c r="A309">
        <v>307</v>
      </c>
      <c r="B309" s="3" t="s">
        <v>663</v>
      </c>
      <c r="C309" s="3" t="s">
        <v>664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 s="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41282.736122685179</v>
      </c>
      <c r="T309" s="6">
        <f t="shared" si="29"/>
        <v>41312.736122685179</v>
      </c>
    </row>
    <row r="310" spans="1:20" ht="60" x14ac:dyDescent="0.25">
      <c r="A310">
        <v>308</v>
      </c>
      <c r="B310" s="3" t="s">
        <v>665</v>
      </c>
      <c r="C310" s="3" t="s">
        <v>666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 s="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40567.486226851848</v>
      </c>
      <c r="T310" s="6">
        <f t="shared" si="29"/>
        <v>40612.486226851848</v>
      </c>
    </row>
    <row r="311" spans="1:20" ht="60" x14ac:dyDescent="0.25">
      <c r="A311">
        <v>309</v>
      </c>
      <c r="B311" s="3" t="s">
        <v>667</v>
      </c>
      <c r="C311" s="3" t="s">
        <v>668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 s="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41134.543217592589</v>
      </c>
      <c r="T311" s="6">
        <f t="shared" si="29"/>
        <v>41155.543217592589</v>
      </c>
    </row>
    <row r="312" spans="1:20" ht="45" x14ac:dyDescent="0.25">
      <c r="A312">
        <v>310</v>
      </c>
      <c r="B312" s="3" t="s">
        <v>669</v>
      </c>
      <c r="C312" s="3" t="s">
        <v>670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 s="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40820.974803240737</v>
      </c>
      <c r="T312" s="6">
        <f t="shared" si="29"/>
        <v>40835.875</v>
      </c>
    </row>
    <row r="313" spans="1:20" ht="45" x14ac:dyDescent="0.25">
      <c r="A313">
        <v>311</v>
      </c>
      <c r="B313" s="3" t="s">
        <v>671</v>
      </c>
      <c r="C313" s="3" t="s">
        <v>672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 s="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40868.011481481481</v>
      </c>
      <c r="T313" s="6">
        <f t="shared" si="29"/>
        <v>40909.124305555553</v>
      </c>
    </row>
    <row r="314" spans="1:20" ht="60" x14ac:dyDescent="0.25">
      <c r="A314">
        <v>312</v>
      </c>
      <c r="B314" s="3" t="s">
        <v>673</v>
      </c>
      <c r="C314" s="3" t="s">
        <v>674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 s="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41348.669351851851</v>
      </c>
      <c r="T314" s="6">
        <f t="shared" si="29"/>
        <v>41378.669351851851</v>
      </c>
    </row>
    <row r="315" spans="1:20" ht="60" x14ac:dyDescent="0.25">
      <c r="A315">
        <v>313</v>
      </c>
      <c r="B315" s="3" t="s">
        <v>675</v>
      </c>
      <c r="C315" s="3" t="s">
        <v>676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 s="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40357.019606481481</v>
      </c>
      <c r="T315" s="6">
        <f t="shared" si="29"/>
        <v>40401.457638888889</v>
      </c>
    </row>
    <row r="316" spans="1:20" ht="60" x14ac:dyDescent="0.25">
      <c r="A316">
        <v>314</v>
      </c>
      <c r="B316" s="3" t="s">
        <v>677</v>
      </c>
      <c r="C316" s="3" t="s">
        <v>678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 s="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41304.624861111108</v>
      </c>
      <c r="T316" s="6">
        <f t="shared" si="29"/>
        <v>41334.624861111108</v>
      </c>
    </row>
    <row r="317" spans="1:20" ht="45" x14ac:dyDescent="0.25">
      <c r="A317">
        <v>315</v>
      </c>
      <c r="B317" s="3" t="s">
        <v>679</v>
      </c>
      <c r="C317" s="3" t="s">
        <v>680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 s="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41113.564050925925</v>
      </c>
      <c r="T317" s="6">
        <f t="shared" si="29"/>
        <v>41143.564050925925</v>
      </c>
    </row>
    <row r="318" spans="1:20" ht="45" x14ac:dyDescent="0.25">
      <c r="A318">
        <v>316</v>
      </c>
      <c r="B318" s="3" t="s">
        <v>681</v>
      </c>
      <c r="C318" s="3" t="s">
        <v>682</v>
      </c>
      <c r="D318">
        <v>15000</v>
      </c>
      <c r="E318">
        <v>17066</v>
      </c>
      <c r="F318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 s="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41950.715243055551</v>
      </c>
      <c r="T318" s="6">
        <f t="shared" si="29"/>
        <v>41983.999305555553</v>
      </c>
    </row>
    <row r="319" spans="1:20" ht="45" x14ac:dyDescent="0.25">
      <c r="A319">
        <v>317</v>
      </c>
      <c r="B319" s="3" t="s">
        <v>683</v>
      </c>
      <c r="C319" s="3" t="s">
        <v>684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 s="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41589.468553240738</v>
      </c>
      <c r="T319" s="6">
        <f t="shared" si="29"/>
        <v>41619.468553240738</v>
      </c>
    </row>
    <row r="320" spans="1:20" ht="45" x14ac:dyDescent="0.25">
      <c r="A320">
        <v>318</v>
      </c>
      <c r="B320" s="3" t="s">
        <v>685</v>
      </c>
      <c r="C320" s="3" t="s">
        <v>686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 s="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41329.830451388887</v>
      </c>
      <c r="T320" s="6">
        <f t="shared" si="29"/>
        <v>41359.788784722223</v>
      </c>
    </row>
    <row r="321" spans="1:20" ht="60" x14ac:dyDescent="0.25">
      <c r="A321">
        <v>319</v>
      </c>
      <c r="B321" s="3" t="s">
        <v>687</v>
      </c>
      <c r="C321" s="3" t="s">
        <v>688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 s="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40123.629965277774</v>
      </c>
      <c r="T321" s="6">
        <f t="shared" si="29"/>
        <v>40211.124305555553</v>
      </c>
    </row>
    <row r="322" spans="1:20" ht="60" x14ac:dyDescent="0.25">
      <c r="A322">
        <v>320</v>
      </c>
      <c r="B322" s="3" t="s">
        <v>689</v>
      </c>
      <c r="C322" s="3" t="s">
        <v>690</v>
      </c>
      <c r="D322">
        <v>20000</v>
      </c>
      <c r="E322">
        <v>21316</v>
      </c>
      <c r="F322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 s="4">
        <f t="shared" ref="O322:O385" si="30">E322/D322</f>
        <v>1.0658000000000001</v>
      </c>
      <c r="P322" s="5">
        <f t="shared" ref="P322:P385" si="31">IF((L322&gt;0), (E322/L322), "N/A")</f>
        <v>134.91139240506328</v>
      </c>
      <c r="Q322" t="str">
        <f t="shared" ref="Q322:Q385" si="32">LEFT(N322, (FIND("/",N322)-1))</f>
        <v>film &amp; video</v>
      </c>
      <c r="R322" t="str">
        <f t="shared" ref="R322:R385" si="33">RIGHT(N322, (LEN(N322)-FIND("/", N322)))</f>
        <v>documentary</v>
      </c>
      <c r="S322" s="6">
        <f t="shared" si="28"/>
        <v>42331.34297453703</v>
      </c>
      <c r="T322" s="6">
        <f t="shared" si="29"/>
        <v>42360.749999999993</v>
      </c>
    </row>
    <row r="323" spans="1:20" ht="45" x14ac:dyDescent="0.25">
      <c r="A323">
        <v>321</v>
      </c>
      <c r="B323" s="3" t="s">
        <v>691</v>
      </c>
      <c r="C323" s="3" t="s">
        <v>692</v>
      </c>
      <c r="D323">
        <v>35000</v>
      </c>
      <c r="E323">
        <v>35932</v>
      </c>
      <c r="F323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 s="4">
        <f t="shared" si="30"/>
        <v>1.0266285714285714</v>
      </c>
      <c r="P323" s="5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6">
        <f t="shared" ref="S323:S386" si="34">(((J323/60)/60)/24)+DATE(1970,1,1)+(-5/24)</f>
        <v>42647.238263888888</v>
      </c>
      <c r="T323" s="6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693</v>
      </c>
      <c r="C324" s="3" t="s">
        <v>694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 s="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42473.361666666664</v>
      </c>
      <c r="T324" s="6">
        <f t="shared" si="35"/>
        <v>42503.361666666664</v>
      </c>
    </row>
    <row r="325" spans="1:20" ht="60" x14ac:dyDescent="0.25">
      <c r="A325">
        <v>323</v>
      </c>
      <c r="B325" s="3" t="s">
        <v>695</v>
      </c>
      <c r="C325" s="3" t="s">
        <v>696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 s="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42697.113032407404</v>
      </c>
      <c r="T325" s="6">
        <f t="shared" si="35"/>
        <v>42725.124305555553</v>
      </c>
    </row>
    <row r="326" spans="1:20" ht="45" x14ac:dyDescent="0.25">
      <c r="A326">
        <v>324</v>
      </c>
      <c r="B326" s="3" t="s">
        <v>697</v>
      </c>
      <c r="C326" s="3" t="s">
        <v>698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 s="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42184.417916666665</v>
      </c>
      <c r="T326" s="6">
        <f t="shared" si="35"/>
        <v>42217.417916666665</v>
      </c>
    </row>
    <row r="327" spans="1:20" ht="45" x14ac:dyDescent="0.25">
      <c r="A327">
        <v>325</v>
      </c>
      <c r="B327" s="3" t="s">
        <v>699</v>
      </c>
      <c r="C327" s="3" t="s">
        <v>700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 s="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42688.979548611103</v>
      </c>
      <c r="T327" s="6">
        <f t="shared" si="35"/>
        <v>42723.979548611103</v>
      </c>
    </row>
    <row r="328" spans="1:20" ht="45" x14ac:dyDescent="0.25">
      <c r="A328">
        <v>326</v>
      </c>
      <c r="B328" s="3" t="s">
        <v>701</v>
      </c>
      <c r="C328" s="3" t="s">
        <v>702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 s="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42775.106550925928</v>
      </c>
      <c r="T328" s="6">
        <f t="shared" si="35"/>
        <v>42808.747916666667</v>
      </c>
    </row>
    <row r="329" spans="1:20" ht="60" x14ac:dyDescent="0.25">
      <c r="A329">
        <v>327</v>
      </c>
      <c r="B329" s="3" t="s">
        <v>703</v>
      </c>
      <c r="C329" s="3" t="s">
        <v>704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 s="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42058.026956018519</v>
      </c>
      <c r="T329" s="6">
        <f t="shared" si="35"/>
        <v>42085.124999999993</v>
      </c>
    </row>
    <row r="330" spans="1:20" ht="45" x14ac:dyDescent="0.25">
      <c r="A330">
        <v>328</v>
      </c>
      <c r="B330" s="3" t="s">
        <v>705</v>
      </c>
      <c r="C330" s="3" t="s">
        <v>706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 s="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42278.738287037035</v>
      </c>
      <c r="T330" s="6">
        <f t="shared" si="35"/>
        <v>42308.958333333336</v>
      </c>
    </row>
    <row r="331" spans="1:20" ht="45" x14ac:dyDescent="0.25">
      <c r="A331">
        <v>329</v>
      </c>
      <c r="B331" s="3" t="s">
        <v>707</v>
      </c>
      <c r="C331" s="3" t="s">
        <v>708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 s="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42291.258414351854</v>
      </c>
      <c r="T331" s="6">
        <f t="shared" si="35"/>
        <v>42314.958333333336</v>
      </c>
    </row>
    <row r="332" spans="1:20" ht="60" x14ac:dyDescent="0.25">
      <c r="A332">
        <v>330</v>
      </c>
      <c r="B332" s="3" t="s">
        <v>709</v>
      </c>
      <c r="C332" s="3" t="s">
        <v>710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 s="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41379.307442129626</v>
      </c>
      <c r="T332" s="6">
        <f t="shared" si="35"/>
        <v>41410.957638888889</v>
      </c>
    </row>
    <row r="333" spans="1:20" ht="45" x14ac:dyDescent="0.25">
      <c r="A333">
        <v>331</v>
      </c>
      <c r="B333" s="3" t="s">
        <v>711</v>
      </c>
      <c r="C333" s="3" t="s">
        <v>712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 s="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42507.373078703698</v>
      </c>
      <c r="T333" s="6">
        <f t="shared" si="35"/>
        <v>42538.373078703698</v>
      </c>
    </row>
    <row r="334" spans="1:20" ht="60" x14ac:dyDescent="0.25">
      <c r="A334">
        <v>332</v>
      </c>
      <c r="B334" s="3" t="s">
        <v>713</v>
      </c>
      <c r="C334" s="3" t="s">
        <v>714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 s="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42263.471956018511</v>
      </c>
      <c r="T334" s="6">
        <f t="shared" si="35"/>
        <v>42305.124999999993</v>
      </c>
    </row>
    <row r="335" spans="1:20" ht="60" x14ac:dyDescent="0.25">
      <c r="A335">
        <v>333</v>
      </c>
      <c r="B335" s="3" t="s">
        <v>715</v>
      </c>
      <c r="C335" s="3" t="s">
        <v>716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 s="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42437.428136574068</v>
      </c>
      <c r="T335" s="6">
        <f t="shared" si="35"/>
        <v>42467.386469907404</v>
      </c>
    </row>
    <row r="336" spans="1:20" ht="60" x14ac:dyDescent="0.25">
      <c r="A336">
        <v>334</v>
      </c>
      <c r="B336" s="3" t="s">
        <v>717</v>
      </c>
      <c r="C336" s="3" t="s">
        <v>718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 s="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42101.474039351851</v>
      </c>
      <c r="T336" s="6">
        <f t="shared" si="35"/>
        <v>42139.583333333336</v>
      </c>
    </row>
    <row r="337" spans="1:20" ht="60" x14ac:dyDescent="0.25">
      <c r="A337">
        <v>335</v>
      </c>
      <c r="B337" s="3" t="s">
        <v>719</v>
      </c>
      <c r="C337" s="3" t="s">
        <v>720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 s="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42101.529108796291</v>
      </c>
      <c r="T337" s="6">
        <f t="shared" si="35"/>
        <v>42132.708333333336</v>
      </c>
    </row>
    <row r="338" spans="1:20" ht="45" x14ac:dyDescent="0.25">
      <c r="A338">
        <v>336</v>
      </c>
      <c r="B338" s="3" t="s">
        <v>721</v>
      </c>
      <c r="C338" s="3" t="s">
        <v>722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 s="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42291.387939814813</v>
      </c>
      <c r="T338" s="6">
        <f t="shared" si="35"/>
        <v>42321.429606481477</v>
      </c>
    </row>
    <row r="339" spans="1:20" ht="60" x14ac:dyDescent="0.25">
      <c r="A339">
        <v>337</v>
      </c>
      <c r="B339" s="3" t="s">
        <v>723</v>
      </c>
      <c r="C339" s="3" t="s">
        <v>724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 s="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42046.920231481483</v>
      </c>
      <c r="T339" s="6">
        <f t="shared" si="35"/>
        <v>42076.878564814811</v>
      </c>
    </row>
    <row r="340" spans="1:20" ht="60" x14ac:dyDescent="0.25">
      <c r="A340">
        <v>338</v>
      </c>
      <c r="B340" s="3" t="s">
        <v>725</v>
      </c>
      <c r="C340" s="3" t="s">
        <v>726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 s="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42559.547337962962</v>
      </c>
      <c r="T340" s="6">
        <f t="shared" si="35"/>
        <v>42615.833333333336</v>
      </c>
    </row>
    <row r="341" spans="1:20" ht="45" x14ac:dyDescent="0.25">
      <c r="A341">
        <v>339</v>
      </c>
      <c r="B341" s="3" t="s">
        <v>727</v>
      </c>
      <c r="C341" s="3" t="s">
        <v>728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 s="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42093.551712962959</v>
      </c>
      <c r="T341" s="6">
        <f t="shared" si="35"/>
        <v>42123.551712962959</v>
      </c>
    </row>
    <row r="342" spans="1:20" ht="45" x14ac:dyDescent="0.25">
      <c r="A342">
        <v>340</v>
      </c>
      <c r="B342" s="3" t="s">
        <v>729</v>
      </c>
      <c r="C342" s="3" t="s">
        <v>730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 s="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42772.460729166669</v>
      </c>
      <c r="T342" s="6">
        <f t="shared" si="35"/>
        <v>42802.666666666664</v>
      </c>
    </row>
    <row r="343" spans="1:20" ht="60" x14ac:dyDescent="0.25">
      <c r="A343">
        <v>341</v>
      </c>
      <c r="B343" s="3" t="s">
        <v>731</v>
      </c>
      <c r="C343" s="3" t="s">
        <v>732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 s="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41894.671273148146</v>
      </c>
      <c r="T343" s="6">
        <f t="shared" si="35"/>
        <v>41912.957638888889</v>
      </c>
    </row>
    <row r="344" spans="1:20" ht="30" x14ac:dyDescent="0.25">
      <c r="A344">
        <v>342</v>
      </c>
      <c r="B344" s="3" t="s">
        <v>733</v>
      </c>
      <c r="C344" s="3" t="s">
        <v>734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 s="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42459.572511574072</v>
      </c>
      <c r="T344" s="6">
        <f t="shared" si="35"/>
        <v>42489.572511574072</v>
      </c>
    </row>
    <row r="345" spans="1:20" ht="60" x14ac:dyDescent="0.25">
      <c r="A345">
        <v>343</v>
      </c>
      <c r="B345" s="3" t="s">
        <v>735</v>
      </c>
      <c r="C345" s="3" t="s">
        <v>736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 s="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41926.529456018514</v>
      </c>
      <c r="T345" s="6">
        <f t="shared" si="35"/>
        <v>41956.916666666664</v>
      </c>
    </row>
    <row r="346" spans="1:20" ht="60" x14ac:dyDescent="0.25">
      <c r="A346">
        <v>344</v>
      </c>
      <c r="B346" s="3" t="s">
        <v>737</v>
      </c>
      <c r="C346" s="3" t="s">
        <v>738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 s="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42111.762662037036</v>
      </c>
      <c r="T346" s="6">
        <f t="shared" si="35"/>
        <v>42155.888888888883</v>
      </c>
    </row>
    <row r="347" spans="1:20" ht="45" x14ac:dyDescent="0.25">
      <c r="A347">
        <v>345</v>
      </c>
      <c r="B347" s="3" t="s">
        <v>739</v>
      </c>
      <c r="C347" s="3" t="s">
        <v>740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 s="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42114.735995370364</v>
      </c>
      <c r="T347" s="6">
        <f t="shared" si="35"/>
        <v>42144.735995370364</v>
      </c>
    </row>
    <row r="348" spans="1:20" ht="60" x14ac:dyDescent="0.25">
      <c r="A348">
        <v>346</v>
      </c>
      <c r="B348" s="3" t="s">
        <v>741</v>
      </c>
      <c r="C348" s="3" t="s">
        <v>742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 s="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42261.291909722226</v>
      </c>
      <c r="T348" s="6">
        <f t="shared" si="35"/>
        <v>42291.291909722226</v>
      </c>
    </row>
    <row r="349" spans="1:20" ht="60" x14ac:dyDescent="0.25">
      <c r="A349">
        <v>347</v>
      </c>
      <c r="B349" s="3" t="s">
        <v>743</v>
      </c>
      <c r="C349" s="3" t="s">
        <v>744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 s="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42292.287141203698</v>
      </c>
      <c r="T349" s="6">
        <f t="shared" si="35"/>
        <v>42322.32880787037</v>
      </c>
    </row>
    <row r="350" spans="1:20" ht="60" x14ac:dyDescent="0.25">
      <c r="A350">
        <v>348</v>
      </c>
      <c r="B350" s="3" t="s">
        <v>745</v>
      </c>
      <c r="C350" s="3" t="s">
        <v>746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 s="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42207.378657407404</v>
      </c>
      <c r="T350" s="6">
        <f t="shared" si="35"/>
        <v>42237.378657407404</v>
      </c>
    </row>
    <row r="351" spans="1:20" ht="45" x14ac:dyDescent="0.25">
      <c r="A351">
        <v>349</v>
      </c>
      <c r="B351" s="3" t="s">
        <v>747</v>
      </c>
      <c r="C351" s="3" t="s">
        <v>748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 s="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42760.290601851848</v>
      </c>
      <c r="T351" s="6">
        <f t="shared" si="35"/>
        <v>42790.290601851848</v>
      </c>
    </row>
    <row r="352" spans="1:20" ht="45" x14ac:dyDescent="0.25">
      <c r="A352">
        <v>350</v>
      </c>
      <c r="B352" s="3" t="s">
        <v>749</v>
      </c>
      <c r="C352" s="3" t="s">
        <v>750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 s="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42585.857743055552</v>
      </c>
      <c r="T352" s="6">
        <f t="shared" si="35"/>
        <v>42623.957638888889</v>
      </c>
    </row>
    <row r="353" spans="1:20" ht="60" x14ac:dyDescent="0.25">
      <c r="A353">
        <v>351</v>
      </c>
      <c r="B353" s="3" t="s">
        <v>751</v>
      </c>
      <c r="C353" s="3" t="s">
        <v>752</v>
      </c>
      <c r="D353">
        <v>34000</v>
      </c>
      <c r="E353">
        <v>43296</v>
      </c>
      <c r="F353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 s="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42427.75641203703</v>
      </c>
      <c r="T353" s="6">
        <f t="shared" si="35"/>
        <v>42467.714745370373</v>
      </c>
    </row>
    <row r="354" spans="1:20" ht="60" x14ac:dyDescent="0.25">
      <c r="A354">
        <v>352</v>
      </c>
      <c r="B354" s="3" t="s">
        <v>753</v>
      </c>
      <c r="C354" s="3" t="s">
        <v>754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 s="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41889.959120370368</v>
      </c>
      <c r="T354" s="6">
        <f t="shared" si="35"/>
        <v>41919.959120370368</v>
      </c>
    </row>
    <row r="355" spans="1:20" ht="60" x14ac:dyDescent="0.25">
      <c r="A355">
        <v>353</v>
      </c>
      <c r="B355" s="3" t="s">
        <v>755</v>
      </c>
      <c r="C355" s="3" t="s">
        <v>756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 s="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42297.583553240744</v>
      </c>
      <c r="T355" s="6">
        <f t="shared" si="35"/>
        <v>42327.625219907401</v>
      </c>
    </row>
    <row r="356" spans="1:20" ht="60" x14ac:dyDescent="0.25">
      <c r="A356">
        <v>354</v>
      </c>
      <c r="B356" s="3" t="s">
        <v>757</v>
      </c>
      <c r="C356" s="3" t="s">
        <v>758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 s="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42438.619456018518</v>
      </c>
      <c r="T356" s="6">
        <f t="shared" si="35"/>
        <v>42468.577789351846</v>
      </c>
    </row>
    <row r="357" spans="1:20" ht="45" x14ac:dyDescent="0.25">
      <c r="A357">
        <v>355</v>
      </c>
      <c r="B357" s="3" t="s">
        <v>759</v>
      </c>
      <c r="C357" s="3" t="s">
        <v>760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 s="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41943.0855787037</v>
      </c>
      <c r="T357" s="6">
        <f t="shared" si="35"/>
        <v>41974.127245370364</v>
      </c>
    </row>
    <row r="358" spans="1:20" ht="45" x14ac:dyDescent="0.25">
      <c r="A358">
        <v>356</v>
      </c>
      <c r="B358" s="3" t="s">
        <v>761</v>
      </c>
      <c r="C358" s="3" t="s">
        <v>762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 s="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42415.594826388886</v>
      </c>
      <c r="T358" s="6">
        <f t="shared" si="35"/>
        <v>42445.553159722222</v>
      </c>
    </row>
    <row r="359" spans="1:20" ht="60" x14ac:dyDescent="0.25">
      <c r="A359">
        <v>357</v>
      </c>
      <c r="B359" s="3" t="s">
        <v>763</v>
      </c>
      <c r="C359" s="3" t="s">
        <v>764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 s="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42078.01385416666</v>
      </c>
      <c r="T359" s="6">
        <f t="shared" si="35"/>
        <v>42118.01385416666</v>
      </c>
    </row>
    <row r="360" spans="1:20" ht="45" x14ac:dyDescent="0.25">
      <c r="A360">
        <v>358</v>
      </c>
      <c r="B360" s="3" t="s">
        <v>765</v>
      </c>
      <c r="C360" s="3" t="s">
        <v>766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 s="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42507.651863425919</v>
      </c>
      <c r="T360" s="6">
        <f t="shared" si="35"/>
        <v>42536.416666666664</v>
      </c>
    </row>
    <row r="361" spans="1:20" ht="45" x14ac:dyDescent="0.25">
      <c r="A361">
        <v>359</v>
      </c>
      <c r="B361" s="3" t="s">
        <v>767</v>
      </c>
      <c r="C361" s="3" t="s">
        <v>768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 s="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41934.862152777772</v>
      </c>
      <c r="T361" s="6">
        <f t="shared" si="35"/>
        <v>41957.008333333331</v>
      </c>
    </row>
    <row r="362" spans="1:20" ht="60" x14ac:dyDescent="0.25">
      <c r="A362">
        <v>360</v>
      </c>
      <c r="B362" s="3" t="s">
        <v>769</v>
      </c>
      <c r="C362" s="3" t="s">
        <v>770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 s="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42163.689583333333</v>
      </c>
      <c r="T362" s="6">
        <f t="shared" si="35"/>
        <v>42207.924305555549</v>
      </c>
    </row>
    <row r="363" spans="1:20" ht="60" x14ac:dyDescent="0.25">
      <c r="A363">
        <v>361</v>
      </c>
      <c r="B363" s="3" t="s">
        <v>771</v>
      </c>
      <c r="C363" s="3" t="s">
        <v>772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 s="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41935.792893518512</v>
      </c>
      <c r="T363" s="6">
        <f t="shared" si="35"/>
        <v>41965.834560185183</v>
      </c>
    </row>
    <row r="364" spans="1:20" ht="60" x14ac:dyDescent="0.25">
      <c r="A364">
        <v>362</v>
      </c>
      <c r="B364" s="3" t="s">
        <v>773</v>
      </c>
      <c r="C364" s="3" t="s">
        <v>774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 s="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41837.002210648148</v>
      </c>
      <c r="T364" s="6">
        <f t="shared" si="35"/>
        <v>41858.791666666664</v>
      </c>
    </row>
    <row r="365" spans="1:20" ht="60" x14ac:dyDescent="0.25">
      <c r="A365">
        <v>363</v>
      </c>
      <c r="B365" s="3" t="s">
        <v>775</v>
      </c>
      <c r="C365" s="3" t="s">
        <v>776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 s="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40255.53629629629</v>
      </c>
      <c r="T365" s="6">
        <f t="shared" si="35"/>
        <v>40300.598611111105</v>
      </c>
    </row>
    <row r="366" spans="1:20" ht="60" x14ac:dyDescent="0.25">
      <c r="A366">
        <v>364</v>
      </c>
      <c r="B366" s="3" t="s">
        <v>777</v>
      </c>
      <c r="C366" s="3" t="s">
        <v>778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 s="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41780.651296296295</v>
      </c>
      <c r="T366" s="6">
        <f t="shared" si="35"/>
        <v>41810.957638888889</v>
      </c>
    </row>
    <row r="367" spans="1:20" ht="45" x14ac:dyDescent="0.25">
      <c r="A367">
        <v>365</v>
      </c>
      <c r="B367" s="3" t="s">
        <v>779</v>
      </c>
      <c r="C367" s="3" t="s">
        <v>780</v>
      </c>
      <c r="D367">
        <v>15000</v>
      </c>
      <c r="E367">
        <v>15596</v>
      </c>
      <c r="F36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 s="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41668.398136574069</v>
      </c>
      <c r="T367" s="6">
        <f t="shared" si="35"/>
        <v>41698.398136574069</v>
      </c>
    </row>
    <row r="368" spans="1:20" ht="45" x14ac:dyDescent="0.25">
      <c r="A368">
        <v>366</v>
      </c>
      <c r="B368" s="3" t="s">
        <v>781</v>
      </c>
      <c r="C368" s="3" t="s">
        <v>782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 s="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41019.584699074068</v>
      </c>
      <c r="T368" s="6">
        <f t="shared" si="35"/>
        <v>41049.584699074068</v>
      </c>
    </row>
    <row r="369" spans="1:20" ht="60" x14ac:dyDescent="0.25">
      <c r="A369">
        <v>367</v>
      </c>
      <c r="B369" s="3" t="s">
        <v>783</v>
      </c>
      <c r="C369" s="3" t="s">
        <v>784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 s="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41355.368958333333</v>
      </c>
      <c r="T369" s="6">
        <f t="shared" si="35"/>
        <v>41394.999305555553</v>
      </c>
    </row>
    <row r="370" spans="1:20" ht="60" x14ac:dyDescent="0.25">
      <c r="A370">
        <v>368</v>
      </c>
      <c r="B370" s="3" t="s">
        <v>785</v>
      </c>
      <c r="C370" s="3" t="s">
        <v>786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 s="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42043.397245370368</v>
      </c>
      <c r="T370" s="6">
        <f t="shared" si="35"/>
        <v>42078.355578703697</v>
      </c>
    </row>
    <row r="371" spans="1:20" ht="60" x14ac:dyDescent="0.25">
      <c r="A371">
        <v>369</v>
      </c>
      <c r="B371" s="3" t="s">
        <v>787</v>
      </c>
      <c r="C371" s="3" t="s">
        <v>788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 s="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40893.3433912037</v>
      </c>
      <c r="T371" s="6">
        <f t="shared" si="35"/>
        <v>40923.3433912037</v>
      </c>
    </row>
    <row r="372" spans="1:20" ht="60" x14ac:dyDescent="0.25">
      <c r="A372">
        <v>370</v>
      </c>
      <c r="B372" s="3" t="s">
        <v>789</v>
      </c>
      <c r="C372" s="3" t="s">
        <v>790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 s="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42711.586805555555</v>
      </c>
      <c r="T372" s="6">
        <f t="shared" si="35"/>
        <v>42741.586805555555</v>
      </c>
    </row>
    <row r="373" spans="1:20" ht="60" x14ac:dyDescent="0.25">
      <c r="A373">
        <v>371</v>
      </c>
      <c r="B373" s="3" t="s">
        <v>791</v>
      </c>
      <c r="C373" s="3" t="s">
        <v>792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 s="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41261.559479166666</v>
      </c>
      <c r="T373" s="6">
        <f t="shared" si="35"/>
        <v>41306.559479166666</v>
      </c>
    </row>
    <row r="374" spans="1:20" ht="30" x14ac:dyDescent="0.25">
      <c r="A374">
        <v>372</v>
      </c>
      <c r="B374" s="3" t="s">
        <v>793</v>
      </c>
      <c r="C374" s="3" t="s">
        <v>794</v>
      </c>
      <c r="D374">
        <v>300</v>
      </c>
      <c r="E374">
        <v>376</v>
      </c>
      <c r="F374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 s="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42425.368564814817</v>
      </c>
      <c r="T374" s="6">
        <f t="shared" si="35"/>
        <v>42465.458333333336</v>
      </c>
    </row>
    <row r="375" spans="1:20" ht="45" x14ac:dyDescent="0.25">
      <c r="A375">
        <v>373</v>
      </c>
      <c r="B375" s="3" t="s">
        <v>795</v>
      </c>
      <c r="C375" s="3" t="s">
        <v>796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 s="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41078.703680555554</v>
      </c>
      <c r="T375" s="6">
        <f t="shared" si="35"/>
        <v>41108.703680555554</v>
      </c>
    </row>
    <row r="376" spans="1:20" ht="60" x14ac:dyDescent="0.25">
      <c r="A376">
        <v>374</v>
      </c>
      <c r="B376" s="3" t="s">
        <v>797</v>
      </c>
      <c r="C376" s="3" t="s">
        <v>798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 s="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40757.680914351848</v>
      </c>
      <c r="T376" s="6">
        <f t="shared" si="35"/>
        <v>40802.680914351848</v>
      </c>
    </row>
    <row r="377" spans="1:20" ht="60" x14ac:dyDescent="0.25">
      <c r="A377">
        <v>375</v>
      </c>
      <c r="B377" s="3" t="s">
        <v>799</v>
      </c>
      <c r="C377" s="3" t="s">
        <v>800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 s="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41657.77674768518</v>
      </c>
      <c r="T377" s="6">
        <f t="shared" si="35"/>
        <v>41699.512499999997</v>
      </c>
    </row>
    <row r="378" spans="1:20" ht="60" x14ac:dyDescent="0.25">
      <c r="A378">
        <v>376</v>
      </c>
      <c r="B378" s="3" t="s">
        <v>801</v>
      </c>
      <c r="C378" s="3" t="s">
        <v>802</v>
      </c>
      <c r="D378">
        <v>2450</v>
      </c>
      <c r="E378">
        <v>2596</v>
      </c>
      <c r="F378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 s="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42576.244398148141</v>
      </c>
      <c r="T378" s="6">
        <f t="shared" si="35"/>
        <v>42607.244398148141</v>
      </c>
    </row>
    <row r="379" spans="1:20" ht="45" x14ac:dyDescent="0.25">
      <c r="A379">
        <v>377</v>
      </c>
      <c r="B379" s="3" t="s">
        <v>803</v>
      </c>
      <c r="C379" s="3" t="s">
        <v>804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 s="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42292.042453703696</v>
      </c>
      <c r="T379" s="6">
        <f t="shared" si="35"/>
        <v>42322.084027777775</v>
      </c>
    </row>
    <row r="380" spans="1:20" ht="60" x14ac:dyDescent="0.25">
      <c r="A380">
        <v>378</v>
      </c>
      <c r="B380" s="3" t="s">
        <v>805</v>
      </c>
      <c r="C380" s="3" t="s">
        <v>806</v>
      </c>
      <c r="D380">
        <v>3000</v>
      </c>
      <c r="E380">
        <v>3353</v>
      </c>
      <c r="F380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 s="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42370.363518518519</v>
      </c>
      <c r="T380" s="6">
        <f t="shared" si="35"/>
        <v>42394.786111111105</v>
      </c>
    </row>
    <row r="381" spans="1:20" ht="60" x14ac:dyDescent="0.25">
      <c r="A381">
        <v>379</v>
      </c>
      <c r="B381" s="3" t="s">
        <v>807</v>
      </c>
      <c r="C381" s="3" t="s">
        <v>808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 s="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40987.479999999996</v>
      </c>
      <c r="T381" s="6">
        <f t="shared" si="35"/>
        <v>41032.479999999996</v>
      </c>
    </row>
    <row r="382" spans="1:20" ht="60" x14ac:dyDescent="0.25">
      <c r="A382">
        <v>380</v>
      </c>
      <c r="B382" s="3" t="s">
        <v>809</v>
      </c>
      <c r="C382" s="3" t="s">
        <v>810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 s="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42367.511481481481</v>
      </c>
      <c r="T382" s="6">
        <f t="shared" si="35"/>
        <v>42392.511481481481</v>
      </c>
    </row>
    <row r="383" spans="1:20" ht="45" x14ac:dyDescent="0.25">
      <c r="A383">
        <v>381</v>
      </c>
      <c r="B383" s="3" t="s">
        <v>811</v>
      </c>
      <c r="C383" s="3" t="s">
        <v>812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 s="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41085.48978009259</v>
      </c>
      <c r="T383" s="6">
        <f t="shared" si="35"/>
        <v>41120</v>
      </c>
    </row>
    <row r="384" spans="1:20" ht="60" x14ac:dyDescent="0.25">
      <c r="A384">
        <v>382</v>
      </c>
      <c r="B384" s="3" t="s">
        <v>813</v>
      </c>
      <c r="C384" s="3" t="s">
        <v>814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 s="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41144.501157407409</v>
      </c>
      <c r="T384" s="6">
        <f t="shared" si="35"/>
        <v>41158.501157407409</v>
      </c>
    </row>
    <row r="385" spans="1:20" ht="60" x14ac:dyDescent="0.25">
      <c r="A385">
        <v>383</v>
      </c>
      <c r="B385" s="3" t="s">
        <v>815</v>
      </c>
      <c r="C385" s="3" t="s">
        <v>816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 s="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41754.90924768518</v>
      </c>
      <c r="T385" s="6">
        <f t="shared" si="35"/>
        <v>41777.90924768518</v>
      </c>
    </row>
    <row r="386" spans="1:20" ht="60" x14ac:dyDescent="0.25">
      <c r="A386">
        <v>384</v>
      </c>
      <c r="B386" s="3" t="s">
        <v>817</v>
      </c>
      <c r="C386" s="3" t="s">
        <v>818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 s="4">
        <f t="shared" ref="O386:O449" si="36">E386/D386</f>
        <v>1.1210500000000001</v>
      </c>
      <c r="P386" s="5">
        <f t="shared" ref="P386:P449" si="37">IF((L386&gt;0), (E386/L386), "N/A")</f>
        <v>58.540469973890339</v>
      </c>
      <c r="Q386" t="str">
        <f t="shared" ref="Q386:Q449" si="38">LEFT(N386, (FIND("/",N386)-1))</f>
        <v>film &amp; video</v>
      </c>
      <c r="R386" t="str">
        <f t="shared" ref="R386:R449" si="39">RIGHT(N386, (LEN(N386)-FIND("/", N386)))</f>
        <v>documentary</v>
      </c>
      <c r="S386" s="6">
        <f t="shared" si="34"/>
        <v>41980.573460648149</v>
      </c>
      <c r="T386" s="6">
        <f t="shared" si="35"/>
        <v>42010.573460648149</v>
      </c>
    </row>
    <row r="387" spans="1:20" ht="60" x14ac:dyDescent="0.25">
      <c r="A387">
        <v>385</v>
      </c>
      <c r="B387" s="3" t="s">
        <v>819</v>
      </c>
      <c r="C387" s="3" t="s">
        <v>820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 s="4">
        <f t="shared" si="36"/>
        <v>1.05982</v>
      </c>
      <c r="P387" s="5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6">
        <f t="shared" ref="S387:S450" si="40">(((J387/60)/60)/24)+DATE(1970,1,1)+(-5/24)</f>
        <v>41934.376168981478</v>
      </c>
      <c r="T387" s="6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821</v>
      </c>
      <c r="C388" s="3" t="s">
        <v>822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 s="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42211.742951388886</v>
      </c>
      <c r="T388" s="6">
        <f t="shared" si="41"/>
        <v>42226.742951388886</v>
      </c>
    </row>
    <row r="389" spans="1:20" ht="60" x14ac:dyDescent="0.25">
      <c r="A389">
        <v>387</v>
      </c>
      <c r="B389" s="3" t="s">
        <v>823</v>
      </c>
      <c r="C389" s="3" t="s">
        <v>824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 s="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42200.468263888884</v>
      </c>
      <c r="T389" s="6">
        <f t="shared" si="41"/>
        <v>42231.041666666664</v>
      </c>
    </row>
    <row r="390" spans="1:20" ht="45" x14ac:dyDescent="0.25">
      <c r="A390">
        <v>388</v>
      </c>
      <c r="B390" s="3" t="s">
        <v>825</v>
      </c>
      <c r="C390" s="3" t="s">
        <v>826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 s="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42548.867824074077</v>
      </c>
      <c r="T390" s="6">
        <f t="shared" si="41"/>
        <v>42578.867824074077</v>
      </c>
    </row>
    <row r="391" spans="1:20" ht="60" x14ac:dyDescent="0.25">
      <c r="A391">
        <v>389</v>
      </c>
      <c r="B391" s="3" t="s">
        <v>827</v>
      </c>
      <c r="C391" s="3" t="s">
        <v>828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 s="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41673.854745370365</v>
      </c>
      <c r="T391" s="6">
        <f t="shared" si="41"/>
        <v>41705.749305555553</v>
      </c>
    </row>
    <row r="392" spans="1:20" ht="45" x14ac:dyDescent="0.25">
      <c r="A392">
        <v>390</v>
      </c>
      <c r="B392" s="3" t="s">
        <v>829</v>
      </c>
      <c r="C392" s="3" t="s">
        <v>830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 s="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42111.828379629624</v>
      </c>
      <c r="T392" s="6">
        <f t="shared" si="41"/>
        <v>42131.828379629624</v>
      </c>
    </row>
    <row r="393" spans="1:20" ht="45" x14ac:dyDescent="0.25">
      <c r="A393">
        <v>391</v>
      </c>
      <c r="B393" s="3" t="s">
        <v>831</v>
      </c>
      <c r="C393" s="3" t="s">
        <v>832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 s="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40864.833923611113</v>
      </c>
      <c r="T393" s="6">
        <f t="shared" si="41"/>
        <v>40894.832638888889</v>
      </c>
    </row>
    <row r="394" spans="1:20" ht="60" x14ac:dyDescent="0.25">
      <c r="A394">
        <v>392</v>
      </c>
      <c r="B394" s="3" t="s">
        <v>833</v>
      </c>
      <c r="C394" s="3" t="s">
        <v>834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 s="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40763.508923611109</v>
      </c>
      <c r="T394" s="6">
        <f t="shared" si="41"/>
        <v>40793.916666666664</v>
      </c>
    </row>
    <row r="395" spans="1:20" ht="45" x14ac:dyDescent="0.25">
      <c r="A395">
        <v>393</v>
      </c>
      <c r="B395" s="3" t="s">
        <v>835</v>
      </c>
      <c r="C395" s="3" t="s">
        <v>836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 s="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41526.500601851847</v>
      </c>
      <c r="T395" s="6">
        <f t="shared" si="41"/>
        <v>41557.500601851847</v>
      </c>
    </row>
    <row r="396" spans="1:20" ht="60" x14ac:dyDescent="0.25">
      <c r="A396">
        <v>394</v>
      </c>
      <c r="B396" s="3" t="s">
        <v>837</v>
      </c>
      <c r="C396" s="3" t="s">
        <v>838</v>
      </c>
      <c r="D396">
        <v>4700</v>
      </c>
      <c r="E396">
        <v>5259</v>
      </c>
      <c r="F396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 s="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42417.60974537037</v>
      </c>
      <c r="T396" s="6">
        <f t="shared" si="41"/>
        <v>42477.568078703705</v>
      </c>
    </row>
    <row r="397" spans="1:20" ht="45" x14ac:dyDescent="0.25">
      <c r="A397">
        <v>395</v>
      </c>
      <c r="B397" s="3" t="s">
        <v>839</v>
      </c>
      <c r="C397" s="3" t="s">
        <v>840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 s="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40990.700925925921</v>
      </c>
      <c r="T397" s="6">
        <f t="shared" si="41"/>
        <v>41026.688888888886</v>
      </c>
    </row>
    <row r="398" spans="1:20" ht="45" x14ac:dyDescent="0.25">
      <c r="A398">
        <v>396</v>
      </c>
      <c r="B398" s="3" t="s">
        <v>841</v>
      </c>
      <c r="C398" s="3" t="s">
        <v>842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 s="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41082.356550925921</v>
      </c>
      <c r="T398" s="6">
        <f t="shared" si="41"/>
        <v>41097.356550925921</v>
      </c>
    </row>
    <row r="399" spans="1:20" ht="60" x14ac:dyDescent="0.25">
      <c r="A399">
        <v>397</v>
      </c>
      <c r="B399" s="3" t="s">
        <v>843</v>
      </c>
      <c r="C399" s="3" t="s">
        <v>844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 s="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40379.568101851852</v>
      </c>
      <c r="T399" s="6">
        <f t="shared" si="41"/>
        <v>40421.947222222218</v>
      </c>
    </row>
    <row r="400" spans="1:20" ht="45" x14ac:dyDescent="0.25">
      <c r="A400">
        <v>398</v>
      </c>
      <c r="B400" s="3" t="s">
        <v>845</v>
      </c>
      <c r="C400" s="3" t="s">
        <v>846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 s="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42078.584791666661</v>
      </c>
      <c r="T400" s="6">
        <f t="shared" si="41"/>
        <v>42123.584791666661</v>
      </c>
    </row>
    <row r="401" spans="1:20" ht="60" x14ac:dyDescent="0.25">
      <c r="A401">
        <v>399</v>
      </c>
      <c r="B401" s="3" t="s">
        <v>847</v>
      </c>
      <c r="C401" s="3" t="s">
        <v>848</v>
      </c>
      <c r="D401">
        <v>20000</v>
      </c>
      <c r="E401">
        <v>21361</v>
      </c>
      <c r="F401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 s="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42687.667442129627</v>
      </c>
      <c r="T401" s="6">
        <f t="shared" si="41"/>
        <v>42718.291666666664</v>
      </c>
    </row>
    <row r="402" spans="1:20" ht="45" x14ac:dyDescent="0.25">
      <c r="A402">
        <v>400</v>
      </c>
      <c r="B402" s="3" t="s">
        <v>849</v>
      </c>
      <c r="C402" s="3" t="s">
        <v>850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 s="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41745.427627314813</v>
      </c>
      <c r="T402" s="6">
        <f t="shared" si="41"/>
        <v>41775.9375</v>
      </c>
    </row>
    <row r="403" spans="1:20" ht="60" x14ac:dyDescent="0.25">
      <c r="A403">
        <v>401</v>
      </c>
      <c r="B403" s="3" t="s">
        <v>851</v>
      </c>
      <c r="C403" s="3" t="s">
        <v>852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 s="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40732.633912037032</v>
      </c>
      <c r="T403" s="6">
        <f t="shared" si="41"/>
        <v>40762.633912037032</v>
      </c>
    </row>
    <row r="404" spans="1:20" ht="60" x14ac:dyDescent="0.25">
      <c r="A404">
        <v>402</v>
      </c>
      <c r="B404" s="3" t="s">
        <v>853</v>
      </c>
      <c r="C404" s="3" t="s">
        <v>854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 s="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42292.331215277773</v>
      </c>
      <c r="T404" s="6">
        <f t="shared" si="41"/>
        <v>42313.372881944444</v>
      </c>
    </row>
    <row r="405" spans="1:20" ht="45" x14ac:dyDescent="0.25">
      <c r="A405">
        <v>403</v>
      </c>
      <c r="B405" s="3" t="s">
        <v>855</v>
      </c>
      <c r="C405" s="3" t="s">
        <v>856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 s="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40718.102326388886</v>
      </c>
      <c r="T405" s="6">
        <f t="shared" si="41"/>
        <v>40765.088888888888</v>
      </c>
    </row>
    <row r="406" spans="1:20" ht="45" x14ac:dyDescent="0.25">
      <c r="A406">
        <v>404</v>
      </c>
      <c r="B406" s="3" t="s">
        <v>857</v>
      </c>
      <c r="C406" s="3" t="s">
        <v>858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 s="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41646.419699074075</v>
      </c>
      <c r="T406" s="6">
        <f t="shared" si="41"/>
        <v>41675.752777777772</v>
      </c>
    </row>
    <row r="407" spans="1:20" ht="45" x14ac:dyDescent="0.25">
      <c r="A407">
        <v>405</v>
      </c>
      <c r="B407" s="3" t="s">
        <v>859</v>
      </c>
      <c r="C407" s="3" t="s">
        <v>860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 s="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41673.876608796294</v>
      </c>
      <c r="T407" s="6">
        <f t="shared" si="41"/>
        <v>41703.876608796294</v>
      </c>
    </row>
    <row r="408" spans="1:20" ht="60" x14ac:dyDescent="0.25">
      <c r="A408">
        <v>406</v>
      </c>
      <c r="B408" s="3" t="s">
        <v>861</v>
      </c>
      <c r="C408" s="3" t="s">
        <v>862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 s="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40637.95413194444</v>
      </c>
      <c r="T408" s="6">
        <f t="shared" si="41"/>
        <v>40672.040972222218</v>
      </c>
    </row>
    <row r="409" spans="1:20" ht="45" x14ac:dyDescent="0.25">
      <c r="A409">
        <v>407</v>
      </c>
      <c r="B409" s="3" t="s">
        <v>863</v>
      </c>
      <c r="C409" s="3" t="s">
        <v>864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 s="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40806.662615740737</v>
      </c>
      <c r="T409" s="6">
        <f t="shared" si="41"/>
        <v>40866.704282407409</v>
      </c>
    </row>
    <row r="410" spans="1:20" ht="45" x14ac:dyDescent="0.25">
      <c r="A410">
        <v>408</v>
      </c>
      <c r="B410" s="3" t="s">
        <v>865</v>
      </c>
      <c r="C410" s="3" t="s">
        <v>866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 s="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41543.527662037035</v>
      </c>
      <c r="T410" s="6">
        <f t="shared" si="41"/>
        <v>41583.569328703699</v>
      </c>
    </row>
    <row r="411" spans="1:20" ht="45" x14ac:dyDescent="0.25">
      <c r="A411">
        <v>409</v>
      </c>
      <c r="B411" s="3" t="s">
        <v>867</v>
      </c>
      <c r="C411" s="3" t="s">
        <v>868</v>
      </c>
      <c r="D411">
        <v>500</v>
      </c>
      <c r="E411">
        <v>684</v>
      </c>
      <c r="F411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 s="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42543.654444444437</v>
      </c>
      <c r="T411" s="6">
        <f t="shared" si="41"/>
        <v>42573.654444444437</v>
      </c>
    </row>
    <row r="412" spans="1:20" ht="45" x14ac:dyDescent="0.25">
      <c r="A412">
        <v>410</v>
      </c>
      <c r="B412" s="3" t="s">
        <v>869</v>
      </c>
      <c r="C412" s="3" t="s">
        <v>870</v>
      </c>
      <c r="D412">
        <v>1000</v>
      </c>
      <c r="E412">
        <v>1283</v>
      </c>
      <c r="F412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 s="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42113.77311342593</v>
      </c>
      <c r="T412" s="6">
        <f t="shared" si="41"/>
        <v>42173.77311342593</v>
      </c>
    </row>
    <row r="413" spans="1:20" ht="60" x14ac:dyDescent="0.25">
      <c r="A413">
        <v>411</v>
      </c>
      <c r="B413" s="3" t="s">
        <v>871</v>
      </c>
      <c r="C413" s="3" t="s">
        <v>872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 s="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41597.967638888884</v>
      </c>
      <c r="T413" s="6">
        <f t="shared" si="41"/>
        <v>41630</v>
      </c>
    </row>
    <row r="414" spans="1:20" ht="60" x14ac:dyDescent="0.25">
      <c r="A414">
        <v>412</v>
      </c>
      <c r="B414" s="3" t="s">
        <v>873</v>
      </c>
      <c r="C414" s="3" t="s">
        <v>874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 s="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41099.534467592588</v>
      </c>
      <c r="T414" s="6">
        <f t="shared" si="41"/>
        <v>41115.534467592588</v>
      </c>
    </row>
    <row r="415" spans="1:20" ht="45" x14ac:dyDescent="0.25">
      <c r="A415">
        <v>413</v>
      </c>
      <c r="B415" s="3" t="s">
        <v>875</v>
      </c>
      <c r="C415" s="3" t="s">
        <v>876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 s="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41079.66910879629</v>
      </c>
      <c r="T415" s="6">
        <f t="shared" si="41"/>
        <v>41109.66910879629</v>
      </c>
    </row>
    <row r="416" spans="1:20" ht="60" x14ac:dyDescent="0.25">
      <c r="A416">
        <v>414</v>
      </c>
      <c r="B416" s="3" t="s">
        <v>877</v>
      </c>
      <c r="C416" s="3" t="s">
        <v>878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 s="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41528.85491898148</v>
      </c>
      <c r="T416" s="6">
        <f t="shared" si="41"/>
        <v>41558.85491898148</v>
      </c>
    </row>
    <row r="417" spans="1:20" ht="60" x14ac:dyDescent="0.25">
      <c r="A417">
        <v>415</v>
      </c>
      <c r="B417" s="3" t="s">
        <v>879</v>
      </c>
      <c r="C417" s="3" t="s">
        <v>880</v>
      </c>
      <c r="D417">
        <v>1400</v>
      </c>
      <c r="E417">
        <v>1430.06</v>
      </c>
      <c r="F41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 s="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41904.643541666665</v>
      </c>
      <c r="T417" s="6">
        <f t="shared" si="41"/>
        <v>41929.291666666664</v>
      </c>
    </row>
    <row r="418" spans="1:20" ht="45" x14ac:dyDescent="0.25">
      <c r="A418">
        <v>416</v>
      </c>
      <c r="B418" s="3" t="s">
        <v>881</v>
      </c>
      <c r="C418" s="3" t="s">
        <v>882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 s="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41648.187858796293</v>
      </c>
      <c r="T418" s="6">
        <f t="shared" si="41"/>
        <v>41678.187858796293</v>
      </c>
    </row>
    <row r="419" spans="1:20" ht="60" x14ac:dyDescent="0.25">
      <c r="A419">
        <v>417</v>
      </c>
      <c r="B419" s="3" t="s">
        <v>883</v>
      </c>
      <c r="C419" s="3" t="s">
        <v>884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 s="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41360.76226851852</v>
      </c>
      <c r="T419" s="6">
        <f t="shared" si="41"/>
        <v>41371.981249999997</v>
      </c>
    </row>
    <row r="420" spans="1:20" ht="60" x14ac:dyDescent="0.25">
      <c r="A420">
        <v>418</v>
      </c>
      <c r="B420" s="3" t="s">
        <v>885</v>
      </c>
      <c r="C420" s="3" t="s">
        <v>886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 s="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42178.07403935185</v>
      </c>
      <c r="T420" s="6">
        <f t="shared" si="41"/>
        <v>42208.07403935185</v>
      </c>
    </row>
    <row r="421" spans="1:20" ht="45" x14ac:dyDescent="0.25">
      <c r="A421">
        <v>419</v>
      </c>
      <c r="B421" s="3" t="s">
        <v>887</v>
      </c>
      <c r="C421" s="3" t="s">
        <v>888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 s="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41394.634108796294</v>
      </c>
      <c r="T421" s="6">
        <f t="shared" si="41"/>
        <v>41454.634108796294</v>
      </c>
    </row>
    <row r="422" spans="1:20" ht="60" x14ac:dyDescent="0.25">
      <c r="A422">
        <v>420</v>
      </c>
      <c r="B422" s="3" t="s">
        <v>889</v>
      </c>
      <c r="C422" s="3" t="s">
        <v>890</v>
      </c>
      <c r="D422">
        <v>3300</v>
      </c>
      <c r="E422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 s="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41682.028136574074</v>
      </c>
      <c r="T422" s="6">
        <f t="shared" si="41"/>
        <v>41711.986469907402</v>
      </c>
    </row>
    <row r="423" spans="1:20" ht="60" x14ac:dyDescent="0.25">
      <c r="A423">
        <v>421</v>
      </c>
      <c r="B423" s="3" t="s">
        <v>892</v>
      </c>
      <c r="C423" s="3" t="s">
        <v>893</v>
      </c>
      <c r="D423">
        <v>15000</v>
      </c>
      <c r="E423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 s="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42177.283055555548</v>
      </c>
      <c r="T423" s="6">
        <f t="shared" si="41"/>
        <v>42237.283055555548</v>
      </c>
    </row>
    <row r="424" spans="1:20" ht="60" x14ac:dyDescent="0.25">
      <c r="A424">
        <v>422</v>
      </c>
      <c r="B424" s="3" t="s">
        <v>894</v>
      </c>
      <c r="C424" s="3" t="s">
        <v>895</v>
      </c>
      <c r="D424">
        <v>40000</v>
      </c>
      <c r="E424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 s="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41863.052048611105</v>
      </c>
      <c r="T424" s="6">
        <f t="shared" si="41"/>
        <v>41893.052048611105</v>
      </c>
    </row>
    <row r="425" spans="1:20" ht="45" x14ac:dyDescent="0.25">
      <c r="A425">
        <v>423</v>
      </c>
      <c r="B425" s="3" t="s">
        <v>896</v>
      </c>
      <c r="C425" s="3" t="s">
        <v>897</v>
      </c>
      <c r="D425">
        <v>20000</v>
      </c>
      <c r="E425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 s="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41400.717939814815</v>
      </c>
      <c r="T425" s="6">
        <f t="shared" si="41"/>
        <v>41430.717939814815</v>
      </c>
    </row>
    <row r="426" spans="1:20" ht="45" x14ac:dyDescent="0.25">
      <c r="A426">
        <v>424</v>
      </c>
      <c r="B426" s="3" t="s">
        <v>898</v>
      </c>
      <c r="C426" s="3" t="s">
        <v>899</v>
      </c>
      <c r="D426">
        <v>3000</v>
      </c>
      <c r="E426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 s="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40934.167812499996</v>
      </c>
      <c r="T426" s="6">
        <f t="shared" si="41"/>
        <v>40994.126145833332</v>
      </c>
    </row>
    <row r="427" spans="1:20" ht="60" x14ac:dyDescent="0.25">
      <c r="A427">
        <v>425</v>
      </c>
      <c r="B427" s="3" t="s">
        <v>900</v>
      </c>
      <c r="C427" s="3" t="s">
        <v>901</v>
      </c>
      <c r="D427">
        <v>50000</v>
      </c>
      <c r="E427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 s="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42275.652824074066</v>
      </c>
      <c r="T427" s="6">
        <f t="shared" si="41"/>
        <v>42335.694490740738</v>
      </c>
    </row>
    <row r="428" spans="1:20" ht="60" x14ac:dyDescent="0.25">
      <c r="A428">
        <v>426</v>
      </c>
      <c r="B428" s="3" t="s">
        <v>902</v>
      </c>
      <c r="C428" s="3" t="s">
        <v>903</v>
      </c>
      <c r="D428">
        <v>10000</v>
      </c>
      <c r="E42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 s="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42400.503634259258</v>
      </c>
      <c r="T428" s="6">
        <f t="shared" si="41"/>
        <v>42430.503634259258</v>
      </c>
    </row>
    <row r="429" spans="1:20" ht="60" x14ac:dyDescent="0.25">
      <c r="A429">
        <v>427</v>
      </c>
      <c r="B429" s="3" t="s">
        <v>904</v>
      </c>
      <c r="C429" s="3" t="s">
        <v>905</v>
      </c>
      <c r="D429">
        <v>6500</v>
      </c>
      <c r="E429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 s="4">
        <f t="shared" si="36"/>
        <v>0</v>
      </c>
      <c r="P429" s="5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42285.700694444437</v>
      </c>
      <c r="T429" s="6">
        <f t="shared" si="41"/>
        <v>42299.582638888889</v>
      </c>
    </row>
    <row r="430" spans="1:20" ht="30" x14ac:dyDescent="0.25">
      <c r="A430">
        <v>428</v>
      </c>
      <c r="B430" s="3" t="s">
        <v>906</v>
      </c>
      <c r="C430" s="3" t="s">
        <v>907</v>
      </c>
      <c r="D430">
        <v>12000</v>
      </c>
      <c r="E430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 s="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41778.558391203704</v>
      </c>
      <c r="T430" s="6">
        <f t="shared" si="41"/>
        <v>41806.708333333328</v>
      </c>
    </row>
    <row r="431" spans="1:20" ht="60" x14ac:dyDescent="0.25">
      <c r="A431">
        <v>429</v>
      </c>
      <c r="B431" s="3" t="s">
        <v>908</v>
      </c>
      <c r="C431" s="3" t="s">
        <v>909</v>
      </c>
      <c r="D431">
        <v>5000</v>
      </c>
      <c r="E431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 s="4">
        <f t="shared" si="36"/>
        <v>0</v>
      </c>
      <c r="P431" s="5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40070.693078703705</v>
      </c>
      <c r="T431" s="6">
        <f t="shared" si="41"/>
        <v>40143.999305555553</v>
      </c>
    </row>
    <row r="432" spans="1:20" ht="45" x14ac:dyDescent="0.25">
      <c r="A432">
        <v>430</v>
      </c>
      <c r="B432" s="3" t="s">
        <v>910</v>
      </c>
      <c r="C432" s="3" t="s">
        <v>911</v>
      </c>
      <c r="D432">
        <v>1000</v>
      </c>
      <c r="E432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 s="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41512.898923611108</v>
      </c>
      <c r="T432" s="6">
        <f t="shared" si="41"/>
        <v>41527.898923611108</v>
      </c>
    </row>
    <row r="433" spans="1:20" ht="45" x14ac:dyDescent="0.25">
      <c r="A433">
        <v>431</v>
      </c>
      <c r="B433" s="3" t="s">
        <v>912</v>
      </c>
      <c r="C433" s="3" t="s">
        <v>913</v>
      </c>
      <c r="D433">
        <v>3000</v>
      </c>
      <c r="E433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 s="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42526.662997685176</v>
      </c>
      <c r="T433" s="6">
        <f t="shared" si="41"/>
        <v>42556.662997685176</v>
      </c>
    </row>
    <row r="434" spans="1:20" ht="60" x14ac:dyDescent="0.25">
      <c r="A434">
        <v>432</v>
      </c>
      <c r="B434" s="3" t="s">
        <v>914</v>
      </c>
      <c r="C434" s="3" t="s">
        <v>915</v>
      </c>
      <c r="D434">
        <v>6000</v>
      </c>
      <c r="E434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 s="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42238.51829861111</v>
      </c>
      <c r="T434" s="6">
        <f t="shared" si="41"/>
        <v>42298.51829861111</v>
      </c>
    </row>
    <row r="435" spans="1:20" ht="60" x14ac:dyDescent="0.25">
      <c r="A435">
        <v>433</v>
      </c>
      <c r="B435" s="3" t="s">
        <v>916</v>
      </c>
      <c r="C435" s="3" t="s">
        <v>917</v>
      </c>
      <c r="D435">
        <v>3000</v>
      </c>
      <c r="E435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 s="4">
        <f t="shared" si="36"/>
        <v>0</v>
      </c>
      <c r="P435" s="5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42228.42155092593</v>
      </c>
      <c r="T435" s="6">
        <f t="shared" si="41"/>
        <v>42288.42155092593</v>
      </c>
    </row>
    <row r="436" spans="1:20" ht="60" x14ac:dyDescent="0.25">
      <c r="A436">
        <v>434</v>
      </c>
      <c r="B436" s="3" t="s">
        <v>918</v>
      </c>
      <c r="C436" s="3" t="s">
        <v>919</v>
      </c>
      <c r="D436">
        <v>2500</v>
      </c>
      <c r="E436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 s="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41576.626180555555</v>
      </c>
      <c r="T436" s="6">
        <f t="shared" si="41"/>
        <v>41609.667847222219</v>
      </c>
    </row>
    <row r="437" spans="1:20" ht="60" x14ac:dyDescent="0.25">
      <c r="A437">
        <v>435</v>
      </c>
      <c r="B437" s="3" t="s">
        <v>920</v>
      </c>
      <c r="C437" s="3" t="s">
        <v>921</v>
      </c>
      <c r="D437">
        <v>110000</v>
      </c>
      <c r="E437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 s="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41500.539120370369</v>
      </c>
      <c r="T437" s="6">
        <f t="shared" si="41"/>
        <v>41530.539120370369</v>
      </c>
    </row>
    <row r="438" spans="1:20" ht="45" x14ac:dyDescent="0.25">
      <c r="A438">
        <v>436</v>
      </c>
      <c r="B438" s="3" t="s">
        <v>922</v>
      </c>
      <c r="C438" s="3" t="s">
        <v>923</v>
      </c>
      <c r="D438">
        <v>1000</v>
      </c>
      <c r="E43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 s="4">
        <f t="shared" si="36"/>
        <v>0</v>
      </c>
      <c r="P438" s="5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41456.154085648144</v>
      </c>
      <c r="T438" s="6">
        <f t="shared" si="41"/>
        <v>41486.154085648144</v>
      </c>
    </row>
    <row r="439" spans="1:20" ht="45" x14ac:dyDescent="0.25">
      <c r="A439">
        <v>437</v>
      </c>
      <c r="B439" s="3" t="s">
        <v>924</v>
      </c>
      <c r="C439" s="3" t="s">
        <v>925</v>
      </c>
      <c r="D439">
        <v>7000</v>
      </c>
      <c r="E43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 s="4">
        <f t="shared" si="36"/>
        <v>0</v>
      </c>
      <c r="P439" s="5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42591.110254629624</v>
      </c>
      <c r="T439" s="6">
        <f t="shared" si="41"/>
        <v>42651.110254629624</v>
      </c>
    </row>
    <row r="440" spans="1:20" ht="45" x14ac:dyDescent="0.25">
      <c r="A440">
        <v>438</v>
      </c>
      <c r="B440" s="3" t="s">
        <v>926</v>
      </c>
      <c r="C440" s="3" t="s">
        <v>927</v>
      </c>
      <c r="D440">
        <v>20000</v>
      </c>
      <c r="E440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 s="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42296.052754629629</v>
      </c>
      <c r="T440" s="6">
        <f t="shared" si="41"/>
        <v>42326.094421296293</v>
      </c>
    </row>
    <row r="441" spans="1:20" ht="60" x14ac:dyDescent="0.25">
      <c r="A441">
        <v>439</v>
      </c>
      <c r="B441" s="3" t="s">
        <v>928</v>
      </c>
      <c r="C441" s="3" t="s">
        <v>929</v>
      </c>
      <c r="D441">
        <v>450</v>
      </c>
      <c r="E441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 s="4">
        <f t="shared" si="36"/>
        <v>0</v>
      </c>
      <c r="P441" s="5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41919.553449074068</v>
      </c>
      <c r="T441" s="6">
        <f t="shared" si="41"/>
        <v>41929.553449074068</v>
      </c>
    </row>
    <row r="442" spans="1:20" ht="45" x14ac:dyDescent="0.25">
      <c r="A442">
        <v>440</v>
      </c>
      <c r="B442" s="3" t="s">
        <v>930</v>
      </c>
      <c r="C442" s="3" t="s">
        <v>931</v>
      </c>
      <c r="D442">
        <v>5000</v>
      </c>
      <c r="E442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 s="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42423.777233796289</v>
      </c>
      <c r="T442" s="6">
        <f t="shared" si="41"/>
        <v>42453.735567129632</v>
      </c>
    </row>
    <row r="443" spans="1:20" ht="60" x14ac:dyDescent="0.25">
      <c r="A443">
        <v>441</v>
      </c>
      <c r="B443" s="3" t="s">
        <v>932</v>
      </c>
      <c r="C443" s="3" t="s">
        <v>933</v>
      </c>
      <c r="D443">
        <v>400</v>
      </c>
      <c r="E443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 s="4">
        <f t="shared" si="36"/>
        <v>0</v>
      </c>
      <c r="P443" s="5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41550.585601851846</v>
      </c>
      <c r="T443" s="6">
        <f t="shared" si="41"/>
        <v>41580.585601851846</v>
      </c>
    </row>
    <row r="444" spans="1:20" x14ac:dyDescent="0.25">
      <c r="A444">
        <v>442</v>
      </c>
      <c r="B444" s="3" t="s">
        <v>934</v>
      </c>
      <c r="C444" s="3" t="s">
        <v>935</v>
      </c>
      <c r="D444">
        <v>17000</v>
      </c>
      <c r="E444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 s="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42024.680358796293</v>
      </c>
      <c r="T444" s="6">
        <f t="shared" si="41"/>
        <v>42054.680358796293</v>
      </c>
    </row>
    <row r="445" spans="1:20" ht="45" x14ac:dyDescent="0.25">
      <c r="A445">
        <v>443</v>
      </c>
      <c r="B445" s="3" t="s">
        <v>936</v>
      </c>
      <c r="C445" s="3" t="s">
        <v>937</v>
      </c>
      <c r="D445">
        <v>10000</v>
      </c>
      <c r="E445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 s="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41649.806724537033</v>
      </c>
      <c r="T445" s="6">
        <f t="shared" si="41"/>
        <v>41679.806724537033</v>
      </c>
    </row>
    <row r="446" spans="1:20" ht="45" x14ac:dyDescent="0.25">
      <c r="A446">
        <v>444</v>
      </c>
      <c r="B446" s="3" t="s">
        <v>938</v>
      </c>
      <c r="C446" s="3" t="s">
        <v>939</v>
      </c>
      <c r="D446">
        <v>1000</v>
      </c>
      <c r="E446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 s="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40894.69862268518</v>
      </c>
      <c r="T446" s="6">
        <f t="shared" si="41"/>
        <v>40954.69862268518</v>
      </c>
    </row>
    <row r="447" spans="1:20" ht="45" x14ac:dyDescent="0.25">
      <c r="A447">
        <v>445</v>
      </c>
      <c r="B447" s="3" t="s">
        <v>940</v>
      </c>
      <c r="C447" s="3" t="s">
        <v>941</v>
      </c>
      <c r="D447">
        <v>60000</v>
      </c>
      <c r="E447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 s="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42130.127025462956</v>
      </c>
      <c r="T447" s="6">
        <f t="shared" si="41"/>
        <v>42145.127025462956</v>
      </c>
    </row>
    <row r="448" spans="1:20" ht="60" x14ac:dyDescent="0.25">
      <c r="A448">
        <v>446</v>
      </c>
      <c r="B448" s="3" t="s">
        <v>942</v>
      </c>
      <c r="C448" s="3" t="s">
        <v>943</v>
      </c>
      <c r="D448">
        <v>10500</v>
      </c>
      <c r="E44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 s="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42036.875231481477</v>
      </c>
      <c r="T448" s="6">
        <f t="shared" si="41"/>
        <v>42066.875231481477</v>
      </c>
    </row>
    <row r="449" spans="1:20" ht="60" x14ac:dyDescent="0.25">
      <c r="A449">
        <v>447</v>
      </c>
      <c r="B449" s="3" t="s">
        <v>944</v>
      </c>
      <c r="C449" s="3" t="s">
        <v>945</v>
      </c>
      <c r="D449">
        <v>30000</v>
      </c>
      <c r="E44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 s="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41331.34679398148</v>
      </c>
      <c r="T449" s="6">
        <f t="shared" si="41"/>
        <v>41356.305127314808</v>
      </c>
    </row>
    <row r="450" spans="1:20" ht="60" x14ac:dyDescent="0.25">
      <c r="A450">
        <v>448</v>
      </c>
      <c r="B450" s="3" t="s">
        <v>946</v>
      </c>
      <c r="C450" s="3" t="s">
        <v>947</v>
      </c>
      <c r="D450">
        <v>2500</v>
      </c>
      <c r="E450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 s="4">
        <f t="shared" ref="O450:O513" si="42">E450/D450</f>
        <v>3.2804E-2</v>
      </c>
      <c r="P450" s="5">
        <f t="shared" ref="P450:P513" si="43">IF((L450&gt;0), (E450/L450), "N/A")</f>
        <v>20.502500000000001</v>
      </c>
      <c r="Q450" t="str">
        <f t="shared" ref="Q450:Q513" si="44">LEFT(N450, (FIND("/",N450)-1))</f>
        <v>film &amp; video</v>
      </c>
      <c r="R450" t="str">
        <f t="shared" ref="R450:R513" si="45">RIGHT(N450, (LEN(N450)-FIND("/", N450)))</f>
        <v>animation</v>
      </c>
      <c r="S450" s="6">
        <f t="shared" si="40"/>
        <v>41753.549710648142</v>
      </c>
      <c r="T450" s="6">
        <f t="shared" si="41"/>
        <v>41773.549710648142</v>
      </c>
    </row>
    <row r="451" spans="1:20" ht="60" x14ac:dyDescent="0.25">
      <c r="A451">
        <v>449</v>
      </c>
      <c r="B451" s="3" t="s">
        <v>948</v>
      </c>
      <c r="C451" s="3" t="s">
        <v>949</v>
      </c>
      <c r="D451">
        <v>2000</v>
      </c>
      <c r="E451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 s="4">
        <f t="shared" si="42"/>
        <v>2.2499999999999999E-2</v>
      </c>
      <c r="P451" s="5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6">
        <f t="shared" ref="S451:S514" si="46">(((J451/60)/60)/24)+DATE(1970,1,1)+(-5/24)</f>
        <v>41534.359780092593</v>
      </c>
      <c r="T451" s="6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950</v>
      </c>
      <c r="C452" s="3" t="s">
        <v>951</v>
      </c>
      <c r="D452">
        <v>50000</v>
      </c>
      <c r="E452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 s="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41654.73842592592</v>
      </c>
      <c r="T452" s="6">
        <f t="shared" si="47"/>
        <v>41684.73842592592</v>
      </c>
    </row>
    <row r="453" spans="1:20" ht="60" x14ac:dyDescent="0.25">
      <c r="A453">
        <v>451</v>
      </c>
      <c r="B453" s="3" t="s">
        <v>952</v>
      </c>
      <c r="C453" s="3" t="s">
        <v>953</v>
      </c>
      <c r="D453">
        <v>20000</v>
      </c>
      <c r="E453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 s="4">
        <f t="shared" si="42"/>
        <v>0</v>
      </c>
      <c r="P453" s="5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41634.506840277776</v>
      </c>
      <c r="T453" s="6">
        <f t="shared" si="47"/>
        <v>41664.506840277776</v>
      </c>
    </row>
    <row r="454" spans="1:20" ht="45" x14ac:dyDescent="0.25">
      <c r="A454">
        <v>452</v>
      </c>
      <c r="B454" s="3" t="s">
        <v>954</v>
      </c>
      <c r="C454" s="3" t="s">
        <v>955</v>
      </c>
      <c r="D454">
        <v>750</v>
      </c>
      <c r="E454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 s="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42107.495543981473</v>
      </c>
      <c r="T454" s="6">
        <f t="shared" si="47"/>
        <v>42137.495543981473</v>
      </c>
    </row>
    <row r="455" spans="1:20" ht="60" x14ac:dyDescent="0.25">
      <c r="A455">
        <v>453</v>
      </c>
      <c r="B455" s="3" t="s">
        <v>956</v>
      </c>
      <c r="C455" s="3" t="s">
        <v>957</v>
      </c>
      <c r="D455">
        <v>94875</v>
      </c>
      <c r="E455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 s="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42038.616655092592</v>
      </c>
      <c r="T455" s="6">
        <f t="shared" si="47"/>
        <v>42054.616655092592</v>
      </c>
    </row>
    <row r="456" spans="1:20" ht="45" x14ac:dyDescent="0.25">
      <c r="A456">
        <v>454</v>
      </c>
      <c r="B456" s="3" t="s">
        <v>958</v>
      </c>
      <c r="C456" s="3" t="s">
        <v>959</v>
      </c>
      <c r="D456">
        <v>10000</v>
      </c>
      <c r="E456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 s="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41938.508923611109</v>
      </c>
      <c r="T456" s="6">
        <f t="shared" si="47"/>
        <v>41969.343055555553</v>
      </c>
    </row>
    <row r="457" spans="1:20" ht="60" x14ac:dyDescent="0.25">
      <c r="A457">
        <v>455</v>
      </c>
      <c r="B457" s="3" t="s">
        <v>960</v>
      </c>
      <c r="C457" s="3" t="s">
        <v>961</v>
      </c>
      <c r="D457">
        <v>65000</v>
      </c>
      <c r="E457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 s="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40970.794236111105</v>
      </c>
      <c r="T457" s="6">
        <f t="shared" si="47"/>
        <v>41015.813194444439</v>
      </c>
    </row>
    <row r="458" spans="1:20" ht="60" x14ac:dyDescent="0.25">
      <c r="A458">
        <v>456</v>
      </c>
      <c r="B458" s="3" t="s">
        <v>962</v>
      </c>
      <c r="C458" s="3" t="s">
        <v>963</v>
      </c>
      <c r="D458">
        <v>8888</v>
      </c>
      <c r="E45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 s="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41547.486122685179</v>
      </c>
      <c r="T458" s="6">
        <f t="shared" si="47"/>
        <v>41568.957638888889</v>
      </c>
    </row>
    <row r="459" spans="1:20" ht="60" x14ac:dyDescent="0.25">
      <c r="A459">
        <v>457</v>
      </c>
      <c r="B459" s="3" t="s">
        <v>964</v>
      </c>
      <c r="C459" s="3" t="s">
        <v>965</v>
      </c>
      <c r="D459">
        <v>20000</v>
      </c>
      <c r="E45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 s="4">
        <f t="shared" si="42"/>
        <v>0</v>
      </c>
      <c r="P459" s="5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41837.559166666666</v>
      </c>
      <c r="T459" s="6">
        <f t="shared" si="47"/>
        <v>41867.559166666666</v>
      </c>
    </row>
    <row r="460" spans="1:20" ht="45" x14ac:dyDescent="0.25">
      <c r="A460">
        <v>458</v>
      </c>
      <c r="B460" s="3" t="s">
        <v>966</v>
      </c>
      <c r="C460" s="3" t="s">
        <v>967</v>
      </c>
      <c r="D460">
        <v>10000</v>
      </c>
      <c r="E460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 s="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41378.491435185184</v>
      </c>
      <c r="T460" s="6">
        <f t="shared" si="47"/>
        <v>41408.491435185184</v>
      </c>
    </row>
    <row r="461" spans="1:20" ht="60" x14ac:dyDescent="0.25">
      <c r="A461">
        <v>459</v>
      </c>
      <c r="B461" s="3" t="s">
        <v>968</v>
      </c>
      <c r="C461" s="3" t="s">
        <v>969</v>
      </c>
      <c r="D461">
        <v>39000</v>
      </c>
      <c r="E461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 s="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40800.432025462964</v>
      </c>
      <c r="T461" s="6">
        <f t="shared" si="47"/>
        <v>40860.473692129628</v>
      </c>
    </row>
    <row r="462" spans="1:20" ht="30" x14ac:dyDescent="0.25">
      <c r="A462">
        <v>460</v>
      </c>
      <c r="B462" s="3" t="s">
        <v>970</v>
      </c>
      <c r="C462" s="3" t="s">
        <v>971</v>
      </c>
      <c r="D462">
        <v>8500</v>
      </c>
      <c r="E462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 s="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41759.334201388883</v>
      </c>
      <c r="T462" s="6">
        <f t="shared" si="47"/>
        <v>41790.958333333328</v>
      </c>
    </row>
    <row r="463" spans="1:20" ht="60" x14ac:dyDescent="0.25">
      <c r="A463">
        <v>461</v>
      </c>
      <c r="B463" s="3" t="s">
        <v>972</v>
      </c>
      <c r="C463" s="3" t="s">
        <v>973</v>
      </c>
      <c r="D463">
        <v>550</v>
      </c>
      <c r="E463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 s="4">
        <f t="shared" si="42"/>
        <v>0</v>
      </c>
      <c r="P463" s="5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41407.638506944444</v>
      </c>
      <c r="T463" s="6">
        <f t="shared" si="47"/>
        <v>41427.638506944444</v>
      </c>
    </row>
    <row r="464" spans="1:20" ht="60" x14ac:dyDescent="0.25">
      <c r="A464">
        <v>462</v>
      </c>
      <c r="B464" s="3" t="s">
        <v>974</v>
      </c>
      <c r="C464" s="3" t="s">
        <v>975</v>
      </c>
      <c r="D464">
        <v>100000</v>
      </c>
      <c r="E464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 s="4">
        <f t="shared" si="42"/>
        <v>0</v>
      </c>
      <c r="P464" s="5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40704.918298611112</v>
      </c>
      <c r="T464" s="6">
        <f t="shared" si="47"/>
        <v>40764.918298611112</v>
      </c>
    </row>
    <row r="465" spans="1:20" ht="45" x14ac:dyDescent="0.25">
      <c r="A465">
        <v>463</v>
      </c>
      <c r="B465" s="3" t="s">
        <v>976</v>
      </c>
      <c r="C465" s="3" t="s">
        <v>977</v>
      </c>
      <c r="D465">
        <v>55000</v>
      </c>
      <c r="E465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 s="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40750.501770833333</v>
      </c>
      <c r="T465" s="6">
        <f t="shared" si="47"/>
        <v>40810.501770833333</v>
      </c>
    </row>
    <row r="466" spans="1:20" ht="45" x14ac:dyDescent="0.25">
      <c r="A466">
        <v>464</v>
      </c>
      <c r="B466" s="3" t="s">
        <v>978</v>
      </c>
      <c r="C466" s="3" t="s">
        <v>979</v>
      </c>
      <c r="D466">
        <v>1010</v>
      </c>
      <c r="E466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 s="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42488.640451388892</v>
      </c>
      <c r="T466" s="6">
        <f t="shared" si="47"/>
        <v>42508.640451388892</v>
      </c>
    </row>
    <row r="467" spans="1:20" ht="30" x14ac:dyDescent="0.25">
      <c r="A467">
        <v>465</v>
      </c>
      <c r="B467" s="3" t="s">
        <v>980</v>
      </c>
      <c r="C467" s="3" t="s">
        <v>981</v>
      </c>
      <c r="D467">
        <v>512</v>
      </c>
      <c r="E467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 s="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41800.911736111106</v>
      </c>
      <c r="T467" s="6">
        <f t="shared" si="47"/>
        <v>41816.911736111106</v>
      </c>
    </row>
    <row r="468" spans="1:20" ht="45" x14ac:dyDescent="0.25">
      <c r="A468">
        <v>466</v>
      </c>
      <c r="B468" s="3" t="s">
        <v>982</v>
      </c>
      <c r="C468" s="3" t="s">
        <v>983</v>
      </c>
      <c r="D468">
        <v>10000</v>
      </c>
      <c r="E46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 s="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41129.734537037039</v>
      </c>
      <c r="T468" s="6">
        <f t="shared" si="47"/>
        <v>41159.734537037039</v>
      </c>
    </row>
    <row r="469" spans="1:20" ht="60" x14ac:dyDescent="0.25">
      <c r="A469">
        <v>467</v>
      </c>
      <c r="B469" s="3" t="s">
        <v>984</v>
      </c>
      <c r="C469" s="3" t="s">
        <v>985</v>
      </c>
      <c r="D469">
        <v>20000</v>
      </c>
      <c r="E469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 s="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41135.471458333333</v>
      </c>
      <c r="T469" s="6">
        <f t="shared" si="47"/>
        <v>41180.471458333333</v>
      </c>
    </row>
    <row r="470" spans="1:20" ht="60" x14ac:dyDescent="0.25">
      <c r="A470">
        <v>468</v>
      </c>
      <c r="B470" s="3" t="s">
        <v>986</v>
      </c>
      <c r="C470" s="3" t="s">
        <v>987</v>
      </c>
      <c r="D470">
        <v>7500</v>
      </c>
      <c r="E470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 s="4">
        <f t="shared" si="42"/>
        <v>0</v>
      </c>
      <c r="P470" s="5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41040.959293981476</v>
      </c>
      <c r="T470" s="6">
        <f t="shared" si="47"/>
        <v>41100.952141203699</v>
      </c>
    </row>
    <row r="471" spans="1:20" ht="30" x14ac:dyDescent="0.25">
      <c r="A471">
        <v>469</v>
      </c>
      <c r="B471" s="3" t="s">
        <v>988</v>
      </c>
      <c r="C471" s="3" t="s">
        <v>989</v>
      </c>
      <c r="D471">
        <v>6000</v>
      </c>
      <c r="E471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 s="4">
        <f t="shared" si="42"/>
        <v>0</v>
      </c>
      <c r="P471" s="5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41827.781527777777</v>
      </c>
      <c r="T471" s="6">
        <f t="shared" si="47"/>
        <v>41887.781527777777</v>
      </c>
    </row>
    <row r="472" spans="1:20" ht="60" x14ac:dyDescent="0.25">
      <c r="A472">
        <v>470</v>
      </c>
      <c r="B472" s="3" t="s">
        <v>990</v>
      </c>
      <c r="C472" s="3" t="s">
        <v>991</v>
      </c>
      <c r="D472">
        <v>5000</v>
      </c>
      <c r="E472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 s="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41604.959363425922</v>
      </c>
      <c r="T472" s="6">
        <f t="shared" si="47"/>
        <v>41654.958333333328</v>
      </c>
    </row>
    <row r="473" spans="1:20" ht="60" x14ac:dyDescent="0.25">
      <c r="A473">
        <v>471</v>
      </c>
      <c r="B473" s="3" t="s">
        <v>992</v>
      </c>
      <c r="C473" s="3" t="s">
        <v>993</v>
      </c>
      <c r="D473">
        <v>55000</v>
      </c>
      <c r="E473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 s="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41703.513645833329</v>
      </c>
      <c r="T473" s="6">
        <f t="shared" si="47"/>
        <v>41748.471979166665</v>
      </c>
    </row>
    <row r="474" spans="1:20" ht="60" x14ac:dyDescent="0.25">
      <c r="A474">
        <v>472</v>
      </c>
      <c r="B474" s="3" t="s">
        <v>994</v>
      </c>
      <c r="C474" s="3" t="s">
        <v>995</v>
      </c>
      <c r="D474">
        <v>800</v>
      </c>
      <c r="E474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 s="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41844.714328703703</v>
      </c>
      <c r="T474" s="6">
        <f t="shared" si="47"/>
        <v>41874.714328703703</v>
      </c>
    </row>
    <row r="475" spans="1:20" ht="45" x14ac:dyDescent="0.25">
      <c r="A475">
        <v>473</v>
      </c>
      <c r="B475" s="3" t="s">
        <v>996</v>
      </c>
      <c r="C475" s="3" t="s">
        <v>997</v>
      </c>
      <c r="D475">
        <v>30000</v>
      </c>
      <c r="E475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 s="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41869.489803240736</v>
      </c>
      <c r="T475" s="6">
        <f t="shared" si="47"/>
        <v>41899.489803240736</v>
      </c>
    </row>
    <row r="476" spans="1:20" ht="45" x14ac:dyDescent="0.25">
      <c r="A476">
        <v>474</v>
      </c>
      <c r="B476" s="3" t="s">
        <v>998</v>
      </c>
      <c r="C476" s="3" t="s">
        <v>999</v>
      </c>
      <c r="D476">
        <v>3300</v>
      </c>
      <c r="E476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 s="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42753.120706018519</v>
      </c>
      <c r="T476" s="6">
        <f t="shared" si="47"/>
        <v>42783.120706018519</v>
      </c>
    </row>
    <row r="477" spans="1:20" ht="60" x14ac:dyDescent="0.25">
      <c r="A477">
        <v>475</v>
      </c>
      <c r="B477" s="3" t="s">
        <v>1000</v>
      </c>
      <c r="C477" s="3" t="s">
        <v>1001</v>
      </c>
      <c r="D477">
        <v>2000</v>
      </c>
      <c r="E477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 s="4">
        <f t="shared" si="42"/>
        <v>0</v>
      </c>
      <c r="P477" s="5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42099.877812500003</v>
      </c>
      <c r="T477" s="6">
        <f t="shared" si="47"/>
        <v>42129.877812500003</v>
      </c>
    </row>
    <row r="478" spans="1:20" ht="30" x14ac:dyDescent="0.25">
      <c r="A478">
        <v>476</v>
      </c>
      <c r="B478" s="3" t="s">
        <v>1002</v>
      </c>
      <c r="C478" s="3" t="s">
        <v>1003</v>
      </c>
      <c r="D478">
        <v>220000</v>
      </c>
      <c r="E47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 s="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41757.76667824074</v>
      </c>
      <c r="T478" s="6">
        <f t="shared" si="47"/>
        <v>41792.957638888889</v>
      </c>
    </row>
    <row r="479" spans="1:20" ht="60" x14ac:dyDescent="0.25">
      <c r="A479">
        <v>477</v>
      </c>
      <c r="B479" s="3" t="s">
        <v>1004</v>
      </c>
      <c r="C479" s="3" t="s">
        <v>1005</v>
      </c>
      <c r="D479">
        <v>1500</v>
      </c>
      <c r="E479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 s="4">
        <f t="shared" si="42"/>
        <v>0</v>
      </c>
      <c r="P479" s="5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40987.626550925925</v>
      </c>
      <c r="T479" s="6">
        <f t="shared" si="47"/>
        <v>41047.626550925925</v>
      </c>
    </row>
    <row r="480" spans="1:20" ht="45" x14ac:dyDescent="0.25">
      <c r="A480">
        <v>478</v>
      </c>
      <c r="B480" s="3" t="s">
        <v>1006</v>
      </c>
      <c r="C480" s="3" t="s">
        <v>1007</v>
      </c>
      <c r="D480">
        <v>10000</v>
      </c>
      <c r="E480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 s="4">
        <f t="shared" si="42"/>
        <v>0</v>
      </c>
      <c r="P480" s="5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42065.702650462961</v>
      </c>
      <c r="T480" s="6">
        <f t="shared" si="47"/>
        <v>42095.660983796297</v>
      </c>
    </row>
    <row r="481" spans="1:20" ht="45" x14ac:dyDescent="0.25">
      <c r="A481">
        <v>479</v>
      </c>
      <c r="B481" s="3" t="s">
        <v>1008</v>
      </c>
      <c r="C481" s="3" t="s">
        <v>1009</v>
      </c>
      <c r="D481">
        <v>15000</v>
      </c>
      <c r="E481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 s="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41904.199479166666</v>
      </c>
      <c r="T481" s="6">
        <f t="shared" si="47"/>
        <v>41964.24114583333</v>
      </c>
    </row>
    <row r="482" spans="1:20" ht="60" x14ac:dyDescent="0.25">
      <c r="A482">
        <v>480</v>
      </c>
      <c r="B482" s="3" t="s">
        <v>1010</v>
      </c>
      <c r="C482" s="3" t="s">
        <v>1011</v>
      </c>
      <c r="D482">
        <v>40000</v>
      </c>
      <c r="E482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 s="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41465.291840277772</v>
      </c>
      <c r="T482" s="6">
        <f t="shared" si="47"/>
        <v>41495.291840277772</v>
      </c>
    </row>
    <row r="483" spans="1:20" ht="60" x14ac:dyDescent="0.25">
      <c r="A483">
        <v>481</v>
      </c>
      <c r="B483" s="3" t="s">
        <v>1012</v>
      </c>
      <c r="C483" s="3" t="s">
        <v>1013</v>
      </c>
      <c r="D483">
        <v>30000</v>
      </c>
      <c r="E483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 s="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41162.46399305555</v>
      </c>
      <c r="T483" s="6">
        <f t="shared" si="47"/>
        <v>41192.46399305555</v>
      </c>
    </row>
    <row r="484" spans="1:20" ht="45" x14ac:dyDescent="0.25">
      <c r="A484">
        <v>482</v>
      </c>
      <c r="B484" s="3" t="s">
        <v>1014</v>
      </c>
      <c r="C484" s="3" t="s">
        <v>1015</v>
      </c>
      <c r="D484">
        <v>10000</v>
      </c>
      <c r="E484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 s="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42447.68854166667</v>
      </c>
      <c r="T484" s="6">
        <f t="shared" si="47"/>
        <v>42474.398611111108</v>
      </c>
    </row>
    <row r="485" spans="1:20" ht="60" x14ac:dyDescent="0.25">
      <c r="A485">
        <v>483</v>
      </c>
      <c r="B485" s="3" t="s">
        <v>1016</v>
      </c>
      <c r="C485" s="3" t="s">
        <v>1017</v>
      </c>
      <c r="D485">
        <v>15000</v>
      </c>
      <c r="E485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 s="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41242.989259259259</v>
      </c>
      <c r="T485" s="6">
        <f t="shared" si="47"/>
        <v>41302.989259259259</v>
      </c>
    </row>
    <row r="486" spans="1:20" ht="60" x14ac:dyDescent="0.25">
      <c r="A486">
        <v>484</v>
      </c>
      <c r="B486" s="3" t="s">
        <v>1018</v>
      </c>
      <c r="C486" s="3" t="s">
        <v>1019</v>
      </c>
      <c r="D486">
        <v>80000</v>
      </c>
      <c r="E486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 s="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42272.731157407405</v>
      </c>
      <c r="T486" s="6">
        <f t="shared" si="47"/>
        <v>42313.772824074076</v>
      </c>
    </row>
    <row r="487" spans="1:20" ht="45" x14ac:dyDescent="0.25">
      <c r="A487">
        <v>485</v>
      </c>
      <c r="B487" s="3" t="s">
        <v>1020</v>
      </c>
      <c r="C487" s="3" t="s">
        <v>1021</v>
      </c>
      <c r="D487">
        <v>37956</v>
      </c>
      <c r="E487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 s="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41381.297442129624</v>
      </c>
      <c r="T487" s="6">
        <f t="shared" si="47"/>
        <v>41411.297442129624</v>
      </c>
    </row>
    <row r="488" spans="1:20" ht="60" x14ac:dyDescent="0.25">
      <c r="A488">
        <v>486</v>
      </c>
      <c r="B488" s="3" t="s">
        <v>1022</v>
      </c>
      <c r="C488" s="3" t="s">
        <v>1023</v>
      </c>
      <c r="D488">
        <v>550000</v>
      </c>
      <c r="E488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 s="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41761.734247685185</v>
      </c>
      <c r="T488" s="6">
        <f t="shared" si="47"/>
        <v>41791.734247685185</v>
      </c>
    </row>
    <row r="489" spans="1:20" ht="60" x14ac:dyDescent="0.25">
      <c r="A489">
        <v>487</v>
      </c>
      <c r="B489" s="3" t="s">
        <v>1024</v>
      </c>
      <c r="C489" s="3" t="s">
        <v>1025</v>
      </c>
      <c r="D489">
        <v>50000</v>
      </c>
      <c r="E48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 s="4">
        <f t="shared" si="42"/>
        <v>0</v>
      </c>
      <c r="P489" s="5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42669.386504629627</v>
      </c>
      <c r="T489" s="6">
        <f t="shared" si="47"/>
        <v>42729.428171296291</v>
      </c>
    </row>
    <row r="490" spans="1:20" ht="45" x14ac:dyDescent="0.25">
      <c r="A490">
        <v>488</v>
      </c>
      <c r="B490" s="3" t="s">
        <v>1026</v>
      </c>
      <c r="C490" s="3" t="s">
        <v>1027</v>
      </c>
      <c r="D490">
        <v>12000</v>
      </c>
      <c r="E490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 s="4">
        <f t="shared" si="42"/>
        <v>0</v>
      </c>
      <c r="P490" s="5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42713.84606481481</v>
      </c>
      <c r="T490" s="6">
        <f t="shared" si="47"/>
        <v>42743.84606481481</v>
      </c>
    </row>
    <row r="491" spans="1:20" ht="45" x14ac:dyDescent="0.25">
      <c r="A491">
        <v>489</v>
      </c>
      <c r="B491" s="3" t="s">
        <v>1028</v>
      </c>
      <c r="C491" s="3" t="s">
        <v>1029</v>
      </c>
      <c r="D491">
        <v>74997</v>
      </c>
      <c r="E491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 s="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40882.273333333331</v>
      </c>
      <c r="T491" s="6">
        <f t="shared" si="47"/>
        <v>40913.272916666661</v>
      </c>
    </row>
    <row r="492" spans="1:20" x14ac:dyDescent="0.25">
      <c r="A492">
        <v>490</v>
      </c>
      <c r="B492" s="3" t="s">
        <v>1030</v>
      </c>
      <c r="C492" s="3" t="s">
        <v>1031</v>
      </c>
      <c r="D492">
        <v>1000</v>
      </c>
      <c r="E492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 s="4">
        <f t="shared" si="42"/>
        <v>0</v>
      </c>
      <c r="P492" s="5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41113.760243055556</v>
      </c>
      <c r="T492" s="6">
        <f t="shared" si="47"/>
        <v>41143.760243055556</v>
      </c>
    </row>
    <row r="493" spans="1:20" ht="45" x14ac:dyDescent="0.25">
      <c r="A493">
        <v>491</v>
      </c>
      <c r="B493" s="3" t="s">
        <v>1032</v>
      </c>
      <c r="C493" s="3" t="s">
        <v>1033</v>
      </c>
      <c r="D493">
        <v>10000</v>
      </c>
      <c r="E493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 s="4">
        <f t="shared" si="42"/>
        <v>0</v>
      </c>
      <c r="P493" s="5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42366.774293981485</v>
      </c>
      <c r="T493" s="6">
        <f t="shared" si="47"/>
        <v>42396.774293981485</v>
      </c>
    </row>
    <row r="494" spans="1:20" ht="60" x14ac:dyDescent="0.25">
      <c r="A494">
        <v>492</v>
      </c>
      <c r="B494" s="3" t="s">
        <v>1034</v>
      </c>
      <c r="C494" s="3" t="s">
        <v>1035</v>
      </c>
      <c r="D494">
        <v>10000000</v>
      </c>
      <c r="E494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 s="4">
        <f t="shared" si="42"/>
        <v>0</v>
      </c>
      <c r="P494" s="5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42595.826736111114</v>
      </c>
      <c r="T494" s="6">
        <f t="shared" si="47"/>
        <v>42655.826736111114</v>
      </c>
    </row>
    <row r="495" spans="1:20" ht="45" x14ac:dyDescent="0.25">
      <c r="A495">
        <v>493</v>
      </c>
      <c r="B495" s="3" t="s">
        <v>1036</v>
      </c>
      <c r="C495" s="3" t="s">
        <v>1037</v>
      </c>
      <c r="D495">
        <v>30000</v>
      </c>
      <c r="E495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 s="4">
        <f t="shared" si="42"/>
        <v>0</v>
      </c>
      <c r="P495" s="5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42114.517800925918</v>
      </c>
      <c r="T495" s="6">
        <f t="shared" si="47"/>
        <v>42144.517800925918</v>
      </c>
    </row>
    <row r="496" spans="1:20" ht="60" x14ac:dyDescent="0.25">
      <c r="A496">
        <v>494</v>
      </c>
      <c r="B496" s="3" t="s">
        <v>1038</v>
      </c>
      <c r="C496" s="3" t="s">
        <v>1039</v>
      </c>
      <c r="D496">
        <v>20000</v>
      </c>
      <c r="E496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 s="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41799.62228009259</v>
      </c>
      <c r="T496" s="6">
        <f t="shared" si="47"/>
        <v>41822.916666666664</v>
      </c>
    </row>
    <row r="497" spans="1:20" ht="45" x14ac:dyDescent="0.25">
      <c r="A497">
        <v>495</v>
      </c>
      <c r="B497" s="3" t="s">
        <v>1040</v>
      </c>
      <c r="C497" s="3" t="s">
        <v>1041</v>
      </c>
      <c r="D497">
        <v>7000</v>
      </c>
      <c r="E497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 s="4">
        <f t="shared" si="42"/>
        <v>0</v>
      </c>
      <c r="P497" s="5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42171.619270833333</v>
      </c>
      <c r="T497" s="6">
        <f t="shared" si="47"/>
        <v>42201.619270833333</v>
      </c>
    </row>
    <row r="498" spans="1:20" ht="45" x14ac:dyDescent="0.25">
      <c r="A498">
        <v>496</v>
      </c>
      <c r="B498" s="3" t="s">
        <v>1042</v>
      </c>
      <c r="C498" s="3" t="s">
        <v>1043</v>
      </c>
      <c r="D498">
        <v>60000</v>
      </c>
      <c r="E49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 s="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41620.723078703704</v>
      </c>
      <c r="T498" s="6">
        <f t="shared" si="47"/>
        <v>41680.723078703704</v>
      </c>
    </row>
    <row r="499" spans="1:20" x14ac:dyDescent="0.25">
      <c r="A499">
        <v>497</v>
      </c>
      <c r="B499" s="3" t="s">
        <v>1044</v>
      </c>
      <c r="C499" s="3" t="s">
        <v>1045</v>
      </c>
      <c r="D499">
        <v>4480</v>
      </c>
      <c r="E499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 s="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41944.829456018517</v>
      </c>
      <c r="T499" s="6">
        <f t="shared" si="47"/>
        <v>41997.999999999993</v>
      </c>
    </row>
    <row r="500" spans="1:20" ht="45" x14ac:dyDescent="0.25">
      <c r="A500">
        <v>498</v>
      </c>
      <c r="B500" s="3" t="s">
        <v>1046</v>
      </c>
      <c r="C500" s="3" t="s">
        <v>1047</v>
      </c>
      <c r="D500">
        <v>65108</v>
      </c>
      <c r="E500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 s="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40858.553807870368</v>
      </c>
      <c r="T500" s="6">
        <f t="shared" si="47"/>
        <v>40900.553807870368</v>
      </c>
    </row>
    <row r="501" spans="1:20" ht="60" x14ac:dyDescent="0.25">
      <c r="A501">
        <v>499</v>
      </c>
      <c r="B501" s="3" t="s">
        <v>1048</v>
      </c>
      <c r="C501" s="3" t="s">
        <v>1049</v>
      </c>
      <c r="D501">
        <v>20000</v>
      </c>
      <c r="E501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 s="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40043.687129629623</v>
      </c>
      <c r="T501" s="6">
        <f t="shared" si="47"/>
        <v>40098.665972222218</v>
      </c>
    </row>
    <row r="502" spans="1:20" ht="60" x14ac:dyDescent="0.25">
      <c r="A502">
        <v>500</v>
      </c>
      <c r="B502" s="3" t="s">
        <v>1050</v>
      </c>
      <c r="C502" s="3" t="s">
        <v>1051</v>
      </c>
      <c r="D502">
        <v>6500</v>
      </c>
      <c r="E502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 s="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40247.677673611113</v>
      </c>
      <c r="T502" s="6">
        <f t="shared" si="47"/>
        <v>40306.719444444439</v>
      </c>
    </row>
    <row r="503" spans="1:20" ht="60" x14ac:dyDescent="0.25">
      <c r="A503">
        <v>501</v>
      </c>
      <c r="B503" s="3" t="s">
        <v>1052</v>
      </c>
      <c r="C503" s="3" t="s">
        <v>1053</v>
      </c>
      <c r="D503">
        <v>10000</v>
      </c>
      <c r="E503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 s="4">
        <f t="shared" si="42"/>
        <v>0</v>
      </c>
      <c r="P503" s="5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40703.026053240741</v>
      </c>
      <c r="T503" s="6">
        <f t="shared" si="47"/>
        <v>40733.026053240741</v>
      </c>
    </row>
    <row r="504" spans="1:20" ht="60" x14ac:dyDescent="0.25">
      <c r="A504">
        <v>502</v>
      </c>
      <c r="B504" s="3" t="s">
        <v>1054</v>
      </c>
      <c r="C504" s="3" t="s">
        <v>1055</v>
      </c>
      <c r="D504">
        <v>20000</v>
      </c>
      <c r="E504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 s="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40956.345196759255</v>
      </c>
      <c r="T504" s="6">
        <f t="shared" si="47"/>
        <v>40986.303530092591</v>
      </c>
    </row>
    <row r="505" spans="1:20" ht="60" x14ac:dyDescent="0.25">
      <c r="A505">
        <v>503</v>
      </c>
      <c r="B505" s="3" t="s">
        <v>1056</v>
      </c>
      <c r="C505" s="3" t="s">
        <v>1057</v>
      </c>
      <c r="D505">
        <v>6500</v>
      </c>
      <c r="E505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 s="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41991.318321759252</v>
      </c>
      <c r="T505" s="6">
        <f t="shared" si="47"/>
        <v>42021.318321759252</v>
      </c>
    </row>
    <row r="506" spans="1:20" ht="60" x14ac:dyDescent="0.25">
      <c r="A506">
        <v>504</v>
      </c>
      <c r="B506" s="3" t="s">
        <v>1058</v>
      </c>
      <c r="C506" s="3" t="s">
        <v>1059</v>
      </c>
      <c r="D506">
        <v>24500</v>
      </c>
      <c r="E506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 s="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40949.775312499994</v>
      </c>
      <c r="T506" s="6">
        <f t="shared" si="47"/>
        <v>41009.73364583333</v>
      </c>
    </row>
    <row r="507" spans="1:20" ht="45" x14ac:dyDescent="0.25">
      <c r="A507">
        <v>505</v>
      </c>
      <c r="B507" s="3" t="s">
        <v>1060</v>
      </c>
      <c r="C507" s="3" t="s">
        <v>1061</v>
      </c>
      <c r="D507">
        <v>12000</v>
      </c>
      <c r="E507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 s="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42317.889884259253</v>
      </c>
      <c r="T507" s="6">
        <f t="shared" si="47"/>
        <v>42362.889884259253</v>
      </c>
    </row>
    <row r="508" spans="1:20" ht="45" x14ac:dyDescent="0.25">
      <c r="A508">
        <v>506</v>
      </c>
      <c r="B508" s="3" t="s">
        <v>1062</v>
      </c>
      <c r="C508" s="3" t="s">
        <v>1063</v>
      </c>
      <c r="D508">
        <v>200000</v>
      </c>
      <c r="E50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 s="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41466.343981481477</v>
      </c>
      <c r="T508" s="6">
        <f t="shared" si="47"/>
        <v>41496.343981481477</v>
      </c>
    </row>
    <row r="509" spans="1:20" ht="60" x14ac:dyDescent="0.25">
      <c r="A509">
        <v>507</v>
      </c>
      <c r="B509" s="3" t="s">
        <v>1064</v>
      </c>
      <c r="C509" s="3" t="s">
        <v>1065</v>
      </c>
      <c r="D509">
        <v>20000</v>
      </c>
      <c r="E509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 s="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41156.750659722216</v>
      </c>
      <c r="T509" s="6">
        <f t="shared" si="47"/>
        <v>41201.750659722216</v>
      </c>
    </row>
    <row r="510" spans="1:20" ht="60" x14ac:dyDescent="0.25">
      <c r="A510">
        <v>508</v>
      </c>
      <c r="B510" s="3" t="s">
        <v>1066</v>
      </c>
      <c r="C510" s="3" t="s">
        <v>1067</v>
      </c>
      <c r="D510">
        <v>50000</v>
      </c>
      <c r="E510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 s="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40994.815983796296</v>
      </c>
      <c r="T510" s="6">
        <f t="shared" si="47"/>
        <v>41054.384722222218</v>
      </c>
    </row>
    <row r="511" spans="1:20" ht="45" x14ac:dyDescent="0.25">
      <c r="A511">
        <v>509</v>
      </c>
      <c r="B511" s="3" t="s">
        <v>1068</v>
      </c>
      <c r="C511" s="3" t="s">
        <v>1069</v>
      </c>
      <c r="D511">
        <v>5000</v>
      </c>
      <c r="E511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 s="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42153.423263888886</v>
      </c>
      <c r="T511" s="6">
        <f t="shared" si="47"/>
        <v>42183.423263888886</v>
      </c>
    </row>
    <row r="512" spans="1:20" ht="45" x14ac:dyDescent="0.25">
      <c r="A512">
        <v>510</v>
      </c>
      <c r="B512" s="3" t="s">
        <v>1070</v>
      </c>
      <c r="C512" s="3" t="s">
        <v>1071</v>
      </c>
      <c r="D512">
        <v>14000</v>
      </c>
      <c r="E512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 s="4">
        <f t="shared" si="42"/>
        <v>0</v>
      </c>
      <c r="P512" s="5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42399.968043981477</v>
      </c>
      <c r="T512" s="6">
        <f t="shared" si="47"/>
        <v>42429.968043981477</v>
      </c>
    </row>
    <row r="513" spans="1:20" ht="45" x14ac:dyDescent="0.25">
      <c r="A513">
        <v>511</v>
      </c>
      <c r="B513" s="3" t="s">
        <v>1072</v>
      </c>
      <c r="C513" s="3" t="s">
        <v>1073</v>
      </c>
      <c r="D513">
        <v>5000</v>
      </c>
      <c r="E513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 s="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41340.09469907407</v>
      </c>
      <c r="T513" s="6">
        <f t="shared" si="47"/>
        <v>41370.053032407406</v>
      </c>
    </row>
    <row r="514" spans="1:20" ht="60" x14ac:dyDescent="0.25">
      <c r="A514">
        <v>512</v>
      </c>
      <c r="B514" s="3" t="s">
        <v>1074</v>
      </c>
      <c r="C514" s="3" t="s">
        <v>1075</v>
      </c>
      <c r="D514">
        <v>8000</v>
      </c>
      <c r="E514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 s="4">
        <f t="shared" ref="O514:O577" si="48">E514/D514</f>
        <v>1.3749999999999999E-3</v>
      </c>
      <c r="P514" s="5">
        <f t="shared" ref="P514:P577" si="49">IF((L514&gt;0), (E514/L514), "N/A")</f>
        <v>5.5</v>
      </c>
      <c r="Q514" t="str">
        <f t="shared" ref="Q514:Q577" si="50">LEFT(N514, (FIND("/",N514)-1))</f>
        <v>film &amp; video</v>
      </c>
      <c r="R514" t="str">
        <f t="shared" ref="R514:R577" si="51">RIGHT(N514, (LEN(N514)-FIND("/", N514)))</f>
        <v>animation</v>
      </c>
      <c r="S514" s="6">
        <f t="shared" si="46"/>
        <v>42649.533877314818</v>
      </c>
      <c r="T514" s="6">
        <f t="shared" si="47"/>
        <v>42694.575543981475</v>
      </c>
    </row>
    <row r="515" spans="1:20" ht="45" x14ac:dyDescent="0.25">
      <c r="A515">
        <v>513</v>
      </c>
      <c r="B515" s="3" t="s">
        <v>1076</v>
      </c>
      <c r="C515" s="3" t="s">
        <v>1077</v>
      </c>
      <c r="D515">
        <v>50000</v>
      </c>
      <c r="E515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 s="4">
        <f t="shared" si="48"/>
        <v>0.13924</v>
      </c>
      <c r="P515" s="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6">
        <f t="shared" ref="S515:S578" si="52">(((J515/60)/60)/24)+DATE(1970,1,1)+(-5/24)</f>
        <v>42552.445659722223</v>
      </c>
      <c r="T515" s="6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1078</v>
      </c>
      <c r="C516" s="3" t="s">
        <v>1079</v>
      </c>
      <c r="D516">
        <v>1500</v>
      </c>
      <c r="E516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 s="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41830.405636574069</v>
      </c>
      <c r="T516" s="6">
        <f t="shared" si="53"/>
        <v>41860.405636574069</v>
      </c>
    </row>
    <row r="517" spans="1:20" ht="45" x14ac:dyDescent="0.25">
      <c r="A517">
        <v>515</v>
      </c>
      <c r="B517" s="3" t="s">
        <v>1080</v>
      </c>
      <c r="C517" s="3" t="s">
        <v>1081</v>
      </c>
      <c r="D517">
        <v>97000</v>
      </c>
      <c r="E517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 s="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42327.282418981478</v>
      </c>
      <c r="T517" s="6">
        <f t="shared" si="53"/>
        <v>42367.282418981478</v>
      </c>
    </row>
    <row r="518" spans="1:20" ht="30" x14ac:dyDescent="0.25">
      <c r="A518">
        <v>516</v>
      </c>
      <c r="B518" s="3" t="s">
        <v>1082</v>
      </c>
      <c r="C518" s="3" t="s">
        <v>1083</v>
      </c>
      <c r="D518">
        <v>5000</v>
      </c>
      <c r="E518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 s="4">
        <f t="shared" si="48"/>
        <v>0</v>
      </c>
      <c r="P518" s="5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42091.570370370369</v>
      </c>
      <c r="T518" s="6">
        <f t="shared" si="53"/>
        <v>42151.570370370369</v>
      </c>
    </row>
    <row r="519" spans="1:20" ht="60" x14ac:dyDescent="0.25">
      <c r="A519">
        <v>517</v>
      </c>
      <c r="B519" s="3" t="s">
        <v>1084</v>
      </c>
      <c r="C519" s="3" t="s">
        <v>1085</v>
      </c>
      <c r="D519">
        <v>15000</v>
      </c>
      <c r="E519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 s="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42738.406956018516</v>
      </c>
      <c r="T519" s="6">
        <f t="shared" si="53"/>
        <v>42768.406956018516</v>
      </c>
    </row>
    <row r="520" spans="1:20" ht="60" x14ac:dyDescent="0.25">
      <c r="A520">
        <v>518</v>
      </c>
      <c r="B520" s="3" t="s">
        <v>1086</v>
      </c>
      <c r="C520" s="3" t="s">
        <v>1087</v>
      </c>
      <c r="D520">
        <v>7175</v>
      </c>
      <c r="E520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 s="4">
        <f t="shared" si="48"/>
        <v>0</v>
      </c>
      <c r="P520" s="5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42223.407685185179</v>
      </c>
      <c r="T520" s="6">
        <f t="shared" si="53"/>
        <v>42253.406944444439</v>
      </c>
    </row>
    <row r="521" spans="1:20" ht="45" x14ac:dyDescent="0.25">
      <c r="A521">
        <v>519</v>
      </c>
      <c r="B521" s="3" t="s">
        <v>1088</v>
      </c>
      <c r="C521" s="3" t="s">
        <v>1089</v>
      </c>
      <c r="D521">
        <v>12001</v>
      </c>
      <c r="E521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 s="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41218.183113425926</v>
      </c>
      <c r="T521" s="6">
        <f t="shared" si="53"/>
        <v>41248.183113425926</v>
      </c>
    </row>
    <row r="522" spans="1:20" ht="60" x14ac:dyDescent="0.25">
      <c r="A522">
        <v>520</v>
      </c>
      <c r="B522" s="3" t="s">
        <v>1090</v>
      </c>
      <c r="C522" s="3" t="s">
        <v>1091</v>
      </c>
      <c r="D522">
        <v>5000</v>
      </c>
      <c r="E522">
        <v>5105</v>
      </c>
      <c r="F522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 s="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42318.493761574071</v>
      </c>
      <c r="T522" s="6">
        <f t="shared" si="53"/>
        <v>42348.493761574071</v>
      </c>
    </row>
    <row r="523" spans="1:20" ht="60" x14ac:dyDescent="0.25">
      <c r="A523">
        <v>521</v>
      </c>
      <c r="B523" s="3" t="s">
        <v>1093</v>
      </c>
      <c r="C523" s="3" t="s">
        <v>1094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 s="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42645.884479166663</v>
      </c>
      <c r="T523" s="6">
        <f t="shared" si="53"/>
        <v>42674.999305555553</v>
      </c>
    </row>
    <row r="524" spans="1:20" ht="45" x14ac:dyDescent="0.25">
      <c r="A524">
        <v>522</v>
      </c>
      <c r="B524" s="3" t="s">
        <v>1095</v>
      </c>
      <c r="C524" s="3" t="s">
        <v>1096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 s="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42429.832465277774</v>
      </c>
      <c r="T524" s="6">
        <f t="shared" si="53"/>
        <v>42449.790798611109</v>
      </c>
    </row>
    <row r="525" spans="1:20" ht="60" x14ac:dyDescent="0.25">
      <c r="A525">
        <v>523</v>
      </c>
      <c r="B525" s="3" t="s">
        <v>1097</v>
      </c>
      <c r="C525" s="3" t="s">
        <v>1098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 s="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42237.924490740734</v>
      </c>
      <c r="T525" s="6">
        <f t="shared" si="53"/>
        <v>42267.924490740734</v>
      </c>
    </row>
    <row r="526" spans="1:20" ht="60" x14ac:dyDescent="0.25">
      <c r="A526">
        <v>524</v>
      </c>
      <c r="B526" s="3" t="s">
        <v>1099</v>
      </c>
      <c r="C526" s="3" t="s">
        <v>1100</v>
      </c>
      <c r="D526">
        <v>3500</v>
      </c>
      <c r="E526">
        <v>3803.55</v>
      </c>
      <c r="F526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 s="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42492.508900462963</v>
      </c>
      <c r="T526" s="6">
        <f t="shared" si="53"/>
        <v>42522.508900462963</v>
      </c>
    </row>
    <row r="527" spans="1:20" ht="60" x14ac:dyDescent="0.25">
      <c r="A527">
        <v>525</v>
      </c>
      <c r="B527" s="3" t="s">
        <v>1101</v>
      </c>
      <c r="C527" s="3" t="s">
        <v>1102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 s="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41850.192604166667</v>
      </c>
      <c r="T527" s="6">
        <f t="shared" si="53"/>
        <v>41895.192604166667</v>
      </c>
    </row>
    <row r="528" spans="1:20" ht="45" x14ac:dyDescent="0.25">
      <c r="A528">
        <v>526</v>
      </c>
      <c r="B528" s="3" t="s">
        <v>1103</v>
      </c>
      <c r="C528" s="3" t="s">
        <v>1104</v>
      </c>
      <c r="D528">
        <v>1500</v>
      </c>
      <c r="E528">
        <v>1710</v>
      </c>
      <c r="F528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 s="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42192.383611111109</v>
      </c>
      <c r="T528" s="6">
        <f t="shared" si="53"/>
        <v>42223.499999999993</v>
      </c>
    </row>
    <row r="529" spans="1:20" ht="60" x14ac:dyDescent="0.25">
      <c r="A529">
        <v>527</v>
      </c>
      <c r="B529" s="3" t="s">
        <v>1105</v>
      </c>
      <c r="C529" s="3" t="s">
        <v>1106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 s="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42752.997291666667</v>
      </c>
      <c r="T529" s="6">
        <f t="shared" si="53"/>
        <v>42783.461805555555</v>
      </c>
    </row>
    <row r="530" spans="1:20" ht="30" x14ac:dyDescent="0.25">
      <c r="A530">
        <v>528</v>
      </c>
      <c r="B530" s="3" t="s">
        <v>1107</v>
      </c>
      <c r="C530" s="3" t="s">
        <v>1108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 s="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42155.71188657407</v>
      </c>
      <c r="T530" s="6">
        <f t="shared" si="53"/>
        <v>42176.680555555555</v>
      </c>
    </row>
    <row r="531" spans="1:20" ht="60" x14ac:dyDescent="0.25">
      <c r="A531">
        <v>529</v>
      </c>
      <c r="B531" s="3" t="s">
        <v>1109</v>
      </c>
      <c r="C531" s="3" t="s">
        <v>1110</v>
      </c>
      <c r="D531">
        <v>1200</v>
      </c>
      <c r="E531">
        <v>1565</v>
      </c>
      <c r="F531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 s="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42724.822847222218</v>
      </c>
      <c r="T531" s="6">
        <f t="shared" si="53"/>
        <v>42745.999999999993</v>
      </c>
    </row>
    <row r="532" spans="1:20" ht="60" x14ac:dyDescent="0.25">
      <c r="A532">
        <v>530</v>
      </c>
      <c r="B532" s="3" t="s">
        <v>1111</v>
      </c>
      <c r="C532" s="3" t="s">
        <v>1112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 s="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42157.382731481477</v>
      </c>
      <c r="T532" s="6">
        <f t="shared" si="53"/>
        <v>42178.874999999993</v>
      </c>
    </row>
    <row r="533" spans="1:20" ht="60" x14ac:dyDescent="0.25">
      <c r="A533">
        <v>531</v>
      </c>
      <c r="B533" s="3" t="s">
        <v>1113</v>
      </c>
      <c r="C533" s="3" t="s">
        <v>1114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 s="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42675.856817129628</v>
      </c>
      <c r="T533" s="6">
        <f t="shared" si="53"/>
        <v>42721.082638888889</v>
      </c>
    </row>
    <row r="534" spans="1:20" ht="60" x14ac:dyDescent="0.25">
      <c r="A534">
        <v>532</v>
      </c>
      <c r="B534" s="3" t="s">
        <v>1115</v>
      </c>
      <c r="C534" s="3" t="s">
        <v>1116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 s="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42472.798703703702</v>
      </c>
      <c r="T534" s="6">
        <f t="shared" si="53"/>
        <v>42502.798703703702</v>
      </c>
    </row>
    <row r="535" spans="1:20" ht="60" x14ac:dyDescent="0.25">
      <c r="A535">
        <v>533</v>
      </c>
      <c r="B535" s="3" t="s">
        <v>1117</v>
      </c>
      <c r="C535" s="3" t="s">
        <v>1118</v>
      </c>
      <c r="D535">
        <v>2000</v>
      </c>
      <c r="E535">
        <v>2004</v>
      </c>
      <c r="F535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 s="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42482.226446759254</v>
      </c>
      <c r="T535" s="6">
        <f t="shared" si="53"/>
        <v>42506.226446759254</v>
      </c>
    </row>
    <row r="536" spans="1:20" ht="60" x14ac:dyDescent="0.25">
      <c r="A536">
        <v>534</v>
      </c>
      <c r="B536" s="3" t="s">
        <v>1119</v>
      </c>
      <c r="C536" s="3" t="s">
        <v>1120</v>
      </c>
      <c r="D536">
        <v>15000</v>
      </c>
      <c r="E536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 s="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42270.602662037032</v>
      </c>
      <c r="T536" s="6">
        <f t="shared" si="53"/>
        <v>42309.749999999993</v>
      </c>
    </row>
    <row r="537" spans="1:20" ht="45" x14ac:dyDescent="0.25">
      <c r="A537">
        <v>535</v>
      </c>
      <c r="B537" s="3" t="s">
        <v>1121</v>
      </c>
      <c r="C537" s="3" t="s">
        <v>1122</v>
      </c>
      <c r="D537">
        <v>2000</v>
      </c>
      <c r="E537">
        <v>2050</v>
      </c>
      <c r="F53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 s="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42711.336863425917</v>
      </c>
      <c r="T537" s="6">
        <f t="shared" si="53"/>
        <v>42741.336863425917</v>
      </c>
    </row>
    <row r="538" spans="1:20" ht="60" x14ac:dyDescent="0.25">
      <c r="A538">
        <v>536</v>
      </c>
      <c r="B538" s="3" t="s">
        <v>1123</v>
      </c>
      <c r="C538" s="3" t="s">
        <v>1124</v>
      </c>
      <c r="D538">
        <v>3300</v>
      </c>
      <c r="E538">
        <v>3902.5</v>
      </c>
      <c r="F538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 s="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42179.136655092596</v>
      </c>
      <c r="T538" s="6">
        <f t="shared" si="53"/>
        <v>42219.541666666664</v>
      </c>
    </row>
    <row r="539" spans="1:20" ht="60" x14ac:dyDescent="0.25">
      <c r="A539">
        <v>537</v>
      </c>
      <c r="B539" s="3" t="s">
        <v>1125</v>
      </c>
      <c r="C539" s="3" t="s">
        <v>1126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 s="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42282.560081018521</v>
      </c>
      <c r="T539" s="6">
        <f t="shared" si="53"/>
        <v>42312.601747685178</v>
      </c>
    </row>
    <row r="540" spans="1:20" ht="60" x14ac:dyDescent="0.25">
      <c r="A540">
        <v>538</v>
      </c>
      <c r="B540" s="3" t="s">
        <v>1127</v>
      </c>
      <c r="C540" s="3" t="s">
        <v>1128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 s="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42473.586377314808</v>
      </c>
      <c r="T540" s="6">
        <f t="shared" si="53"/>
        <v>42503.586377314808</v>
      </c>
    </row>
    <row r="541" spans="1:20" ht="45" x14ac:dyDescent="0.25">
      <c r="A541">
        <v>539</v>
      </c>
      <c r="B541" s="3" t="s">
        <v>1129</v>
      </c>
      <c r="C541" s="3" t="s">
        <v>1130</v>
      </c>
      <c r="D541">
        <v>500</v>
      </c>
      <c r="E541">
        <v>503.22</v>
      </c>
      <c r="F541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 s="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42534.841516203705</v>
      </c>
      <c r="T541" s="6">
        <f t="shared" si="53"/>
        <v>42555.841516203705</v>
      </c>
    </row>
    <row r="542" spans="1:20" ht="60" x14ac:dyDescent="0.25">
      <c r="A542">
        <v>540</v>
      </c>
      <c r="B542" s="3" t="s">
        <v>1131</v>
      </c>
      <c r="C542" s="3" t="s">
        <v>1132</v>
      </c>
      <c r="D542">
        <v>15000</v>
      </c>
      <c r="E542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 s="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42009.608865740738</v>
      </c>
      <c r="T542" s="6">
        <f t="shared" si="53"/>
        <v>42039.608865740738</v>
      </c>
    </row>
    <row r="543" spans="1:20" ht="45" x14ac:dyDescent="0.25">
      <c r="A543">
        <v>541</v>
      </c>
      <c r="B543" s="3" t="s">
        <v>1134</v>
      </c>
      <c r="C543" s="3" t="s">
        <v>1135</v>
      </c>
      <c r="D543">
        <v>4500</v>
      </c>
      <c r="E543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 s="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42275.838356481479</v>
      </c>
      <c r="T543" s="6">
        <f t="shared" si="53"/>
        <v>42305.838356481479</v>
      </c>
    </row>
    <row r="544" spans="1:20" ht="45" x14ac:dyDescent="0.25">
      <c r="A544">
        <v>542</v>
      </c>
      <c r="B544" s="3" t="s">
        <v>1136</v>
      </c>
      <c r="C544" s="3" t="s">
        <v>1137</v>
      </c>
      <c r="D544">
        <v>250000</v>
      </c>
      <c r="E544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 s="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42433.529120370367</v>
      </c>
      <c r="T544" s="6">
        <f t="shared" si="53"/>
        <v>42493.487453703703</v>
      </c>
    </row>
    <row r="545" spans="1:20" ht="60" x14ac:dyDescent="0.25">
      <c r="A545">
        <v>543</v>
      </c>
      <c r="B545" s="3" t="s">
        <v>1138</v>
      </c>
      <c r="C545" s="3" t="s">
        <v>1139</v>
      </c>
      <c r="D545">
        <v>22000</v>
      </c>
      <c r="E545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 s="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41913.88381944444</v>
      </c>
      <c r="T545" s="6">
        <f t="shared" si="53"/>
        <v>41943.88381944444</v>
      </c>
    </row>
    <row r="546" spans="1:20" ht="60" x14ac:dyDescent="0.25">
      <c r="A546">
        <v>544</v>
      </c>
      <c r="B546" s="3" t="s">
        <v>1140</v>
      </c>
      <c r="C546" s="3" t="s">
        <v>1141</v>
      </c>
      <c r="D546">
        <v>500</v>
      </c>
      <c r="E546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 s="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42525.448611111111</v>
      </c>
      <c r="T546" s="6">
        <f t="shared" si="53"/>
        <v>42555.448611111111</v>
      </c>
    </row>
    <row r="547" spans="1:20" ht="60" x14ac:dyDescent="0.25">
      <c r="A547">
        <v>545</v>
      </c>
      <c r="B547" s="3" t="s">
        <v>1142</v>
      </c>
      <c r="C547" s="3" t="s">
        <v>1143</v>
      </c>
      <c r="D547">
        <v>50000</v>
      </c>
      <c r="E547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 s="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42283.38413194444</v>
      </c>
      <c r="T547" s="6">
        <f t="shared" si="53"/>
        <v>42323.425798611112</v>
      </c>
    </row>
    <row r="548" spans="1:20" ht="60" x14ac:dyDescent="0.25">
      <c r="A548">
        <v>546</v>
      </c>
      <c r="B548" s="3" t="s">
        <v>1144</v>
      </c>
      <c r="C548" s="3" t="s">
        <v>1145</v>
      </c>
      <c r="D548">
        <v>60000</v>
      </c>
      <c r="E54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 s="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42249.459664351853</v>
      </c>
      <c r="T548" s="6">
        <f t="shared" si="53"/>
        <v>42294.459664351853</v>
      </c>
    </row>
    <row r="549" spans="1:20" ht="60" x14ac:dyDescent="0.25">
      <c r="A549">
        <v>547</v>
      </c>
      <c r="B549" s="3" t="s">
        <v>1146</v>
      </c>
      <c r="C549" s="3" t="s">
        <v>1147</v>
      </c>
      <c r="D549">
        <v>7500</v>
      </c>
      <c r="E54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 s="4">
        <f t="shared" si="48"/>
        <v>0</v>
      </c>
      <c r="P549" s="5" t="str">
        <f t="shared" si="49"/>
        <v>N/A</v>
      </c>
      <c r="Q549" t="str">
        <f t="shared" si="50"/>
        <v>technology</v>
      </c>
      <c r="R549" t="str">
        <f t="shared" si="51"/>
        <v>web</v>
      </c>
      <c r="S549" s="6">
        <f t="shared" si="52"/>
        <v>42380.488009259258</v>
      </c>
      <c r="T549" s="6">
        <f t="shared" si="53"/>
        <v>42410.488009259258</v>
      </c>
    </row>
    <row r="550" spans="1:20" ht="45" x14ac:dyDescent="0.25">
      <c r="A550">
        <v>548</v>
      </c>
      <c r="B550" s="3" t="s">
        <v>1148</v>
      </c>
      <c r="C550" s="3" t="s">
        <v>1149</v>
      </c>
      <c r="D550">
        <v>10000</v>
      </c>
      <c r="E550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 s="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42276.695</v>
      </c>
      <c r="T550" s="6">
        <f t="shared" si="53"/>
        <v>42306.695</v>
      </c>
    </row>
    <row r="551" spans="1:20" ht="60" x14ac:dyDescent="0.25">
      <c r="A551">
        <v>549</v>
      </c>
      <c r="B551" s="3" t="s">
        <v>1150</v>
      </c>
      <c r="C551" s="3" t="s">
        <v>1151</v>
      </c>
      <c r="D551">
        <v>2500</v>
      </c>
      <c r="E551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 s="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42163.428495370368</v>
      </c>
      <c r="T551" s="6">
        <f t="shared" si="53"/>
        <v>42193.428495370368</v>
      </c>
    </row>
    <row r="552" spans="1:20" ht="60" x14ac:dyDescent="0.25">
      <c r="A552">
        <v>550</v>
      </c>
      <c r="B552" s="3" t="s">
        <v>1152</v>
      </c>
      <c r="C552" s="3" t="s">
        <v>1153</v>
      </c>
      <c r="D552">
        <v>5000</v>
      </c>
      <c r="E552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 s="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42753.47042824074</v>
      </c>
      <c r="T552" s="6">
        <f t="shared" si="53"/>
        <v>42765.999999999993</v>
      </c>
    </row>
    <row r="553" spans="1:20" ht="60" x14ac:dyDescent="0.25">
      <c r="A553">
        <v>551</v>
      </c>
      <c r="B553" s="3" t="s">
        <v>1154</v>
      </c>
      <c r="C553" s="3" t="s">
        <v>1155</v>
      </c>
      <c r="D553">
        <v>75000</v>
      </c>
      <c r="E553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 s="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42173.067407407405</v>
      </c>
      <c r="T553" s="6">
        <f t="shared" si="53"/>
        <v>42217.536805555552</v>
      </c>
    </row>
    <row r="554" spans="1:20" ht="45" x14ac:dyDescent="0.25">
      <c r="A554">
        <v>552</v>
      </c>
      <c r="B554" s="3" t="s">
        <v>1156</v>
      </c>
      <c r="C554" s="3" t="s">
        <v>1157</v>
      </c>
      <c r="D554">
        <v>45000</v>
      </c>
      <c r="E554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 s="4">
        <f t="shared" si="48"/>
        <v>0</v>
      </c>
      <c r="P554" s="5" t="str">
        <f t="shared" si="49"/>
        <v>N/A</v>
      </c>
      <c r="Q554" t="str">
        <f t="shared" si="50"/>
        <v>technology</v>
      </c>
      <c r="R554" t="str">
        <f t="shared" si="51"/>
        <v>web</v>
      </c>
      <c r="S554" s="6">
        <f t="shared" si="52"/>
        <v>42318.408518518518</v>
      </c>
      <c r="T554" s="6">
        <f t="shared" si="53"/>
        <v>42378.408518518518</v>
      </c>
    </row>
    <row r="555" spans="1:20" ht="45" x14ac:dyDescent="0.25">
      <c r="A555">
        <v>553</v>
      </c>
      <c r="B555" s="3" t="s">
        <v>1158</v>
      </c>
      <c r="C555" s="3" t="s">
        <v>1159</v>
      </c>
      <c r="D555">
        <v>25000</v>
      </c>
      <c r="E555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 s="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41927.511469907404</v>
      </c>
      <c r="T555" s="6">
        <f t="shared" si="53"/>
        <v>41957.553136574068</v>
      </c>
    </row>
    <row r="556" spans="1:20" ht="60" x14ac:dyDescent="0.25">
      <c r="A556">
        <v>554</v>
      </c>
      <c r="B556" s="3" t="s">
        <v>1160</v>
      </c>
      <c r="C556" s="3" t="s">
        <v>1161</v>
      </c>
      <c r="D556">
        <v>3870</v>
      </c>
      <c r="E556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 s="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41901.476527777777</v>
      </c>
      <c r="T556" s="6">
        <f t="shared" si="53"/>
        <v>41931.476527777777</v>
      </c>
    </row>
    <row r="557" spans="1:20" ht="60" x14ac:dyDescent="0.25">
      <c r="A557">
        <v>555</v>
      </c>
      <c r="B557" s="3" t="s">
        <v>1162</v>
      </c>
      <c r="C557" s="3" t="s">
        <v>1163</v>
      </c>
      <c r="D557">
        <v>7500</v>
      </c>
      <c r="E557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 s="4">
        <f t="shared" si="48"/>
        <v>0</v>
      </c>
      <c r="P557" s="5" t="str">
        <f t="shared" si="49"/>
        <v>N/A</v>
      </c>
      <c r="Q557" t="str">
        <f t="shared" si="50"/>
        <v>technology</v>
      </c>
      <c r="R557" t="str">
        <f t="shared" si="51"/>
        <v>web</v>
      </c>
      <c r="S557" s="6">
        <f t="shared" si="52"/>
        <v>42503.145173611112</v>
      </c>
      <c r="T557" s="6">
        <f t="shared" si="53"/>
        <v>42533.145173611112</v>
      </c>
    </row>
    <row r="558" spans="1:20" ht="30" x14ac:dyDescent="0.25">
      <c r="A558">
        <v>556</v>
      </c>
      <c r="B558" s="3" t="s">
        <v>1164</v>
      </c>
      <c r="C558" s="3" t="s">
        <v>1165</v>
      </c>
      <c r="D558">
        <v>8000</v>
      </c>
      <c r="E55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 s="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42345.651817129627</v>
      </c>
      <c r="T558" s="6">
        <f t="shared" si="53"/>
        <v>42375.651817129627</v>
      </c>
    </row>
    <row r="559" spans="1:20" ht="60" x14ac:dyDescent="0.25">
      <c r="A559">
        <v>557</v>
      </c>
      <c r="B559" s="3" t="s">
        <v>1166</v>
      </c>
      <c r="C559" s="3" t="s">
        <v>1167</v>
      </c>
      <c r="D559">
        <v>150000</v>
      </c>
      <c r="E55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 s="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42676.733831018515</v>
      </c>
      <c r="T559" s="6">
        <f t="shared" si="53"/>
        <v>42706.775497685179</v>
      </c>
    </row>
    <row r="560" spans="1:20" ht="60" x14ac:dyDescent="0.25">
      <c r="A560">
        <v>558</v>
      </c>
      <c r="B560" s="3" t="s">
        <v>1168</v>
      </c>
      <c r="C560" s="3" t="s">
        <v>1169</v>
      </c>
      <c r="D560">
        <v>750</v>
      </c>
      <c r="E560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 s="4">
        <f t="shared" si="48"/>
        <v>0</v>
      </c>
      <c r="P560" s="5" t="str">
        <f t="shared" si="49"/>
        <v>N/A</v>
      </c>
      <c r="Q560" t="str">
        <f t="shared" si="50"/>
        <v>technology</v>
      </c>
      <c r="R560" t="str">
        <f t="shared" si="51"/>
        <v>web</v>
      </c>
      <c r="S560" s="6">
        <f t="shared" si="52"/>
        <v>42057.674826388888</v>
      </c>
      <c r="T560" s="6">
        <f t="shared" si="53"/>
        <v>42087.633159722223</v>
      </c>
    </row>
    <row r="561" spans="1:20" ht="60" x14ac:dyDescent="0.25">
      <c r="A561">
        <v>559</v>
      </c>
      <c r="B561" s="3" t="s">
        <v>1170</v>
      </c>
      <c r="C561" s="3" t="s">
        <v>1171</v>
      </c>
      <c r="D561">
        <v>240000</v>
      </c>
      <c r="E561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 s="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42321.074768518512</v>
      </c>
      <c r="T561" s="6">
        <f t="shared" si="53"/>
        <v>42351.074768518512</v>
      </c>
    </row>
    <row r="562" spans="1:20" ht="45" x14ac:dyDescent="0.25">
      <c r="A562">
        <v>560</v>
      </c>
      <c r="B562" s="3" t="s">
        <v>1172</v>
      </c>
      <c r="C562" s="3" t="s">
        <v>1173</v>
      </c>
      <c r="D562">
        <v>100000</v>
      </c>
      <c r="E562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 s="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41960.563020833331</v>
      </c>
      <c r="T562" s="6">
        <f t="shared" si="53"/>
        <v>41990.563020833331</v>
      </c>
    </row>
    <row r="563" spans="1:20" ht="60" x14ac:dyDescent="0.25">
      <c r="A563">
        <v>561</v>
      </c>
      <c r="B563" s="3" t="s">
        <v>1174</v>
      </c>
      <c r="C563" s="3" t="s">
        <v>1175</v>
      </c>
      <c r="D563">
        <v>15000</v>
      </c>
      <c r="E563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 s="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42268.450381944444</v>
      </c>
      <c r="T563" s="6">
        <f t="shared" si="53"/>
        <v>42303.450381944444</v>
      </c>
    </row>
    <row r="564" spans="1:20" ht="60" x14ac:dyDescent="0.25">
      <c r="A564">
        <v>562</v>
      </c>
      <c r="B564" s="3" t="s">
        <v>1176</v>
      </c>
      <c r="C564" s="3" t="s">
        <v>1177</v>
      </c>
      <c r="D564">
        <v>50000</v>
      </c>
      <c r="E564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 s="4">
        <f t="shared" si="48"/>
        <v>0</v>
      </c>
      <c r="P564" s="5" t="str">
        <f t="shared" si="49"/>
        <v>N/A</v>
      </c>
      <c r="Q564" t="str">
        <f t="shared" si="50"/>
        <v>technology</v>
      </c>
      <c r="R564" t="str">
        <f t="shared" si="51"/>
        <v>web</v>
      </c>
      <c r="S564" s="6">
        <f t="shared" si="52"/>
        <v>42692.18072916667</v>
      </c>
      <c r="T564" s="6">
        <f t="shared" si="53"/>
        <v>42722.18072916667</v>
      </c>
    </row>
    <row r="565" spans="1:20" ht="60" x14ac:dyDescent="0.25">
      <c r="A565">
        <v>563</v>
      </c>
      <c r="B565" s="3" t="s">
        <v>1178</v>
      </c>
      <c r="C565" s="3" t="s">
        <v>1179</v>
      </c>
      <c r="D565">
        <v>75000</v>
      </c>
      <c r="E565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 s="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42021.861655092587</v>
      </c>
      <c r="T565" s="6">
        <f t="shared" si="53"/>
        <v>42051.861655092587</v>
      </c>
    </row>
    <row r="566" spans="1:20" ht="60" x14ac:dyDescent="0.25">
      <c r="A566">
        <v>564</v>
      </c>
      <c r="B566" s="3" t="s">
        <v>1180</v>
      </c>
      <c r="C566" s="3" t="s">
        <v>1181</v>
      </c>
      <c r="D566">
        <v>18000</v>
      </c>
      <c r="E566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 s="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42411.734664351847</v>
      </c>
      <c r="T566" s="6">
        <f t="shared" si="53"/>
        <v>42441.734664351847</v>
      </c>
    </row>
    <row r="567" spans="1:20" ht="60" x14ac:dyDescent="0.25">
      <c r="A567">
        <v>565</v>
      </c>
      <c r="B567" s="3" t="s">
        <v>1182</v>
      </c>
      <c r="C567" s="3" t="s">
        <v>1183</v>
      </c>
      <c r="D567">
        <v>25000</v>
      </c>
      <c r="E567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 s="4">
        <f t="shared" si="48"/>
        <v>0</v>
      </c>
      <c r="P567" s="5" t="str">
        <f t="shared" si="49"/>
        <v>N/A</v>
      </c>
      <c r="Q567" t="str">
        <f t="shared" si="50"/>
        <v>technology</v>
      </c>
      <c r="R567" t="str">
        <f t="shared" si="51"/>
        <v>web</v>
      </c>
      <c r="S567" s="6">
        <f t="shared" si="52"/>
        <v>42165.576956018522</v>
      </c>
      <c r="T567" s="6">
        <f t="shared" si="53"/>
        <v>42195.576956018522</v>
      </c>
    </row>
    <row r="568" spans="1:20" ht="60" x14ac:dyDescent="0.25">
      <c r="A568">
        <v>566</v>
      </c>
      <c r="B568" s="3" t="s">
        <v>1184</v>
      </c>
      <c r="C568" s="3" t="s">
        <v>1185</v>
      </c>
      <c r="D568">
        <v>5000</v>
      </c>
      <c r="E56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 s="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42535.476076388884</v>
      </c>
      <c r="T568" s="6">
        <f t="shared" si="53"/>
        <v>42565.476076388884</v>
      </c>
    </row>
    <row r="569" spans="1:20" ht="60" x14ac:dyDescent="0.25">
      <c r="A569">
        <v>567</v>
      </c>
      <c r="B569" s="3" t="s">
        <v>1186</v>
      </c>
      <c r="C569" s="3" t="s">
        <v>1187</v>
      </c>
      <c r="D569">
        <v>10000</v>
      </c>
      <c r="E569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 s="4">
        <f t="shared" si="48"/>
        <v>0</v>
      </c>
      <c r="P569" s="5" t="str">
        <f t="shared" si="49"/>
        <v>N/A</v>
      </c>
      <c r="Q569" t="str">
        <f t="shared" si="50"/>
        <v>technology</v>
      </c>
      <c r="R569" t="str">
        <f t="shared" si="51"/>
        <v>web</v>
      </c>
      <c r="S569" s="6">
        <f t="shared" si="52"/>
        <v>41975.634189814817</v>
      </c>
      <c r="T569" s="6">
        <f t="shared" si="53"/>
        <v>42005.634189814817</v>
      </c>
    </row>
    <row r="570" spans="1:20" ht="75" x14ac:dyDescent="0.25">
      <c r="A570">
        <v>568</v>
      </c>
      <c r="B570" s="3" t="s">
        <v>1188</v>
      </c>
      <c r="C570" s="3" t="s">
        <v>1189</v>
      </c>
      <c r="D570">
        <v>24500</v>
      </c>
      <c r="E570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 s="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42348.713229166664</v>
      </c>
      <c r="T570" s="6">
        <f t="shared" si="53"/>
        <v>42385.249999999993</v>
      </c>
    </row>
    <row r="571" spans="1:20" ht="45" x14ac:dyDescent="0.25">
      <c r="A571">
        <v>569</v>
      </c>
      <c r="B571" s="3" t="s">
        <v>1190</v>
      </c>
      <c r="C571" s="3" t="s">
        <v>1191</v>
      </c>
      <c r="D571">
        <v>2500</v>
      </c>
      <c r="E571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 s="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42340.639027777775</v>
      </c>
      <c r="T571" s="6">
        <f t="shared" si="53"/>
        <v>42370.639027777775</v>
      </c>
    </row>
    <row r="572" spans="1:20" ht="30" x14ac:dyDescent="0.25">
      <c r="A572">
        <v>570</v>
      </c>
      <c r="B572" s="3" t="s">
        <v>1192</v>
      </c>
      <c r="C572" s="3" t="s">
        <v>1193</v>
      </c>
      <c r="D572">
        <v>85000</v>
      </c>
      <c r="E572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 s="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42388.589918981481</v>
      </c>
      <c r="T572" s="6">
        <f t="shared" si="53"/>
        <v>42418.589918981481</v>
      </c>
    </row>
    <row r="573" spans="1:20" ht="60" x14ac:dyDescent="0.25">
      <c r="A573">
        <v>571</v>
      </c>
      <c r="B573" s="3" t="s">
        <v>1194</v>
      </c>
      <c r="C573" s="3" t="s">
        <v>1195</v>
      </c>
      <c r="D573">
        <v>25000</v>
      </c>
      <c r="E573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 s="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42192.607905092591</v>
      </c>
      <c r="T573" s="6">
        <f t="shared" si="53"/>
        <v>42211.957638888889</v>
      </c>
    </row>
    <row r="574" spans="1:20" ht="60" x14ac:dyDescent="0.25">
      <c r="A574">
        <v>572</v>
      </c>
      <c r="B574" s="3" t="s">
        <v>1196</v>
      </c>
      <c r="C574" s="3" t="s">
        <v>1197</v>
      </c>
      <c r="D574">
        <v>2500</v>
      </c>
      <c r="E574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 s="4">
        <f t="shared" si="48"/>
        <v>0</v>
      </c>
      <c r="P574" s="5" t="str">
        <f t="shared" si="49"/>
        <v>N/A</v>
      </c>
      <c r="Q574" t="str">
        <f t="shared" si="50"/>
        <v>technology</v>
      </c>
      <c r="R574" t="str">
        <f t="shared" si="51"/>
        <v>web</v>
      </c>
      <c r="S574" s="6">
        <f t="shared" si="52"/>
        <v>42282.507962962954</v>
      </c>
      <c r="T574" s="6">
        <f t="shared" si="53"/>
        <v>42312.549629629626</v>
      </c>
    </row>
    <row r="575" spans="1:20" ht="60" x14ac:dyDescent="0.25">
      <c r="A575">
        <v>573</v>
      </c>
      <c r="B575" s="3" t="s">
        <v>1198</v>
      </c>
      <c r="C575" s="3" t="s">
        <v>1199</v>
      </c>
      <c r="D575">
        <v>88888</v>
      </c>
      <c r="E575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 s="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41962.841793981475</v>
      </c>
      <c r="T575" s="6">
        <f t="shared" si="53"/>
        <v>42021.841666666667</v>
      </c>
    </row>
    <row r="576" spans="1:20" ht="60" x14ac:dyDescent="0.25">
      <c r="A576">
        <v>574</v>
      </c>
      <c r="B576" s="3" t="s">
        <v>1200</v>
      </c>
      <c r="C576" s="3" t="s">
        <v>1201</v>
      </c>
      <c r="D576">
        <v>11180</v>
      </c>
      <c r="E576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 s="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42632.235034722216</v>
      </c>
      <c r="T576" s="6">
        <f t="shared" si="53"/>
        <v>42662.235034722216</v>
      </c>
    </row>
    <row r="577" spans="1:20" ht="60" x14ac:dyDescent="0.25">
      <c r="A577">
        <v>575</v>
      </c>
      <c r="B577" s="3" t="s">
        <v>1202</v>
      </c>
      <c r="C577" s="3" t="s">
        <v>1203</v>
      </c>
      <c r="D577">
        <v>60000</v>
      </c>
      <c r="E577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 s="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42138.484293981477</v>
      </c>
      <c r="T577" s="6">
        <f t="shared" si="53"/>
        <v>42168.484293981477</v>
      </c>
    </row>
    <row r="578" spans="1:20" ht="45" x14ac:dyDescent="0.25">
      <c r="A578">
        <v>576</v>
      </c>
      <c r="B578" s="3" t="s">
        <v>1204</v>
      </c>
      <c r="C578" s="3" t="s">
        <v>1205</v>
      </c>
      <c r="D578">
        <v>80000</v>
      </c>
      <c r="E57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 s="4">
        <f t="shared" ref="O578:O641" si="54">E578/D578</f>
        <v>1.2500000000000001E-5</v>
      </c>
      <c r="P578" s="5">
        <f t="shared" ref="P578:P641" si="55">IF((L578&gt;0), (E578/L578), "N/A")</f>
        <v>1</v>
      </c>
      <c r="Q578" t="str">
        <f t="shared" ref="Q578:Q641" si="56">LEFT(N578, (FIND("/",N578)-1))</f>
        <v>technology</v>
      </c>
      <c r="R578" t="str">
        <f t="shared" ref="R578:R641" si="57">RIGHT(N578, (LEN(N578)-FIND("/", N578)))</f>
        <v>web</v>
      </c>
      <c r="S578" s="6">
        <f t="shared" si="52"/>
        <v>42031.263333333329</v>
      </c>
      <c r="T578" s="6">
        <f t="shared" si="53"/>
        <v>42091.221666666665</v>
      </c>
    </row>
    <row r="579" spans="1:20" ht="60" x14ac:dyDescent="0.25">
      <c r="A579">
        <v>577</v>
      </c>
      <c r="B579" s="3" t="s">
        <v>1206</v>
      </c>
      <c r="C579" s="3" t="s">
        <v>1207</v>
      </c>
      <c r="D579">
        <v>5000</v>
      </c>
      <c r="E579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 s="4">
        <f t="shared" si="54"/>
        <v>2E-3</v>
      </c>
      <c r="P579" s="5">
        <f t="shared" si="55"/>
        <v>10</v>
      </c>
      <c r="Q579" t="str">
        <f t="shared" si="56"/>
        <v>technology</v>
      </c>
      <c r="R579" t="str">
        <f t="shared" si="57"/>
        <v>web</v>
      </c>
      <c r="S579" s="6">
        <f t="shared" ref="S579:S642" si="58">(((J579/60)/60)/24)+DATE(1970,1,1)+(-5/24)</f>
        <v>42450.380810185183</v>
      </c>
      <c r="T579" s="6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1208</v>
      </c>
      <c r="C580" s="3" t="s">
        <v>1209</v>
      </c>
      <c r="D580">
        <v>125000</v>
      </c>
      <c r="E580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 s="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42230.370289351849</v>
      </c>
      <c r="T580" s="6">
        <f t="shared" si="59"/>
        <v>42254.370289351849</v>
      </c>
    </row>
    <row r="581" spans="1:20" ht="45" x14ac:dyDescent="0.25">
      <c r="A581">
        <v>579</v>
      </c>
      <c r="B581" s="3" t="s">
        <v>1210</v>
      </c>
      <c r="C581" s="3" t="s">
        <v>1211</v>
      </c>
      <c r="D581">
        <v>12000</v>
      </c>
      <c r="E581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 s="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41968.643784722219</v>
      </c>
      <c r="T581" s="6">
        <f t="shared" si="59"/>
        <v>41998.643784722219</v>
      </c>
    </row>
    <row r="582" spans="1:20" ht="60" x14ac:dyDescent="0.25">
      <c r="A582">
        <v>580</v>
      </c>
      <c r="B582" s="3" t="s">
        <v>1212</v>
      </c>
      <c r="C582" s="3" t="s">
        <v>1213</v>
      </c>
      <c r="D582">
        <v>3000</v>
      </c>
      <c r="E582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 s="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42605.699849537035</v>
      </c>
      <c r="T582" s="6">
        <f t="shared" si="59"/>
        <v>42635.699849537035</v>
      </c>
    </row>
    <row r="583" spans="1:20" ht="60" x14ac:dyDescent="0.25">
      <c r="A583">
        <v>581</v>
      </c>
      <c r="B583" s="3" t="s">
        <v>1214</v>
      </c>
      <c r="C583" s="3" t="s">
        <v>1215</v>
      </c>
      <c r="D583">
        <v>400</v>
      </c>
      <c r="E583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 s="4">
        <f t="shared" si="54"/>
        <v>0</v>
      </c>
      <c r="P583" s="5" t="str">
        <f t="shared" si="55"/>
        <v>N/A</v>
      </c>
      <c r="Q583" t="str">
        <f t="shared" si="56"/>
        <v>technology</v>
      </c>
      <c r="R583" t="str">
        <f t="shared" si="57"/>
        <v>web</v>
      </c>
      <c r="S583" s="6">
        <f t="shared" si="58"/>
        <v>42187.804444444446</v>
      </c>
      <c r="T583" s="6">
        <f t="shared" si="59"/>
        <v>42217.804444444446</v>
      </c>
    </row>
    <row r="584" spans="1:20" ht="60" x14ac:dyDescent="0.25">
      <c r="A584">
        <v>582</v>
      </c>
      <c r="B584" s="3" t="s">
        <v>1216</v>
      </c>
      <c r="C584" s="3" t="s">
        <v>1217</v>
      </c>
      <c r="D584">
        <v>100000</v>
      </c>
      <c r="E584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 s="4">
        <f t="shared" si="54"/>
        <v>0</v>
      </c>
      <c r="P584" s="5" t="str">
        <f t="shared" si="55"/>
        <v>N/A</v>
      </c>
      <c r="Q584" t="str">
        <f t="shared" si="56"/>
        <v>technology</v>
      </c>
      <c r="R584" t="str">
        <f t="shared" si="57"/>
        <v>web</v>
      </c>
      <c r="S584" s="6">
        <f t="shared" si="58"/>
        <v>42055.531469907401</v>
      </c>
      <c r="T584" s="6">
        <f t="shared" si="59"/>
        <v>42078.541666666664</v>
      </c>
    </row>
    <row r="585" spans="1:20" ht="45" x14ac:dyDescent="0.25">
      <c r="A585">
        <v>583</v>
      </c>
      <c r="B585" s="3" t="s">
        <v>1218</v>
      </c>
      <c r="C585" s="3" t="s">
        <v>1219</v>
      </c>
      <c r="D585">
        <v>9000</v>
      </c>
      <c r="E585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 s="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42052.730173611104</v>
      </c>
      <c r="T585" s="6">
        <f t="shared" si="59"/>
        <v>42082.688506944447</v>
      </c>
    </row>
    <row r="586" spans="1:20" ht="45" x14ac:dyDescent="0.25">
      <c r="A586">
        <v>584</v>
      </c>
      <c r="B586" s="3" t="s">
        <v>1220</v>
      </c>
      <c r="C586" s="3" t="s">
        <v>1221</v>
      </c>
      <c r="D586">
        <v>1000</v>
      </c>
      <c r="E586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 s="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42049.508287037032</v>
      </c>
      <c r="T586" s="6">
        <f t="shared" si="59"/>
        <v>42079.466620370367</v>
      </c>
    </row>
    <row r="587" spans="1:20" ht="45" x14ac:dyDescent="0.25">
      <c r="A587">
        <v>585</v>
      </c>
      <c r="B587" s="3" t="s">
        <v>1222</v>
      </c>
      <c r="C587" s="3" t="s">
        <v>1223</v>
      </c>
      <c r="D587">
        <v>9000</v>
      </c>
      <c r="E587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 s="4">
        <f t="shared" si="54"/>
        <v>0</v>
      </c>
      <c r="P587" s="5" t="str">
        <f t="shared" si="55"/>
        <v>N/A</v>
      </c>
      <c r="Q587" t="str">
        <f t="shared" si="56"/>
        <v>technology</v>
      </c>
      <c r="R587" t="str">
        <f t="shared" si="57"/>
        <v>web</v>
      </c>
      <c r="S587" s="6">
        <f t="shared" si="58"/>
        <v>42283.182604166665</v>
      </c>
      <c r="T587" s="6">
        <f t="shared" si="59"/>
        <v>42338.791666666664</v>
      </c>
    </row>
    <row r="588" spans="1:20" ht="45" x14ac:dyDescent="0.25">
      <c r="A588">
        <v>586</v>
      </c>
      <c r="B588" s="3" t="s">
        <v>1224</v>
      </c>
      <c r="C588" s="3" t="s">
        <v>1225</v>
      </c>
      <c r="D588">
        <v>10000</v>
      </c>
      <c r="E58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 s="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42020.645914351851</v>
      </c>
      <c r="T588" s="6">
        <f t="shared" si="59"/>
        <v>42050.645914351851</v>
      </c>
    </row>
    <row r="589" spans="1:20" ht="75" x14ac:dyDescent="0.25">
      <c r="A589">
        <v>587</v>
      </c>
      <c r="B589" s="3" t="s">
        <v>1226</v>
      </c>
      <c r="C589" s="3" t="s">
        <v>1227</v>
      </c>
      <c r="D589">
        <v>30000</v>
      </c>
      <c r="E58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 s="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42080.548993055556</v>
      </c>
      <c r="T589" s="6">
        <f t="shared" si="59"/>
        <v>42110.548993055556</v>
      </c>
    </row>
    <row r="590" spans="1:20" ht="60" x14ac:dyDescent="0.25">
      <c r="A590">
        <v>588</v>
      </c>
      <c r="B590" s="3" t="s">
        <v>1228</v>
      </c>
      <c r="C590" s="3" t="s">
        <v>1229</v>
      </c>
      <c r="D590">
        <v>9000</v>
      </c>
      <c r="E590">
        <v>301</v>
      </c>
      <c r="F590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 s="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42631.56118055556</v>
      </c>
      <c r="T590" s="6">
        <f t="shared" si="59"/>
        <v>42691.602847222217</v>
      </c>
    </row>
    <row r="591" spans="1:20" x14ac:dyDescent="0.25">
      <c r="A591">
        <v>589</v>
      </c>
      <c r="B591" s="3" t="s">
        <v>1231</v>
      </c>
      <c r="C591" s="3" t="s">
        <v>1232</v>
      </c>
      <c r="D591">
        <v>7500</v>
      </c>
      <c r="E591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 s="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42178.406238425923</v>
      </c>
      <c r="T591" s="6">
        <f t="shared" si="59"/>
        <v>42193.406238425923</v>
      </c>
    </row>
    <row r="592" spans="1:20" ht="60" x14ac:dyDescent="0.25">
      <c r="A592">
        <v>590</v>
      </c>
      <c r="B592" s="3" t="s">
        <v>1233</v>
      </c>
      <c r="C592" s="3" t="s">
        <v>1234</v>
      </c>
      <c r="D592">
        <v>5000</v>
      </c>
      <c r="E592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 s="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42377.34642361111</v>
      </c>
      <c r="T592" s="6">
        <f t="shared" si="59"/>
        <v>42408.334027777775</v>
      </c>
    </row>
    <row r="593" spans="1:20" ht="45" x14ac:dyDescent="0.25">
      <c r="A593">
        <v>591</v>
      </c>
      <c r="B593" s="3" t="s">
        <v>1235</v>
      </c>
      <c r="C593" s="3" t="s">
        <v>1236</v>
      </c>
      <c r="D593">
        <v>100000</v>
      </c>
      <c r="E593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 s="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42177.334837962961</v>
      </c>
      <c r="T593" s="6">
        <f t="shared" si="59"/>
        <v>42207.334837962961</v>
      </c>
    </row>
    <row r="594" spans="1:20" ht="60" x14ac:dyDescent="0.25">
      <c r="A594">
        <v>592</v>
      </c>
      <c r="B594" s="3" t="s">
        <v>1237</v>
      </c>
      <c r="C594" s="3" t="s">
        <v>1238</v>
      </c>
      <c r="D594">
        <v>7500</v>
      </c>
      <c r="E594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 s="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41946.023842592593</v>
      </c>
      <c r="T594" s="6">
        <f t="shared" si="59"/>
        <v>41976.023842592585</v>
      </c>
    </row>
    <row r="595" spans="1:20" ht="60" x14ac:dyDescent="0.25">
      <c r="A595">
        <v>593</v>
      </c>
      <c r="B595" s="3" t="s">
        <v>1239</v>
      </c>
      <c r="C595" s="3" t="s">
        <v>1240</v>
      </c>
      <c r="D595">
        <v>500</v>
      </c>
      <c r="E595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 s="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42070.469270833331</v>
      </c>
      <c r="T595" s="6">
        <f t="shared" si="59"/>
        <v>42100.427604166667</v>
      </c>
    </row>
    <row r="596" spans="1:20" ht="30" x14ac:dyDescent="0.25">
      <c r="A596">
        <v>594</v>
      </c>
      <c r="B596" s="3" t="s">
        <v>1241</v>
      </c>
      <c r="C596" s="3" t="s">
        <v>1242</v>
      </c>
      <c r="D596">
        <v>25000</v>
      </c>
      <c r="E596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 s="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42446.571828703702</v>
      </c>
      <c r="T596" s="6">
        <f t="shared" si="59"/>
        <v>42476.571828703702</v>
      </c>
    </row>
    <row r="597" spans="1:20" ht="60" x14ac:dyDescent="0.25">
      <c r="A597">
        <v>595</v>
      </c>
      <c r="B597" s="3" t="s">
        <v>1243</v>
      </c>
      <c r="C597" s="3" t="s">
        <v>1244</v>
      </c>
      <c r="D597">
        <v>100000</v>
      </c>
      <c r="E597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 s="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42082.861550925918</v>
      </c>
      <c r="T597" s="6">
        <f t="shared" si="59"/>
        <v>42127.861550925918</v>
      </c>
    </row>
    <row r="598" spans="1:20" ht="45" x14ac:dyDescent="0.25">
      <c r="A598">
        <v>596</v>
      </c>
      <c r="B598" s="3" t="s">
        <v>1245</v>
      </c>
      <c r="C598" s="3" t="s">
        <v>1246</v>
      </c>
      <c r="D598">
        <v>20000</v>
      </c>
      <c r="E59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 s="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42646.688564814809</v>
      </c>
      <c r="T598" s="6">
        <f t="shared" si="59"/>
        <v>42676.688564814809</v>
      </c>
    </row>
    <row r="599" spans="1:20" ht="45" x14ac:dyDescent="0.25">
      <c r="A599">
        <v>597</v>
      </c>
      <c r="B599" s="3" t="s">
        <v>1247</v>
      </c>
      <c r="C599" s="3" t="s">
        <v>1248</v>
      </c>
      <c r="D599">
        <v>7500</v>
      </c>
      <c r="E599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 s="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42545.496932870366</v>
      </c>
      <c r="T599" s="6">
        <f t="shared" si="59"/>
        <v>42582.458333333336</v>
      </c>
    </row>
    <row r="600" spans="1:20" ht="30" x14ac:dyDescent="0.25">
      <c r="A600">
        <v>598</v>
      </c>
      <c r="B600" s="3" t="s">
        <v>1249</v>
      </c>
      <c r="C600" s="3" t="s">
        <v>1250</v>
      </c>
      <c r="D600">
        <v>2500</v>
      </c>
      <c r="E600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 s="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41947.793761574074</v>
      </c>
      <c r="T600" s="6">
        <f t="shared" si="59"/>
        <v>41977.793761574074</v>
      </c>
    </row>
    <row r="601" spans="1:20" ht="60" x14ac:dyDescent="0.25">
      <c r="A601">
        <v>599</v>
      </c>
      <c r="B601" s="3" t="s">
        <v>1251</v>
      </c>
      <c r="C601" s="3" t="s">
        <v>1252</v>
      </c>
      <c r="D601">
        <v>50000</v>
      </c>
      <c r="E601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 s="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42047.604189814818</v>
      </c>
      <c r="T601" s="6">
        <f t="shared" si="59"/>
        <v>42071.427777777775</v>
      </c>
    </row>
    <row r="602" spans="1:20" ht="30" x14ac:dyDescent="0.25">
      <c r="A602">
        <v>600</v>
      </c>
      <c r="B602" s="3" t="s">
        <v>1253</v>
      </c>
      <c r="C602" s="3" t="s">
        <v>1254</v>
      </c>
      <c r="D602">
        <v>5000</v>
      </c>
      <c r="E602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 s="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42073.589837962958</v>
      </c>
      <c r="T602" s="6">
        <f t="shared" si="59"/>
        <v>42133.589837962958</v>
      </c>
    </row>
    <row r="603" spans="1:20" ht="60" x14ac:dyDescent="0.25">
      <c r="A603">
        <v>601</v>
      </c>
      <c r="B603" s="3" t="s">
        <v>1255</v>
      </c>
      <c r="C603" s="3" t="s">
        <v>1256</v>
      </c>
      <c r="D603">
        <v>10000</v>
      </c>
      <c r="E603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 s="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41969.64975694444</v>
      </c>
      <c r="T603" s="6">
        <f t="shared" si="59"/>
        <v>41999.64975694444</v>
      </c>
    </row>
    <row r="604" spans="1:20" ht="45" x14ac:dyDescent="0.25">
      <c r="A604">
        <v>602</v>
      </c>
      <c r="B604" s="3" t="s">
        <v>1257</v>
      </c>
      <c r="C604" s="3" t="s">
        <v>1258</v>
      </c>
      <c r="D604">
        <v>70000</v>
      </c>
      <c r="E604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 s="4">
        <f t="shared" si="54"/>
        <v>0</v>
      </c>
      <c r="P604" s="5" t="str">
        <f t="shared" si="55"/>
        <v>N/A</v>
      </c>
      <c r="Q604" t="str">
        <f t="shared" si="56"/>
        <v>technology</v>
      </c>
      <c r="R604" t="str">
        <f t="shared" si="57"/>
        <v>web</v>
      </c>
      <c r="S604" s="6">
        <f t="shared" si="58"/>
        <v>42143.585821759254</v>
      </c>
      <c r="T604" s="6">
        <f t="shared" si="59"/>
        <v>42173.585821759254</v>
      </c>
    </row>
    <row r="605" spans="1:20" ht="45" x14ac:dyDescent="0.25">
      <c r="A605">
        <v>603</v>
      </c>
      <c r="B605" s="3" t="s">
        <v>1259</v>
      </c>
      <c r="C605" s="3" t="s">
        <v>1260</v>
      </c>
      <c r="D605">
        <v>15000</v>
      </c>
      <c r="E605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 s="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41835.430821759255</v>
      </c>
      <c r="T605" s="6">
        <f t="shared" si="59"/>
        <v>41865.430821759255</v>
      </c>
    </row>
    <row r="606" spans="1:20" ht="60" x14ac:dyDescent="0.25">
      <c r="A606">
        <v>604</v>
      </c>
      <c r="B606" s="3" t="s">
        <v>1261</v>
      </c>
      <c r="C606" s="3" t="s">
        <v>1262</v>
      </c>
      <c r="D606">
        <v>1500</v>
      </c>
      <c r="E606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 s="4">
        <f t="shared" si="54"/>
        <v>0</v>
      </c>
      <c r="P606" s="5" t="str">
        <f t="shared" si="55"/>
        <v>N/A</v>
      </c>
      <c r="Q606" t="str">
        <f t="shared" si="56"/>
        <v>technology</v>
      </c>
      <c r="R606" t="str">
        <f t="shared" si="57"/>
        <v>web</v>
      </c>
      <c r="S606" s="6">
        <f t="shared" si="58"/>
        <v>41848.827037037037</v>
      </c>
      <c r="T606" s="6">
        <f t="shared" si="59"/>
        <v>41878.827037037037</v>
      </c>
    </row>
    <row r="607" spans="1:20" ht="30" x14ac:dyDescent="0.25">
      <c r="A607">
        <v>605</v>
      </c>
      <c r="B607" s="3" t="s">
        <v>1263</v>
      </c>
      <c r="C607" s="3" t="s">
        <v>1264</v>
      </c>
      <c r="D607">
        <v>5000</v>
      </c>
      <c r="E607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 s="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42194.14939814814</v>
      </c>
      <c r="T607" s="6">
        <f t="shared" si="59"/>
        <v>42239.14939814814</v>
      </c>
    </row>
    <row r="608" spans="1:20" ht="60" x14ac:dyDescent="0.25">
      <c r="A608">
        <v>606</v>
      </c>
      <c r="B608" s="3" t="s">
        <v>1265</v>
      </c>
      <c r="C608" s="3" t="s">
        <v>1266</v>
      </c>
      <c r="D608">
        <v>5000</v>
      </c>
      <c r="E608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 s="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42102.442233796297</v>
      </c>
      <c r="T608" s="6">
        <f t="shared" si="59"/>
        <v>42148.416666666664</v>
      </c>
    </row>
    <row r="609" spans="1:20" ht="60" x14ac:dyDescent="0.25">
      <c r="A609">
        <v>607</v>
      </c>
      <c r="B609" s="3" t="s">
        <v>1267</v>
      </c>
      <c r="C609" s="3" t="s">
        <v>1268</v>
      </c>
      <c r="D609">
        <v>250</v>
      </c>
      <c r="E609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 s="4">
        <f t="shared" si="54"/>
        <v>0</v>
      </c>
      <c r="P609" s="5" t="str">
        <f t="shared" si="55"/>
        <v>N/A</v>
      </c>
      <c r="Q609" t="str">
        <f t="shared" si="56"/>
        <v>technology</v>
      </c>
      <c r="R609" t="str">
        <f t="shared" si="57"/>
        <v>web</v>
      </c>
      <c r="S609" s="6">
        <f t="shared" si="58"/>
        <v>42300.617314814815</v>
      </c>
      <c r="T609" s="6">
        <f t="shared" si="59"/>
        <v>42330.65898148148</v>
      </c>
    </row>
    <row r="610" spans="1:20" ht="60" x14ac:dyDescent="0.25">
      <c r="A610">
        <v>608</v>
      </c>
      <c r="B610" s="3" t="s">
        <v>1269</v>
      </c>
      <c r="C610" s="3" t="s">
        <v>1270</v>
      </c>
      <c r="D610">
        <v>150000</v>
      </c>
      <c r="E610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 s="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42140.712731481479</v>
      </c>
      <c r="T610" s="6">
        <f t="shared" si="59"/>
        <v>42170.712731481479</v>
      </c>
    </row>
    <row r="611" spans="1:20" ht="60" x14ac:dyDescent="0.25">
      <c r="A611">
        <v>609</v>
      </c>
      <c r="B611" s="3" t="s">
        <v>1271</v>
      </c>
      <c r="C611" s="3" t="s">
        <v>1272</v>
      </c>
      <c r="D611">
        <v>780</v>
      </c>
      <c r="E611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 s="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42306.825740740744</v>
      </c>
      <c r="T611" s="6">
        <f t="shared" si="59"/>
        <v>42336.867407407401</v>
      </c>
    </row>
    <row r="612" spans="1:20" ht="45" x14ac:dyDescent="0.25">
      <c r="A612">
        <v>610</v>
      </c>
      <c r="B612" s="3" t="s">
        <v>1273</v>
      </c>
      <c r="C612" s="3" t="s">
        <v>1274</v>
      </c>
      <c r="D612">
        <v>13803</v>
      </c>
      <c r="E612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 s="4">
        <f t="shared" si="54"/>
        <v>0</v>
      </c>
      <c r="P612" s="5" t="str">
        <f t="shared" si="55"/>
        <v>N/A</v>
      </c>
      <c r="Q612" t="str">
        <f t="shared" si="56"/>
        <v>technology</v>
      </c>
      <c r="R612" t="str">
        <f t="shared" si="57"/>
        <v>web</v>
      </c>
      <c r="S612" s="6">
        <f t="shared" si="58"/>
        <v>42086.622523148144</v>
      </c>
      <c r="T612" s="6">
        <f t="shared" si="59"/>
        <v>42116.622523148144</v>
      </c>
    </row>
    <row r="613" spans="1:20" ht="60" x14ac:dyDescent="0.25">
      <c r="A613">
        <v>611</v>
      </c>
      <c r="B613" s="3" t="s">
        <v>1275</v>
      </c>
      <c r="C613" s="3" t="s">
        <v>1276</v>
      </c>
      <c r="D613">
        <v>80000</v>
      </c>
      <c r="E613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 s="4">
        <f t="shared" si="54"/>
        <v>0</v>
      </c>
      <c r="P613" s="5" t="str">
        <f t="shared" si="55"/>
        <v>N/A</v>
      </c>
      <c r="Q613" t="str">
        <f t="shared" si="56"/>
        <v>technology</v>
      </c>
      <c r="R613" t="str">
        <f t="shared" si="57"/>
        <v>web</v>
      </c>
      <c r="S613" s="6">
        <f t="shared" si="58"/>
        <v>42328.352280092593</v>
      </c>
      <c r="T613" s="6">
        <f t="shared" si="59"/>
        <v>42388.352280092593</v>
      </c>
    </row>
    <row r="614" spans="1:20" ht="30" x14ac:dyDescent="0.25">
      <c r="A614">
        <v>612</v>
      </c>
      <c r="B614" s="3" t="s">
        <v>1277</v>
      </c>
      <c r="C614" s="3" t="s">
        <v>1278</v>
      </c>
      <c r="D614">
        <v>10000</v>
      </c>
      <c r="E614">
        <v>0</v>
      </c>
      <c r="F614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 s="4">
        <f t="shared" si="54"/>
        <v>0</v>
      </c>
      <c r="P614" s="5" t="str">
        <f t="shared" si="55"/>
        <v>N/A</v>
      </c>
      <c r="Q614" t="str">
        <f t="shared" si="56"/>
        <v>technology</v>
      </c>
      <c r="R614" t="str">
        <f t="shared" si="57"/>
        <v>web</v>
      </c>
      <c r="S614" s="6">
        <f t="shared" si="58"/>
        <v>42584.823449074065</v>
      </c>
      <c r="T614" s="6">
        <f t="shared" si="59"/>
        <v>42614.823449074065</v>
      </c>
    </row>
    <row r="615" spans="1:20" ht="60" x14ac:dyDescent="0.25">
      <c r="A615">
        <v>613</v>
      </c>
      <c r="B615" s="3" t="s">
        <v>1279</v>
      </c>
      <c r="C615" s="3" t="s">
        <v>1280</v>
      </c>
      <c r="D615">
        <v>60000</v>
      </c>
      <c r="E615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 s="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42247.288425925923</v>
      </c>
      <c r="T615" s="6">
        <f t="shared" si="59"/>
        <v>42277.999305555553</v>
      </c>
    </row>
    <row r="616" spans="1:20" ht="45" x14ac:dyDescent="0.25">
      <c r="A616">
        <v>614</v>
      </c>
      <c r="B616" s="3" t="s">
        <v>1281</v>
      </c>
      <c r="C616" s="3" t="s">
        <v>1282</v>
      </c>
      <c r="D616">
        <v>10000</v>
      </c>
      <c r="E616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 s="4">
        <f t="shared" si="54"/>
        <v>0</v>
      </c>
      <c r="P616" s="5" t="str">
        <f t="shared" si="55"/>
        <v>N/A</v>
      </c>
      <c r="Q616" t="str">
        <f t="shared" si="56"/>
        <v>technology</v>
      </c>
      <c r="R616" t="str">
        <f t="shared" si="57"/>
        <v>web</v>
      </c>
      <c r="S616" s="6">
        <f t="shared" si="58"/>
        <v>42514.853472222218</v>
      </c>
      <c r="T616" s="6">
        <f t="shared" si="59"/>
        <v>42544.853472222218</v>
      </c>
    </row>
    <row r="617" spans="1:20" ht="45" x14ac:dyDescent="0.25">
      <c r="A617">
        <v>615</v>
      </c>
      <c r="B617" s="3" t="s">
        <v>1283</v>
      </c>
      <c r="C617" s="3" t="s">
        <v>1284</v>
      </c>
      <c r="D617">
        <v>515</v>
      </c>
      <c r="E617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 s="4">
        <f t="shared" si="54"/>
        <v>0</v>
      </c>
      <c r="P617" s="5" t="str">
        <f t="shared" si="55"/>
        <v>N/A</v>
      </c>
      <c r="Q617" t="str">
        <f t="shared" si="56"/>
        <v>technology</v>
      </c>
      <c r="R617" t="str">
        <f t="shared" si="57"/>
        <v>web</v>
      </c>
      <c r="S617" s="6">
        <f t="shared" si="58"/>
        <v>42241.913877314808</v>
      </c>
      <c r="T617" s="6">
        <f t="shared" si="59"/>
        <v>42271.913877314808</v>
      </c>
    </row>
    <row r="618" spans="1:20" ht="60" x14ac:dyDescent="0.25">
      <c r="A618">
        <v>616</v>
      </c>
      <c r="B618" s="3" t="s">
        <v>1285</v>
      </c>
      <c r="C618" s="3" t="s">
        <v>1286</v>
      </c>
      <c r="D618">
        <v>5000</v>
      </c>
      <c r="E618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 s="4">
        <f t="shared" si="54"/>
        <v>0</v>
      </c>
      <c r="P618" s="5" t="str">
        <f t="shared" si="55"/>
        <v>N/A</v>
      </c>
      <c r="Q618" t="str">
        <f t="shared" si="56"/>
        <v>technology</v>
      </c>
      <c r="R618" t="str">
        <f t="shared" si="57"/>
        <v>web</v>
      </c>
      <c r="S618" s="6">
        <f t="shared" si="58"/>
        <v>42761.167905092596</v>
      </c>
      <c r="T618" s="6">
        <f t="shared" si="59"/>
        <v>42791.167905092596</v>
      </c>
    </row>
    <row r="619" spans="1:20" ht="60" x14ac:dyDescent="0.25">
      <c r="A619">
        <v>617</v>
      </c>
      <c r="B619" s="3" t="s">
        <v>1287</v>
      </c>
      <c r="C619" s="3" t="s">
        <v>1288</v>
      </c>
      <c r="D619">
        <v>2000</v>
      </c>
      <c r="E61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 s="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42087.134756944441</v>
      </c>
      <c r="T619" s="6">
        <f t="shared" si="59"/>
        <v>42132.134756944441</v>
      </c>
    </row>
    <row r="620" spans="1:20" ht="60" x14ac:dyDescent="0.25">
      <c r="A620">
        <v>618</v>
      </c>
      <c r="B620" s="3" t="s">
        <v>1289</v>
      </c>
      <c r="C620" s="3" t="s">
        <v>1290</v>
      </c>
      <c r="D620">
        <v>400</v>
      </c>
      <c r="E620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 s="4">
        <f t="shared" si="54"/>
        <v>0</v>
      </c>
      <c r="P620" s="5" t="str">
        <f t="shared" si="55"/>
        <v>N/A</v>
      </c>
      <c r="Q620" t="str">
        <f t="shared" si="56"/>
        <v>technology</v>
      </c>
      <c r="R620" t="str">
        <f t="shared" si="57"/>
        <v>web</v>
      </c>
      <c r="S620" s="6">
        <f t="shared" si="58"/>
        <v>42317.60188657407</v>
      </c>
      <c r="T620" s="6">
        <f t="shared" si="59"/>
        <v>42347.60188657407</v>
      </c>
    </row>
    <row r="621" spans="1:20" ht="30" x14ac:dyDescent="0.25">
      <c r="A621">
        <v>619</v>
      </c>
      <c r="B621" s="3" t="s">
        <v>1291</v>
      </c>
      <c r="C621" s="3" t="s">
        <v>1292</v>
      </c>
      <c r="D621">
        <v>2500000</v>
      </c>
      <c r="E621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 s="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41908.442013888889</v>
      </c>
      <c r="T621" s="6">
        <f t="shared" si="59"/>
        <v>41968.483680555553</v>
      </c>
    </row>
    <row r="622" spans="1:20" ht="45" x14ac:dyDescent="0.25">
      <c r="A622">
        <v>620</v>
      </c>
      <c r="B622" s="3" t="s">
        <v>1293</v>
      </c>
      <c r="C622" s="3" t="s">
        <v>1294</v>
      </c>
      <c r="D622">
        <v>30000</v>
      </c>
      <c r="E622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 s="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41831.508541666662</v>
      </c>
      <c r="T622" s="6">
        <f t="shared" si="59"/>
        <v>41876.508541666662</v>
      </c>
    </row>
    <row r="623" spans="1:20" ht="60" x14ac:dyDescent="0.25">
      <c r="A623">
        <v>621</v>
      </c>
      <c r="B623" s="3" t="s">
        <v>1295</v>
      </c>
      <c r="C623" s="3" t="s">
        <v>1296</v>
      </c>
      <c r="D623">
        <v>25000</v>
      </c>
      <c r="E623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 s="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42528.779363425921</v>
      </c>
      <c r="T623" s="6">
        <f t="shared" si="59"/>
        <v>42558.779363425921</v>
      </c>
    </row>
    <row r="624" spans="1:20" ht="60" x14ac:dyDescent="0.25">
      <c r="A624">
        <v>622</v>
      </c>
      <c r="B624" s="3" t="s">
        <v>1297</v>
      </c>
      <c r="C624" s="3" t="s">
        <v>1298</v>
      </c>
      <c r="D624">
        <v>6000</v>
      </c>
      <c r="E624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 s="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42532.566412037035</v>
      </c>
      <c r="T624" s="6">
        <f t="shared" si="59"/>
        <v>42552.566412037035</v>
      </c>
    </row>
    <row r="625" spans="1:20" ht="60" x14ac:dyDescent="0.25">
      <c r="A625">
        <v>623</v>
      </c>
      <c r="B625" s="3" t="s">
        <v>1299</v>
      </c>
      <c r="C625" s="3" t="s">
        <v>1300</v>
      </c>
      <c r="D625">
        <v>75000</v>
      </c>
      <c r="E625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 s="4">
        <f t="shared" si="54"/>
        <v>0</v>
      </c>
      <c r="P625" s="5" t="str">
        <f t="shared" si="55"/>
        <v>N/A</v>
      </c>
      <c r="Q625" t="str">
        <f t="shared" si="56"/>
        <v>technology</v>
      </c>
      <c r="R625" t="str">
        <f t="shared" si="57"/>
        <v>web</v>
      </c>
      <c r="S625" s="6">
        <f t="shared" si="58"/>
        <v>42121.800891203697</v>
      </c>
      <c r="T625" s="6">
        <f t="shared" si="59"/>
        <v>42151.800891203697</v>
      </c>
    </row>
    <row r="626" spans="1:20" ht="45" x14ac:dyDescent="0.25">
      <c r="A626">
        <v>624</v>
      </c>
      <c r="B626" s="3" t="s">
        <v>1301</v>
      </c>
      <c r="C626" s="3" t="s">
        <v>1302</v>
      </c>
      <c r="D626">
        <v>5000</v>
      </c>
      <c r="E626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 s="4">
        <f t="shared" si="54"/>
        <v>0</v>
      </c>
      <c r="P626" s="5" t="str">
        <f t="shared" si="55"/>
        <v>N/A</v>
      </c>
      <c r="Q626" t="str">
        <f t="shared" si="56"/>
        <v>technology</v>
      </c>
      <c r="R626" t="str">
        <f t="shared" si="57"/>
        <v>web</v>
      </c>
      <c r="S626" s="6">
        <f t="shared" si="58"/>
        <v>42108.78056712963</v>
      </c>
      <c r="T626" s="6">
        <f t="shared" si="59"/>
        <v>42138.78056712963</v>
      </c>
    </row>
    <row r="627" spans="1:20" ht="60" x14ac:dyDescent="0.25">
      <c r="A627">
        <v>625</v>
      </c>
      <c r="B627" s="3" t="s">
        <v>1303</v>
      </c>
      <c r="C627" s="3" t="s">
        <v>1304</v>
      </c>
      <c r="D627">
        <v>25000</v>
      </c>
      <c r="E627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 s="4">
        <f t="shared" si="54"/>
        <v>0</v>
      </c>
      <c r="P627" s="5" t="str">
        <f t="shared" si="55"/>
        <v>N/A</v>
      </c>
      <c r="Q627" t="str">
        <f t="shared" si="56"/>
        <v>technology</v>
      </c>
      <c r="R627" t="str">
        <f t="shared" si="57"/>
        <v>web</v>
      </c>
      <c r="S627" s="6">
        <f t="shared" si="58"/>
        <v>42790.687233796292</v>
      </c>
      <c r="T627" s="6">
        <f t="shared" si="59"/>
        <v>42820.645567129628</v>
      </c>
    </row>
    <row r="628" spans="1:20" ht="60" x14ac:dyDescent="0.25">
      <c r="A628">
        <v>626</v>
      </c>
      <c r="B628" s="3" t="s">
        <v>1305</v>
      </c>
      <c r="C628" s="3" t="s">
        <v>1306</v>
      </c>
      <c r="D628">
        <v>25000</v>
      </c>
      <c r="E62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 s="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42198.351145833331</v>
      </c>
      <c r="T628" s="6">
        <f t="shared" si="59"/>
        <v>42231.348611111105</v>
      </c>
    </row>
    <row r="629" spans="1:20" ht="60" x14ac:dyDescent="0.25">
      <c r="A629">
        <v>627</v>
      </c>
      <c r="B629" s="3" t="s">
        <v>1307</v>
      </c>
      <c r="C629" s="3" t="s">
        <v>1308</v>
      </c>
      <c r="D629">
        <v>450000</v>
      </c>
      <c r="E62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 s="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42384.098506944443</v>
      </c>
      <c r="T629" s="6">
        <f t="shared" si="59"/>
        <v>42443.749999999993</v>
      </c>
    </row>
    <row r="630" spans="1:20" ht="45" x14ac:dyDescent="0.25">
      <c r="A630">
        <v>628</v>
      </c>
      <c r="B630" s="3" t="s">
        <v>1309</v>
      </c>
      <c r="C630" s="3" t="s">
        <v>1310</v>
      </c>
      <c r="D630">
        <v>5000</v>
      </c>
      <c r="E630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 s="4">
        <f t="shared" si="54"/>
        <v>0</v>
      </c>
      <c r="P630" s="5" t="str">
        <f t="shared" si="55"/>
        <v>N/A</v>
      </c>
      <c r="Q630" t="str">
        <f t="shared" si="56"/>
        <v>technology</v>
      </c>
      <c r="R630" t="str">
        <f t="shared" si="57"/>
        <v>web</v>
      </c>
      <c r="S630" s="6">
        <f t="shared" si="58"/>
        <v>41803.484456018516</v>
      </c>
      <c r="T630" s="6">
        <f t="shared" si="59"/>
        <v>41833.484456018516</v>
      </c>
    </row>
    <row r="631" spans="1:20" ht="60" x14ac:dyDescent="0.25">
      <c r="A631">
        <v>629</v>
      </c>
      <c r="B631" s="3" t="s">
        <v>1311</v>
      </c>
      <c r="C631" s="3" t="s">
        <v>1312</v>
      </c>
      <c r="D631">
        <v>200000</v>
      </c>
      <c r="E631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 s="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42474.429490740738</v>
      </c>
      <c r="T631" s="6">
        <f t="shared" si="59"/>
        <v>42504.429490740738</v>
      </c>
    </row>
    <row r="632" spans="1:20" ht="60" x14ac:dyDescent="0.25">
      <c r="A632">
        <v>630</v>
      </c>
      <c r="B632" s="3" t="s">
        <v>1313</v>
      </c>
      <c r="C632" s="3" t="s">
        <v>1314</v>
      </c>
      <c r="D632">
        <v>11999</v>
      </c>
      <c r="E632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 s="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42223.411122685182</v>
      </c>
      <c r="T632" s="6">
        <f t="shared" si="59"/>
        <v>42253.006944444445</v>
      </c>
    </row>
    <row r="633" spans="1:20" ht="45" x14ac:dyDescent="0.25">
      <c r="A633">
        <v>631</v>
      </c>
      <c r="B633" s="3" t="s">
        <v>1315</v>
      </c>
      <c r="C633" s="3" t="s">
        <v>1316</v>
      </c>
      <c r="D633">
        <v>50000</v>
      </c>
      <c r="E633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 s="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42489.563993055555</v>
      </c>
      <c r="T633" s="6">
        <f t="shared" si="59"/>
        <v>42518.563993055555</v>
      </c>
    </row>
    <row r="634" spans="1:20" ht="45" x14ac:dyDescent="0.25">
      <c r="A634">
        <v>632</v>
      </c>
      <c r="B634" s="3" t="s">
        <v>1317</v>
      </c>
      <c r="C634" s="3" t="s">
        <v>1318</v>
      </c>
      <c r="D634">
        <v>20000</v>
      </c>
      <c r="E634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 s="4">
        <f t="shared" si="54"/>
        <v>0</v>
      </c>
      <c r="P634" s="5" t="str">
        <f t="shared" si="55"/>
        <v>N/A</v>
      </c>
      <c r="Q634" t="str">
        <f t="shared" si="56"/>
        <v>technology</v>
      </c>
      <c r="R634" t="str">
        <f t="shared" si="57"/>
        <v>web</v>
      </c>
      <c r="S634" s="6">
        <f t="shared" si="58"/>
        <v>42303.450983796291</v>
      </c>
      <c r="T634" s="6">
        <f t="shared" si="59"/>
        <v>42333.492650462962</v>
      </c>
    </row>
    <row r="635" spans="1:20" ht="45" x14ac:dyDescent="0.25">
      <c r="A635">
        <v>633</v>
      </c>
      <c r="B635" s="3" t="s">
        <v>1319</v>
      </c>
      <c r="C635" s="3" t="s">
        <v>1320</v>
      </c>
      <c r="D635">
        <v>10000</v>
      </c>
      <c r="E635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 s="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42507.090995370374</v>
      </c>
      <c r="T635" s="6">
        <f t="shared" si="59"/>
        <v>42538.749999999993</v>
      </c>
    </row>
    <row r="636" spans="1:20" ht="45" x14ac:dyDescent="0.25">
      <c r="A636">
        <v>634</v>
      </c>
      <c r="B636" s="3" t="s">
        <v>1321</v>
      </c>
      <c r="C636" s="3" t="s">
        <v>1322</v>
      </c>
      <c r="D636">
        <v>5000</v>
      </c>
      <c r="E636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 s="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42031.720243055555</v>
      </c>
      <c r="T636" s="6">
        <f t="shared" si="59"/>
        <v>42061.720243055555</v>
      </c>
    </row>
    <row r="637" spans="1:20" ht="30" x14ac:dyDescent="0.25">
      <c r="A637">
        <v>635</v>
      </c>
      <c r="B637" s="3" t="s">
        <v>1323</v>
      </c>
      <c r="C637" s="3" t="s">
        <v>1324</v>
      </c>
      <c r="D637">
        <v>25000</v>
      </c>
      <c r="E637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 s="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42075.883819444447</v>
      </c>
      <c r="T637" s="6">
        <f t="shared" si="59"/>
        <v>42105.883819444447</v>
      </c>
    </row>
    <row r="638" spans="1:20" ht="45" x14ac:dyDescent="0.25">
      <c r="A638">
        <v>636</v>
      </c>
      <c r="B638" s="3" t="s">
        <v>1325</v>
      </c>
      <c r="C638" s="3" t="s">
        <v>1326</v>
      </c>
      <c r="D638">
        <v>2000</v>
      </c>
      <c r="E638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 s="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42131.247106481482</v>
      </c>
      <c r="T638" s="6">
        <f t="shared" si="59"/>
        <v>42161.240972222215</v>
      </c>
    </row>
    <row r="639" spans="1:20" ht="60" x14ac:dyDescent="0.25">
      <c r="A639">
        <v>637</v>
      </c>
      <c r="B639" s="3" t="s">
        <v>1327</v>
      </c>
      <c r="C639" s="3" t="s">
        <v>1328</v>
      </c>
      <c r="D639">
        <v>100000</v>
      </c>
      <c r="E63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 s="4">
        <f t="shared" si="54"/>
        <v>0</v>
      </c>
      <c r="P639" s="5" t="str">
        <f t="shared" si="55"/>
        <v>N/A</v>
      </c>
      <c r="Q639" t="str">
        <f t="shared" si="56"/>
        <v>technology</v>
      </c>
      <c r="R639" t="str">
        <f t="shared" si="57"/>
        <v>web</v>
      </c>
      <c r="S639" s="6">
        <f t="shared" si="58"/>
        <v>42762.75368055555</v>
      </c>
      <c r="T639" s="6">
        <f t="shared" si="59"/>
        <v>42791.75277777778</v>
      </c>
    </row>
    <row r="640" spans="1:20" x14ac:dyDescent="0.25">
      <c r="A640">
        <v>638</v>
      </c>
      <c r="B640" s="3" t="s">
        <v>1329</v>
      </c>
      <c r="C640" s="3" t="s">
        <v>1330</v>
      </c>
      <c r="D640">
        <v>200000</v>
      </c>
      <c r="E640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 s="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42759.384976851848</v>
      </c>
      <c r="T640" s="6">
        <f t="shared" si="59"/>
        <v>42819.343310185184</v>
      </c>
    </row>
    <row r="641" spans="1:20" ht="30" x14ac:dyDescent="0.25">
      <c r="A641">
        <v>639</v>
      </c>
      <c r="B641" s="3" t="s">
        <v>1331</v>
      </c>
      <c r="C641" s="3" t="s">
        <v>1332</v>
      </c>
      <c r="D641">
        <v>1000000</v>
      </c>
      <c r="E641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 s="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41865.374942129631</v>
      </c>
      <c r="T641" s="6">
        <f t="shared" si="59"/>
        <v>41925.374942129631</v>
      </c>
    </row>
    <row r="642" spans="1:20" ht="60" x14ac:dyDescent="0.25">
      <c r="A642">
        <v>640</v>
      </c>
      <c r="B642" s="3" t="s">
        <v>1333</v>
      </c>
      <c r="C642" s="3" t="s">
        <v>1334</v>
      </c>
      <c r="D642">
        <v>70</v>
      </c>
      <c r="E642">
        <v>101</v>
      </c>
      <c r="F642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 s="4">
        <f t="shared" ref="O642:O705" si="60">E642/D642</f>
        <v>1.4428571428571428</v>
      </c>
      <c r="P642" s="5">
        <f t="shared" ref="P642:P705" si="61">IF((L642&gt;0), (E642/L642), "N/A")</f>
        <v>50.5</v>
      </c>
      <c r="Q642" t="str">
        <f t="shared" ref="Q642:Q705" si="62">LEFT(N642, (FIND("/",N642)-1))</f>
        <v>technology</v>
      </c>
      <c r="R642" t="str">
        <f t="shared" ref="R642:R705" si="63">RIGHT(N642, (LEN(N642)-FIND("/", N642)))</f>
        <v>wearables</v>
      </c>
      <c r="S642" s="6">
        <f t="shared" si="58"/>
        <v>42683.21197916667</v>
      </c>
      <c r="T642" s="6">
        <f t="shared" si="59"/>
        <v>42698.749999999993</v>
      </c>
    </row>
    <row r="643" spans="1:20" ht="60" x14ac:dyDescent="0.25">
      <c r="A643">
        <v>641</v>
      </c>
      <c r="B643" s="3" t="s">
        <v>1336</v>
      </c>
      <c r="C643" s="3" t="s">
        <v>1337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 s="4">
        <f t="shared" si="60"/>
        <v>1.1916249999999999</v>
      </c>
      <c r="P643" s="5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6">
        <f t="shared" ref="S643:S706" si="64">(((J643/60)/60)/24)+DATE(1970,1,1)+(-5/24)</f>
        <v>42199.361666666664</v>
      </c>
      <c r="T643" s="6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1338</v>
      </c>
      <c r="C644" s="3" t="s">
        <v>1339</v>
      </c>
      <c r="D644">
        <v>20000</v>
      </c>
      <c r="E644">
        <v>292097</v>
      </c>
      <c r="F644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 s="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42199.442986111106</v>
      </c>
      <c r="T644" s="6">
        <f t="shared" si="65"/>
        <v>42235.442986111106</v>
      </c>
    </row>
    <row r="645" spans="1:20" ht="45" x14ac:dyDescent="0.25">
      <c r="A645">
        <v>643</v>
      </c>
      <c r="B645" s="3" t="s">
        <v>1340</v>
      </c>
      <c r="C645" s="3" t="s">
        <v>1341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 s="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42100.43373842592</v>
      </c>
      <c r="T645" s="6">
        <f t="shared" si="65"/>
        <v>42155.43373842592</v>
      </c>
    </row>
    <row r="646" spans="1:20" ht="60" x14ac:dyDescent="0.25">
      <c r="A646">
        <v>644</v>
      </c>
      <c r="B646" s="3" t="s">
        <v>1342</v>
      </c>
      <c r="C646" s="3" t="s">
        <v>1343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 s="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41898.457627314812</v>
      </c>
      <c r="T646" s="6">
        <f t="shared" si="65"/>
        <v>41940.833333333328</v>
      </c>
    </row>
    <row r="647" spans="1:20" ht="30" x14ac:dyDescent="0.25">
      <c r="A647">
        <v>645</v>
      </c>
      <c r="B647" s="3" t="s">
        <v>1344</v>
      </c>
      <c r="C647" s="3" t="s">
        <v>1345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 s="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42563.817986111106</v>
      </c>
      <c r="T647" s="6">
        <f t="shared" si="65"/>
        <v>42593.817986111106</v>
      </c>
    </row>
    <row r="648" spans="1:20" ht="60" x14ac:dyDescent="0.25">
      <c r="A648">
        <v>646</v>
      </c>
      <c r="B648" s="3" t="s">
        <v>1346</v>
      </c>
      <c r="C648" s="3" t="s">
        <v>1347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 s="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41832.644293981481</v>
      </c>
      <c r="T648" s="6">
        <f t="shared" si="65"/>
        <v>41862.644293981481</v>
      </c>
    </row>
    <row r="649" spans="1:20" ht="60" x14ac:dyDescent="0.25">
      <c r="A649">
        <v>647</v>
      </c>
      <c r="B649" s="3" t="s">
        <v>1348</v>
      </c>
      <c r="C649" s="3" t="s">
        <v>1349</v>
      </c>
      <c r="D649">
        <v>2000</v>
      </c>
      <c r="E649">
        <v>2141</v>
      </c>
      <c r="F649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 s="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42416.559594907405</v>
      </c>
      <c r="T649" s="6">
        <f t="shared" si="65"/>
        <v>42446.517928240741</v>
      </c>
    </row>
    <row r="650" spans="1:20" ht="30" x14ac:dyDescent="0.25">
      <c r="A650">
        <v>648</v>
      </c>
      <c r="B650" s="3" t="s">
        <v>1350</v>
      </c>
      <c r="C650" s="3" t="s">
        <v>1351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 s="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41891.485046296293</v>
      </c>
      <c r="T650" s="6">
        <f t="shared" si="65"/>
        <v>41926.485046296293</v>
      </c>
    </row>
    <row r="651" spans="1:20" ht="60" x14ac:dyDescent="0.25">
      <c r="A651">
        <v>649</v>
      </c>
      <c r="B651" s="3" t="s">
        <v>1352</v>
      </c>
      <c r="C651" s="3" t="s">
        <v>1353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 s="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41877.703854166662</v>
      </c>
      <c r="T651" s="6">
        <f t="shared" si="65"/>
        <v>41898.703854166662</v>
      </c>
    </row>
    <row r="652" spans="1:20" ht="60" x14ac:dyDescent="0.25">
      <c r="A652">
        <v>650</v>
      </c>
      <c r="B652" s="3" t="s">
        <v>1354</v>
      </c>
      <c r="C652" s="3" t="s">
        <v>1355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 s="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41931.828518518516</v>
      </c>
      <c r="T652" s="6">
        <f t="shared" si="65"/>
        <v>41991.870185185187</v>
      </c>
    </row>
    <row r="653" spans="1:20" ht="60" x14ac:dyDescent="0.25">
      <c r="A653">
        <v>651</v>
      </c>
      <c r="B653" s="3" t="s">
        <v>1356</v>
      </c>
      <c r="C653" s="3" t="s">
        <v>1357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 s="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41955.809155092589</v>
      </c>
      <c r="T653" s="6">
        <f t="shared" si="65"/>
        <v>41985.809155092589</v>
      </c>
    </row>
    <row r="654" spans="1:20" ht="60" x14ac:dyDescent="0.25">
      <c r="A654">
        <v>652</v>
      </c>
      <c r="B654" s="3" t="s">
        <v>1358</v>
      </c>
      <c r="C654" s="3" t="s">
        <v>1359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 s="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42675.482060185182</v>
      </c>
      <c r="T654" s="6">
        <f t="shared" si="65"/>
        <v>42705.523726851847</v>
      </c>
    </row>
    <row r="655" spans="1:20" ht="60" x14ac:dyDescent="0.25">
      <c r="A655">
        <v>653</v>
      </c>
      <c r="B655" s="3" t="s">
        <v>1360</v>
      </c>
      <c r="C655" s="3" t="s">
        <v>1361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 s="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42199.410185185181</v>
      </c>
      <c r="T655" s="6">
        <f t="shared" si="65"/>
        <v>42236.410185185181</v>
      </c>
    </row>
    <row r="656" spans="1:20" ht="60" x14ac:dyDescent="0.25">
      <c r="A656">
        <v>654</v>
      </c>
      <c r="B656" s="3" t="s">
        <v>1362</v>
      </c>
      <c r="C656" s="3" t="s">
        <v>1363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 s="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42163.748993055553</v>
      </c>
      <c r="T656" s="6">
        <f t="shared" si="65"/>
        <v>42193.748993055553</v>
      </c>
    </row>
    <row r="657" spans="1:20" ht="45" x14ac:dyDescent="0.25">
      <c r="A657">
        <v>655</v>
      </c>
      <c r="B657" s="3" t="s">
        <v>1364</v>
      </c>
      <c r="C657" s="3" t="s">
        <v>1365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 s="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42045.748981481483</v>
      </c>
      <c r="T657" s="6">
        <f t="shared" si="65"/>
        <v>42075.707314814812</v>
      </c>
    </row>
    <row r="658" spans="1:20" ht="60" x14ac:dyDescent="0.25">
      <c r="A658">
        <v>656</v>
      </c>
      <c r="B658" s="3" t="s">
        <v>1366</v>
      </c>
      <c r="C658" s="3" t="s">
        <v>1367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 s="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42417.596284722218</v>
      </c>
      <c r="T658" s="6">
        <f t="shared" si="65"/>
        <v>42477.554618055547</v>
      </c>
    </row>
    <row r="659" spans="1:20" ht="60" x14ac:dyDescent="0.25">
      <c r="A659">
        <v>657</v>
      </c>
      <c r="B659" s="3" t="s">
        <v>1368</v>
      </c>
      <c r="C659" s="3" t="s">
        <v>1369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 s="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42331.637407407405</v>
      </c>
      <c r="T659" s="6">
        <f t="shared" si="65"/>
        <v>42361.637407407405</v>
      </c>
    </row>
    <row r="660" spans="1:20" ht="60" x14ac:dyDescent="0.25">
      <c r="A660">
        <v>658</v>
      </c>
      <c r="B660" s="3" t="s">
        <v>1370</v>
      </c>
      <c r="C660" s="3" t="s">
        <v>1371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 s="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42178.952418981477</v>
      </c>
      <c r="T660" s="6">
        <f t="shared" si="65"/>
        <v>42211.541666666664</v>
      </c>
    </row>
    <row r="661" spans="1:20" x14ac:dyDescent="0.25">
      <c r="A661">
        <v>659</v>
      </c>
      <c r="B661" s="3" t="s">
        <v>1372</v>
      </c>
      <c r="C661" s="3" t="s">
        <v>1373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 s="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42209.385358796295</v>
      </c>
      <c r="T661" s="6">
        <f t="shared" si="65"/>
        <v>42239.385358796295</v>
      </c>
    </row>
    <row r="662" spans="1:20" ht="60" x14ac:dyDescent="0.25">
      <c r="A662">
        <v>660</v>
      </c>
      <c r="B662" s="3" t="s">
        <v>1374</v>
      </c>
      <c r="C662" s="3" t="s">
        <v>1375</v>
      </c>
      <c r="D662">
        <v>50000</v>
      </c>
      <c r="E662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 s="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41922.533321759256</v>
      </c>
      <c r="T662" s="6">
        <f t="shared" si="65"/>
        <v>41952.574988425928</v>
      </c>
    </row>
    <row r="663" spans="1:20" ht="45" x14ac:dyDescent="0.25">
      <c r="A663">
        <v>661</v>
      </c>
      <c r="B663" s="3" t="s">
        <v>1376</v>
      </c>
      <c r="C663" s="3" t="s">
        <v>1377</v>
      </c>
      <c r="D663">
        <v>10000</v>
      </c>
      <c r="E663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 s="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42636.437025462961</v>
      </c>
      <c r="T663" s="6">
        <f t="shared" si="65"/>
        <v>42666.437025462961</v>
      </c>
    </row>
    <row r="664" spans="1:20" ht="45" x14ac:dyDescent="0.25">
      <c r="A664">
        <v>662</v>
      </c>
      <c r="B664" s="3" t="s">
        <v>1378</v>
      </c>
      <c r="C664" s="3" t="s">
        <v>1379</v>
      </c>
      <c r="D664">
        <v>39000</v>
      </c>
      <c r="E664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 s="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41990.229710648149</v>
      </c>
      <c r="T664" s="6">
        <f t="shared" si="65"/>
        <v>42020.229710648149</v>
      </c>
    </row>
    <row r="665" spans="1:20" ht="60" x14ac:dyDescent="0.25">
      <c r="A665">
        <v>663</v>
      </c>
      <c r="B665" s="3" t="s">
        <v>1380</v>
      </c>
      <c r="C665" s="3" t="s">
        <v>1381</v>
      </c>
      <c r="D665">
        <v>200000</v>
      </c>
      <c r="E665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 s="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42173.634907407402</v>
      </c>
      <c r="T665" s="6">
        <f t="shared" si="65"/>
        <v>42203.634907407402</v>
      </c>
    </row>
    <row r="666" spans="1:20" ht="60" x14ac:dyDescent="0.25">
      <c r="A666">
        <v>664</v>
      </c>
      <c r="B666" s="3" t="s">
        <v>1382</v>
      </c>
      <c r="C666" s="3" t="s">
        <v>1383</v>
      </c>
      <c r="D666">
        <v>12000</v>
      </c>
      <c r="E666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 s="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42077.458043981482</v>
      </c>
      <c r="T666" s="6">
        <f t="shared" si="65"/>
        <v>42107.458043981482</v>
      </c>
    </row>
    <row r="667" spans="1:20" ht="60" x14ac:dyDescent="0.25">
      <c r="A667">
        <v>665</v>
      </c>
      <c r="B667" s="3" t="s">
        <v>1384</v>
      </c>
      <c r="C667" s="3" t="s">
        <v>1385</v>
      </c>
      <c r="D667">
        <v>10000</v>
      </c>
      <c r="E667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 s="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42688.503020833326</v>
      </c>
      <c r="T667" s="6">
        <f t="shared" si="65"/>
        <v>42748.503020833326</v>
      </c>
    </row>
    <row r="668" spans="1:20" ht="60" x14ac:dyDescent="0.25">
      <c r="A668">
        <v>666</v>
      </c>
      <c r="B668" s="3" t="s">
        <v>1386</v>
      </c>
      <c r="C668" s="3" t="s">
        <v>1387</v>
      </c>
      <c r="D668">
        <v>200000</v>
      </c>
      <c r="E66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 s="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41838.623819444445</v>
      </c>
      <c r="T668" s="6">
        <f t="shared" si="65"/>
        <v>41868.623819444445</v>
      </c>
    </row>
    <row r="669" spans="1:20" ht="60" x14ac:dyDescent="0.25">
      <c r="A669">
        <v>667</v>
      </c>
      <c r="B669" s="3" t="s">
        <v>1388</v>
      </c>
      <c r="C669" s="3" t="s">
        <v>1389</v>
      </c>
      <c r="D669">
        <v>50000</v>
      </c>
      <c r="E669">
        <v>5010</v>
      </c>
      <c r="F669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 s="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42632.165081018517</v>
      </c>
      <c r="T669" s="6">
        <f t="shared" si="65"/>
        <v>42672.165081018517</v>
      </c>
    </row>
    <row r="670" spans="1:20" ht="45" x14ac:dyDescent="0.25">
      <c r="A670">
        <v>668</v>
      </c>
      <c r="B670" s="3" t="s">
        <v>1390</v>
      </c>
      <c r="C670" s="3" t="s">
        <v>1391</v>
      </c>
      <c r="D670">
        <v>15000</v>
      </c>
      <c r="E670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 s="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42090.622939814813</v>
      </c>
      <c r="T670" s="6">
        <f t="shared" si="65"/>
        <v>42135.622939814813</v>
      </c>
    </row>
    <row r="671" spans="1:20" ht="60" x14ac:dyDescent="0.25">
      <c r="A671">
        <v>669</v>
      </c>
      <c r="B671" s="3" t="s">
        <v>1392</v>
      </c>
      <c r="C671" s="3" t="s">
        <v>1393</v>
      </c>
      <c r="D671">
        <v>200000</v>
      </c>
      <c r="E671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 s="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42527.417337962957</v>
      </c>
      <c r="T671" s="6">
        <f t="shared" si="65"/>
        <v>42557.417337962957</v>
      </c>
    </row>
    <row r="672" spans="1:20" ht="60" x14ac:dyDescent="0.25">
      <c r="A672">
        <v>670</v>
      </c>
      <c r="B672" s="3" t="s">
        <v>1394</v>
      </c>
      <c r="C672" s="3" t="s">
        <v>1395</v>
      </c>
      <c r="D672">
        <v>90000</v>
      </c>
      <c r="E672">
        <v>26349</v>
      </c>
      <c r="F672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 s="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42506.501388888886</v>
      </c>
      <c r="T672" s="6">
        <f t="shared" si="65"/>
        <v>42540.131944444445</v>
      </c>
    </row>
    <row r="673" spans="1:20" ht="60" x14ac:dyDescent="0.25">
      <c r="A673">
        <v>671</v>
      </c>
      <c r="B673" s="3" t="s">
        <v>1396</v>
      </c>
      <c r="C673" s="3" t="s">
        <v>1397</v>
      </c>
      <c r="D673">
        <v>30000</v>
      </c>
      <c r="E673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 s="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41984.484398148146</v>
      </c>
      <c r="T673" s="6">
        <f t="shared" si="65"/>
        <v>42017.958333333336</v>
      </c>
    </row>
    <row r="674" spans="1:20" ht="60" x14ac:dyDescent="0.25">
      <c r="A674">
        <v>672</v>
      </c>
      <c r="B674" s="3" t="s">
        <v>1398</v>
      </c>
      <c r="C674" s="3" t="s">
        <v>1399</v>
      </c>
      <c r="D674">
        <v>50000</v>
      </c>
      <c r="E674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 s="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41974.011157407404</v>
      </c>
      <c r="T674" s="6">
        <f t="shared" si="65"/>
        <v>42004.999305555553</v>
      </c>
    </row>
    <row r="675" spans="1:20" ht="60" x14ac:dyDescent="0.25">
      <c r="A675">
        <v>673</v>
      </c>
      <c r="B675" s="3" t="s">
        <v>1400</v>
      </c>
      <c r="C675" s="3" t="s">
        <v>1401</v>
      </c>
      <c r="D675">
        <v>100000</v>
      </c>
      <c r="E675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 s="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41838.6321412037</v>
      </c>
      <c r="T675" s="6">
        <f t="shared" si="65"/>
        <v>41883.6321412037</v>
      </c>
    </row>
    <row r="676" spans="1:20" ht="30" x14ac:dyDescent="0.25">
      <c r="A676">
        <v>674</v>
      </c>
      <c r="B676" s="3" t="s">
        <v>1402</v>
      </c>
      <c r="C676" s="3" t="s">
        <v>1403</v>
      </c>
      <c r="D676">
        <v>50000</v>
      </c>
      <c r="E676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 s="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41802.907719907402</v>
      </c>
      <c r="T676" s="6">
        <f t="shared" si="65"/>
        <v>41862.907719907402</v>
      </c>
    </row>
    <row r="677" spans="1:20" ht="60" x14ac:dyDescent="0.25">
      <c r="A677">
        <v>675</v>
      </c>
      <c r="B677" s="3" t="s">
        <v>1404</v>
      </c>
      <c r="C677" s="3" t="s">
        <v>1405</v>
      </c>
      <c r="D677">
        <v>6000</v>
      </c>
      <c r="E677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 s="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41975.722268518519</v>
      </c>
      <c r="T677" s="6">
        <f t="shared" si="65"/>
        <v>42005.082638888889</v>
      </c>
    </row>
    <row r="678" spans="1:20" ht="60" x14ac:dyDescent="0.25">
      <c r="A678">
        <v>676</v>
      </c>
      <c r="B678" s="3" t="s">
        <v>1406</v>
      </c>
      <c r="C678" s="3" t="s">
        <v>1407</v>
      </c>
      <c r="D678">
        <v>100000</v>
      </c>
      <c r="E678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 s="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42012.559965277782</v>
      </c>
      <c r="T678" s="6">
        <f t="shared" si="65"/>
        <v>42042.559965277782</v>
      </c>
    </row>
    <row r="679" spans="1:20" ht="75" x14ac:dyDescent="0.25">
      <c r="A679">
        <v>677</v>
      </c>
      <c r="B679" s="3" t="s">
        <v>1408</v>
      </c>
      <c r="C679" s="3" t="s">
        <v>1409</v>
      </c>
      <c r="D679">
        <v>50000</v>
      </c>
      <c r="E679">
        <v>12792</v>
      </c>
      <c r="F679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 s="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42504.195543981477</v>
      </c>
      <c r="T679" s="6">
        <f t="shared" si="65"/>
        <v>42549.195543981477</v>
      </c>
    </row>
    <row r="680" spans="1:20" ht="60" x14ac:dyDescent="0.25">
      <c r="A680">
        <v>678</v>
      </c>
      <c r="B680" s="3" t="s">
        <v>1410</v>
      </c>
      <c r="C680" s="3" t="s">
        <v>1411</v>
      </c>
      <c r="D680">
        <v>29000</v>
      </c>
      <c r="E680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 s="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42481.168263888881</v>
      </c>
      <c r="T680" s="6">
        <f t="shared" si="65"/>
        <v>42511.168263888881</v>
      </c>
    </row>
    <row r="681" spans="1:20" ht="60" x14ac:dyDescent="0.25">
      <c r="A681">
        <v>679</v>
      </c>
      <c r="B681" s="3" t="s">
        <v>1412</v>
      </c>
      <c r="C681" s="3" t="s">
        <v>1413</v>
      </c>
      <c r="D681">
        <v>57000</v>
      </c>
      <c r="E681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 s="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42556.487372685187</v>
      </c>
      <c r="T681" s="6">
        <f t="shared" si="65"/>
        <v>42616.487372685187</v>
      </c>
    </row>
    <row r="682" spans="1:20" ht="60" x14ac:dyDescent="0.25">
      <c r="A682">
        <v>680</v>
      </c>
      <c r="B682" s="3" t="s">
        <v>1414</v>
      </c>
      <c r="C682" s="3" t="s">
        <v>1415</v>
      </c>
      <c r="D682">
        <v>75000</v>
      </c>
      <c r="E682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 s="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41864.293182870366</v>
      </c>
      <c r="T682" s="6">
        <f t="shared" si="65"/>
        <v>41899.293182870366</v>
      </c>
    </row>
    <row r="683" spans="1:20" ht="60" x14ac:dyDescent="0.25">
      <c r="A683">
        <v>681</v>
      </c>
      <c r="B683" s="3" t="s">
        <v>1416</v>
      </c>
      <c r="C683" s="3" t="s">
        <v>1417</v>
      </c>
      <c r="D683">
        <v>2500</v>
      </c>
      <c r="E683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 s="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42639.597268518519</v>
      </c>
      <c r="T683" s="6">
        <f t="shared" si="65"/>
        <v>42669.597268518519</v>
      </c>
    </row>
    <row r="684" spans="1:20" ht="45" x14ac:dyDescent="0.25">
      <c r="A684">
        <v>682</v>
      </c>
      <c r="B684" s="3" t="s">
        <v>1418</v>
      </c>
      <c r="C684" s="3" t="s">
        <v>1419</v>
      </c>
      <c r="D684">
        <v>50000</v>
      </c>
      <c r="E684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 s="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42778.556967592587</v>
      </c>
      <c r="T684" s="6">
        <f t="shared" si="65"/>
        <v>42808.51530092593</v>
      </c>
    </row>
    <row r="685" spans="1:20" ht="60" x14ac:dyDescent="0.25">
      <c r="A685">
        <v>683</v>
      </c>
      <c r="B685" s="3" t="s">
        <v>1420</v>
      </c>
      <c r="C685" s="3" t="s">
        <v>1421</v>
      </c>
      <c r="D685">
        <v>35000</v>
      </c>
      <c r="E685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 s="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42634.691712962966</v>
      </c>
      <c r="T685" s="6">
        <f t="shared" si="65"/>
        <v>42674.691712962966</v>
      </c>
    </row>
    <row r="686" spans="1:20" ht="30" x14ac:dyDescent="0.25">
      <c r="A686">
        <v>684</v>
      </c>
      <c r="B686" s="3" t="s">
        <v>1422</v>
      </c>
      <c r="C686" s="3" t="s">
        <v>1423</v>
      </c>
      <c r="D686">
        <v>320000</v>
      </c>
      <c r="E686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 s="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41809.26494212963</v>
      </c>
      <c r="T686" s="6">
        <f t="shared" si="65"/>
        <v>41844.916666666664</v>
      </c>
    </row>
    <row r="687" spans="1:20" ht="60" x14ac:dyDescent="0.25">
      <c r="A687">
        <v>685</v>
      </c>
      <c r="B687" s="3" t="s">
        <v>1424</v>
      </c>
      <c r="C687" s="3" t="s">
        <v>1425</v>
      </c>
      <c r="D687">
        <v>2000</v>
      </c>
      <c r="E687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 s="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41971.658240740733</v>
      </c>
      <c r="T687" s="6">
        <f t="shared" si="65"/>
        <v>42016.658240740733</v>
      </c>
    </row>
    <row r="688" spans="1:20" ht="60" x14ac:dyDescent="0.25">
      <c r="A688">
        <v>686</v>
      </c>
      <c r="B688" s="3" t="s">
        <v>1426</v>
      </c>
      <c r="C688" s="3" t="s">
        <v>1427</v>
      </c>
      <c r="D688">
        <v>500000</v>
      </c>
      <c r="E688">
        <v>0</v>
      </c>
      <c r="F688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 s="4">
        <f t="shared" si="60"/>
        <v>0</v>
      </c>
      <c r="P688" s="5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42189.464930555558</v>
      </c>
      <c r="T688" s="6">
        <f t="shared" si="65"/>
        <v>42219.464930555558</v>
      </c>
    </row>
    <row r="689" spans="1:20" ht="60" x14ac:dyDescent="0.25">
      <c r="A689">
        <v>687</v>
      </c>
      <c r="B689" s="3" t="s">
        <v>1428</v>
      </c>
      <c r="C689" s="3" t="s">
        <v>1429</v>
      </c>
      <c r="D689">
        <v>100000</v>
      </c>
      <c r="E689">
        <v>3550</v>
      </c>
      <c r="F689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 s="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42711.542280092595</v>
      </c>
      <c r="T689" s="6">
        <f t="shared" si="65"/>
        <v>42771.542280092595</v>
      </c>
    </row>
    <row r="690" spans="1:20" ht="60" x14ac:dyDescent="0.25">
      <c r="A690">
        <v>688</v>
      </c>
      <c r="B690" s="3" t="s">
        <v>1432</v>
      </c>
      <c r="C690" s="3" t="s">
        <v>1433</v>
      </c>
      <c r="D690">
        <v>20000</v>
      </c>
      <c r="E690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 s="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42261.896446759252</v>
      </c>
      <c r="T690" s="6">
        <f t="shared" si="65"/>
        <v>42291.896446759252</v>
      </c>
    </row>
    <row r="691" spans="1:20" ht="60" x14ac:dyDescent="0.25">
      <c r="A691">
        <v>689</v>
      </c>
      <c r="B691" s="3" t="s">
        <v>1434</v>
      </c>
      <c r="C691" s="3" t="s">
        <v>1435</v>
      </c>
      <c r="D691">
        <v>200000</v>
      </c>
      <c r="E691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 s="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42675.459456018514</v>
      </c>
      <c r="T691" s="6">
        <f t="shared" si="65"/>
        <v>42711.999305555553</v>
      </c>
    </row>
    <row r="692" spans="1:20" ht="30" x14ac:dyDescent="0.25">
      <c r="A692">
        <v>690</v>
      </c>
      <c r="B692" s="3" t="s">
        <v>1436</v>
      </c>
      <c r="C692" s="3" t="s">
        <v>1437</v>
      </c>
      <c r="D692">
        <v>20000</v>
      </c>
      <c r="E692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 s="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42579.426400462959</v>
      </c>
      <c r="T692" s="6">
        <f t="shared" si="65"/>
        <v>42622.041666666664</v>
      </c>
    </row>
    <row r="693" spans="1:20" ht="45" x14ac:dyDescent="0.25">
      <c r="A693">
        <v>691</v>
      </c>
      <c r="B693" s="3" t="s">
        <v>1438</v>
      </c>
      <c r="C693" s="3" t="s">
        <v>1439</v>
      </c>
      <c r="D693">
        <v>50000</v>
      </c>
      <c r="E693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 s="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42157.819976851846</v>
      </c>
      <c r="T693" s="6">
        <f t="shared" si="65"/>
        <v>42185.819976851846</v>
      </c>
    </row>
    <row r="694" spans="1:20" ht="60" x14ac:dyDescent="0.25">
      <c r="A694">
        <v>692</v>
      </c>
      <c r="B694" s="3" t="s">
        <v>1440</v>
      </c>
      <c r="C694" s="3" t="s">
        <v>1441</v>
      </c>
      <c r="D694">
        <v>20000</v>
      </c>
      <c r="E694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 s="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42696.167395833334</v>
      </c>
      <c r="T694" s="6">
        <f t="shared" si="65"/>
        <v>42726.167395833334</v>
      </c>
    </row>
    <row r="695" spans="1:20" ht="45" x14ac:dyDescent="0.25">
      <c r="A695">
        <v>693</v>
      </c>
      <c r="B695" s="3" t="s">
        <v>1442</v>
      </c>
      <c r="C695" s="3" t="s">
        <v>1443</v>
      </c>
      <c r="D695">
        <v>100000</v>
      </c>
      <c r="E695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 s="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42094.599849537037</v>
      </c>
      <c r="T695" s="6">
        <f t="shared" si="65"/>
        <v>42124.599849537037</v>
      </c>
    </row>
    <row r="696" spans="1:20" ht="60" x14ac:dyDescent="0.25">
      <c r="A696">
        <v>694</v>
      </c>
      <c r="B696" s="3" t="s">
        <v>1444</v>
      </c>
      <c r="C696" s="3" t="s">
        <v>1445</v>
      </c>
      <c r="D696">
        <v>150000</v>
      </c>
      <c r="E696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 s="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42737.455543981479</v>
      </c>
      <c r="T696" s="6">
        <f t="shared" si="65"/>
        <v>42767.455543981479</v>
      </c>
    </row>
    <row r="697" spans="1:20" ht="60" x14ac:dyDescent="0.25">
      <c r="A697">
        <v>695</v>
      </c>
      <c r="B697" s="3" t="s">
        <v>1446</v>
      </c>
      <c r="C697" s="3" t="s">
        <v>1447</v>
      </c>
      <c r="D697">
        <v>60000</v>
      </c>
      <c r="E697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 s="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41913.312731481477</v>
      </c>
      <c r="T697" s="6">
        <f t="shared" si="65"/>
        <v>41943.312731481477</v>
      </c>
    </row>
    <row r="698" spans="1:20" ht="30" x14ac:dyDescent="0.25">
      <c r="A698">
        <v>696</v>
      </c>
      <c r="B698" s="3" t="s">
        <v>1448</v>
      </c>
      <c r="C698" s="3" t="s">
        <v>1449</v>
      </c>
      <c r="D698">
        <v>175000</v>
      </c>
      <c r="E698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 s="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41815.718773148146</v>
      </c>
      <c r="T698" s="6">
        <f t="shared" si="65"/>
        <v>41845.718773148146</v>
      </c>
    </row>
    <row r="699" spans="1:20" ht="60" x14ac:dyDescent="0.25">
      <c r="A699">
        <v>697</v>
      </c>
      <c r="B699" s="3" t="s">
        <v>1450</v>
      </c>
      <c r="C699" s="3" t="s">
        <v>1451</v>
      </c>
      <c r="D699">
        <v>5000</v>
      </c>
      <c r="E69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 s="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42388.314687500002</v>
      </c>
      <c r="T699" s="6">
        <f t="shared" si="65"/>
        <v>42403.314687500002</v>
      </c>
    </row>
    <row r="700" spans="1:20" ht="60" x14ac:dyDescent="0.25">
      <c r="A700">
        <v>698</v>
      </c>
      <c r="B700" s="3" t="s">
        <v>1452</v>
      </c>
      <c r="C700" s="3" t="s">
        <v>1453</v>
      </c>
      <c r="D700">
        <v>100000</v>
      </c>
      <c r="E700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 s="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41866.72274305555</v>
      </c>
      <c r="T700" s="6">
        <f t="shared" si="65"/>
        <v>41899.875</v>
      </c>
    </row>
    <row r="701" spans="1:20" ht="60" x14ac:dyDescent="0.25">
      <c r="A701">
        <v>699</v>
      </c>
      <c r="B701" s="3" t="s">
        <v>1454</v>
      </c>
      <c r="C701" s="3" t="s">
        <v>1455</v>
      </c>
      <c r="D701">
        <v>130000</v>
      </c>
      <c r="E701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 s="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41563.277175925927</v>
      </c>
      <c r="T701" s="6">
        <f t="shared" si="65"/>
        <v>41600.458333333328</v>
      </c>
    </row>
    <row r="702" spans="1:20" ht="60" x14ac:dyDescent="0.25">
      <c r="A702">
        <v>700</v>
      </c>
      <c r="B702" s="3" t="s">
        <v>1456</v>
      </c>
      <c r="C702" s="3" t="s">
        <v>1457</v>
      </c>
      <c r="D702">
        <v>15000</v>
      </c>
      <c r="E702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 s="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42715.480104166665</v>
      </c>
      <c r="T702" s="6">
        <f t="shared" si="65"/>
        <v>42745.480104166665</v>
      </c>
    </row>
    <row r="703" spans="1:20" ht="60" x14ac:dyDescent="0.25">
      <c r="A703">
        <v>701</v>
      </c>
      <c r="B703" s="3" t="s">
        <v>1458</v>
      </c>
      <c r="C703" s="3" t="s">
        <v>1459</v>
      </c>
      <c r="D703">
        <v>23000</v>
      </c>
      <c r="E703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 s="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41813.454629629625</v>
      </c>
      <c r="T703" s="6">
        <f t="shared" si="65"/>
        <v>41843.454629629625</v>
      </c>
    </row>
    <row r="704" spans="1:20" ht="60" x14ac:dyDescent="0.25">
      <c r="A704">
        <v>702</v>
      </c>
      <c r="B704" s="3" t="s">
        <v>1460</v>
      </c>
      <c r="C704" s="3" t="s">
        <v>1461</v>
      </c>
      <c r="D704">
        <v>15000</v>
      </c>
      <c r="E704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 s="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42668.518368055556</v>
      </c>
      <c r="T704" s="6">
        <f t="shared" si="65"/>
        <v>42698.560034722213</v>
      </c>
    </row>
    <row r="705" spans="1:20" ht="45" x14ac:dyDescent="0.25">
      <c r="A705">
        <v>703</v>
      </c>
      <c r="B705" s="3" t="s">
        <v>1462</v>
      </c>
      <c r="C705" s="3" t="s">
        <v>1463</v>
      </c>
      <c r="D705">
        <v>15000</v>
      </c>
      <c r="E705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 s="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42711.742465277777</v>
      </c>
      <c r="T705" s="6">
        <f t="shared" si="65"/>
        <v>42766.772222222215</v>
      </c>
    </row>
    <row r="706" spans="1:20" ht="45" x14ac:dyDescent="0.25">
      <c r="A706">
        <v>704</v>
      </c>
      <c r="B706" s="3" t="s">
        <v>1464</v>
      </c>
      <c r="C706" s="3" t="s">
        <v>1465</v>
      </c>
      <c r="D706">
        <v>55000</v>
      </c>
      <c r="E706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 s="4">
        <f t="shared" ref="O706:O769" si="66">E706/D706</f>
        <v>8.7454545454545458E-3</v>
      </c>
      <c r="P706" s="5">
        <f t="shared" ref="P706:P769" si="67">IF((L706&gt;0), (E706/L706), "N/A")</f>
        <v>120.25</v>
      </c>
      <c r="Q706" t="str">
        <f t="shared" ref="Q706:Q769" si="68">LEFT(N706, (FIND("/",N706)-1))</f>
        <v>technology</v>
      </c>
      <c r="R706" t="str">
        <f t="shared" ref="R706:R769" si="69">RIGHT(N706, (LEN(N706)-FIND("/", N706)))</f>
        <v>wearables</v>
      </c>
      <c r="S706" s="6">
        <f t="shared" si="64"/>
        <v>42725.984583333331</v>
      </c>
      <c r="T706" s="6">
        <f t="shared" si="65"/>
        <v>42785.984583333331</v>
      </c>
    </row>
    <row r="707" spans="1:20" ht="30" x14ac:dyDescent="0.25">
      <c r="A707">
        <v>705</v>
      </c>
      <c r="B707" s="3" t="s">
        <v>1466</v>
      </c>
      <c r="C707" s="3" t="s">
        <v>1467</v>
      </c>
      <c r="D707">
        <v>100000</v>
      </c>
      <c r="E707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 s="4">
        <f t="shared" si="66"/>
        <v>9.7699999999999992E-3</v>
      </c>
      <c r="P707" s="5">
        <f t="shared" si="67"/>
        <v>195.4</v>
      </c>
      <c r="Q707" t="str">
        <f t="shared" si="68"/>
        <v>technology</v>
      </c>
      <c r="R707" t="str">
        <f t="shared" si="69"/>
        <v>wearables</v>
      </c>
      <c r="S707" s="6">
        <f t="shared" ref="S707:S770" si="70">(((J707/60)/60)/24)+DATE(1970,1,1)+(-5/24)</f>
        <v>42726.283310185179</v>
      </c>
      <c r="T707" s="6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1468</v>
      </c>
      <c r="C708" s="3" t="s">
        <v>1469</v>
      </c>
      <c r="D708">
        <v>100000</v>
      </c>
      <c r="E708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 s="4">
        <f t="shared" si="66"/>
        <v>0</v>
      </c>
      <c r="P708" s="5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42676.786840277775</v>
      </c>
      <c r="T708" s="6">
        <f t="shared" si="71"/>
        <v>42718.568749999999</v>
      </c>
    </row>
    <row r="709" spans="1:20" ht="60" x14ac:dyDescent="0.25">
      <c r="A709">
        <v>707</v>
      </c>
      <c r="B709" s="3" t="s">
        <v>1470</v>
      </c>
      <c r="C709" s="3" t="s">
        <v>1471</v>
      </c>
      <c r="D709">
        <v>68000</v>
      </c>
      <c r="E70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 s="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42696.45517361111</v>
      </c>
      <c r="T709" s="6">
        <f t="shared" si="71"/>
        <v>42736.45517361111</v>
      </c>
    </row>
    <row r="710" spans="1:20" ht="60" x14ac:dyDescent="0.25">
      <c r="A710">
        <v>708</v>
      </c>
      <c r="B710" s="3" t="s">
        <v>1472</v>
      </c>
      <c r="C710" s="3" t="s">
        <v>1473</v>
      </c>
      <c r="D710">
        <v>40000</v>
      </c>
      <c r="E710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 s="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41835.372685185182</v>
      </c>
      <c r="T710" s="6">
        <f t="shared" si="71"/>
        <v>41895.372685185182</v>
      </c>
    </row>
    <row r="711" spans="1:20" ht="30" x14ac:dyDescent="0.25">
      <c r="A711">
        <v>709</v>
      </c>
      <c r="B711" s="3" t="s">
        <v>1474</v>
      </c>
      <c r="C711" s="3" t="s">
        <v>1475</v>
      </c>
      <c r="D711">
        <v>15000</v>
      </c>
      <c r="E711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 s="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41947.832858796297</v>
      </c>
      <c r="T711" s="6">
        <f t="shared" si="71"/>
        <v>41977.832858796297</v>
      </c>
    </row>
    <row r="712" spans="1:20" ht="45" x14ac:dyDescent="0.25">
      <c r="A712">
        <v>710</v>
      </c>
      <c r="B712" s="3" t="s">
        <v>1476</v>
      </c>
      <c r="C712" s="3" t="s">
        <v>1477</v>
      </c>
      <c r="D712">
        <v>1200</v>
      </c>
      <c r="E712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 s="4">
        <f t="shared" si="66"/>
        <v>0</v>
      </c>
      <c r="P712" s="5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41837.776643518519</v>
      </c>
      <c r="T712" s="6">
        <f t="shared" si="71"/>
        <v>41870.822222222218</v>
      </c>
    </row>
    <row r="713" spans="1:20" ht="60" x14ac:dyDescent="0.25">
      <c r="A713">
        <v>711</v>
      </c>
      <c r="B713" s="3" t="s">
        <v>1478</v>
      </c>
      <c r="C713" s="3" t="s">
        <v>1479</v>
      </c>
      <c r="D713">
        <v>100000</v>
      </c>
      <c r="E713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 s="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42678.250787037039</v>
      </c>
      <c r="T713" s="6">
        <f t="shared" si="71"/>
        <v>42718.292453703696</v>
      </c>
    </row>
    <row r="714" spans="1:20" ht="60" x14ac:dyDescent="0.25">
      <c r="A714">
        <v>712</v>
      </c>
      <c r="B714" s="3" t="s">
        <v>1480</v>
      </c>
      <c r="C714" s="3" t="s">
        <v>1481</v>
      </c>
      <c r="D714">
        <v>48500</v>
      </c>
      <c r="E714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 s="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42384.472592592596</v>
      </c>
      <c r="T714" s="6">
        <f t="shared" si="71"/>
        <v>42414.472592592596</v>
      </c>
    </row>
    <row r="715" spans="1:20" ht="60" x14ac:dyDescent="0.25">
      <c r="A715">
        <v>713</v>
      </c>
      <c r="B715" s="3" t="s">
        <v>1482</v>
      </c>
      <c r="C715" s="3" t="s">
        <v>1483</v>
      </c>
      <c r="D715">
        <v>25000</v>
      </c>
      <c r="E715">
        <v>199</v>
      </c>
      <c r="F715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 s="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42496.320972222216</v>
      </c>
      <c r="T715" s="6">
        <f t="shared" si="71"/>
        <v>42526.320972222216</v>
      </c>
    </row>
    <row r="716" spans="1:20" ht="45" x14ac:dyDescent="0.25">
      <c r="A716">
        <v>714</v>
      </c>
      <c r="B716" s="3" t="s">
        <v>1484</v>
      </c>
      <c r="C716" s="3" t="s">
        <v>1485</v>
      </c>
      <c r="D716">
        <v>15000</v>
      </c>
      <c r="E716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 s="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42734.579652777778</v>
      </c>
      <c r="T716" s="6">
        <f t="shared" si="71"/>
        <v>42794.579652777778</v>
      </c>
    </row>
    <row r="717" spans="1:20" ht="60" x14ac:dyDescent="0.25">
      <c r="A717">
        <v>715</v>
      </c>
      <c r="B717" s="3" t="s">
        <v>1486</v>
      </c>
      <c r="C717" s="3" t="s">
        <v>1487</v>
      </c>
      <c r="D717">
        <v>27500</v>
      </c>
      <c r="E717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 s="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42272.8824074074</v>
      </c>
      <c r="T717" s="6">
        <f t="shared" si="71"/>
        <v>42312.924074074072</v>
      </c>
    </row>
    <row r="718" spans="1:20" ht="45" x14ac:dyDescent="0.25">
      <c r="A718">
        <v>716</v>
      </c>
      <c r="B718" s="3" t="s">
        <v>1488</v>
      </c>
      <c r="C718" s="3" t="s">
        <v>1489</v>
      </c>
      <c r="D718">
        <v>7000</v>
      </c>
      <c r="E71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 s="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41940.450312499997</v>
      </c>
      <c r="T718" s="6">
        <f t="shared" si="71"/>
        <v>41973.791666666664</v>
      </c>
    </row>
    <row r="719" spans="1:20" ht="30" x14ac:dyDescent="0.25">
      <c r="A719">
        <v>717</v>
      </c>
      <c r="B719" s="3" t="s">
        <v>1490</v>
      </c>
      <c r="C719" s="3" t="s">
        <v>1491</v>
      </c>
      <c r="D719">
        <v>100000</v>
      </c>
      <c r="E719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 s="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41857.645856481482</v>
      </c>
      <c r="T719" s="6">
        <f t="shared" si="71"/>
        <v>41887.645856481482</v>
      </c>
    </row>
    <row r="720" spans="1:20" ht="60" x14ac:dyDescent="0.25">
      <c r="A720">
        <v>718</v>
      </c>
      <c r="B720" s="3" t="s">
        <v>1492</v>
      </c>
      <c r="C720" s="3" t="s">
        <v>1493</v>
      </c>
      <c r="D720">
        <v>12000</v>
      </c>
      <c r="E720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 s="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42752.637118055551</v>
      </c>
      <c r="T720" s="6">
        <f t="shared" si="71"/>
        <v>42784.040972222218</v>
      </c>
    </row>
    <row r="721" spans="1:20" ht="60" x14ac:dyDescent="0.25">
      <c r="A721">
        <v>719</v>
      </c>
      <c r="B721" s="3" t="s">
        <v>1494</v>
      </c>
      <c r="C721" s="3" t="s">
        <v>1495</v>
      </c>
      <c r="D721">
        <v>15000</v>
      </c>
      <c r="E721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 s="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42408.83189814815</v>
      </c>
      <c r="T721" s="6">
        <f t="shared" si="71"/>
        <v>42422.83189814815</v>
      </c>
    </row>
    <row r="722" spans="1:20" ht="45" x14ac:dyDescent="0.25">
      <c r="A722">
        <v>720</v>
      </c>
      <c r="B722" s="3" t="s">
        <v>1496</v>
      </c>
      <c r="C722" s="3" t="s">
        <v>1497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s="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40909.440868055557</v>
      </c>
      <c r="T722" s="6">
        <f t="shared" si="71"/>
        <v>40937.440868055557</v>
      </c>
    </row>
    <row r="723" spans="1:20" ht="60" x14ac:dyDescent="0.25">
      <c r="A723">
        <v>721</v>
      </c>
      <c r="B723" s="3" t="s">
        <v>1499</v>
      </c>
      <c r="C723" s="3" t="s">
        <v>1500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s="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41807.363506944443</v>
      </c>
      <c r="T723" s="6">
        <f t="shared" si="71"/>
        <v>41852.363506944443</v>
      </c>
    </row>
    <row r="724" spans="1:20" ht="60" x14ac:dyDescent="0.25">
      <c r="A724">
        <v>722</v>
      </c>
      <c r="B724" s="3" t="s">
        <v>1501</v>
      </c>
      <c r="C724" s="3" t="s">
        <v>1502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s="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40977.596967592588</v>
      </c>
      <c r="T724" s="6">
        <f t="shared" si="71"/>
        <v>41007.555300925924</v>
      </c>
    </row>
    <row r="725" spans="1:20" ht="45" x14ac:dyDescent="0.25">
      <c r="A725">
        <v>723</v>
      </c>
      <c r="B725" s="3" t="s">
        <v>1503</v>
      </c>
      <c r="C725" s="3" t="s">
        <v>1504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s="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42184.608206018522</v>
      </c>
      <c r="T725" s="6">
        <f t="shared" si="71"/>
        <v>42214.957638888889</v>
      </c>
    </row>
    <row r="726" spans="1:20" ht="60" x14ac:dyDescent="0.25">
      <c r="A726">
        <v>724</v>
      </c>
      <c r="B726" s="3" t="s">
        <v>1505</v>
      </c>
      <c r="C726" s="3" t="s">
        <v>1506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s="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40694.430127314808</v>
      </c>
      <c r="T726" s="6">
        <f t="shared" si="71"/>
        <v>40724.430127314808</v>
      </c>
    </row>
    <row r="727" spans="1:20" ht="45" x14ac:dyDescent="0.25">
      <c r="A727">
        <v>725</v>
      </c>
      <c r="B727" s="3" t="s">
        <v>1507</v>
      </c>
      <c r="C727" s="3" t="s">
        <v>1508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s="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42321.417962962958</v>
      </c>
      <c r="T727" s="6">
        <f t="shared" si="71"/>
        <v>42351.417962962958</v>
      </c>
    </row>
    <row r="728" spans="1:20" ht="60" x14ac:dyDescent="0.25">
      <c r="A728">
        <v>726</v>
      </c>
      <c r="B728" s="3" t="s">
        <v>1509</v>
      </c>
      <c r="C728" s="3" t="s">
        <v>1510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s="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41345.834340277775</v>
      </c>
      <c r="T728" s="6">
        <f t="shared" si="71"/>
        <v>41375.834340277775</v>
      </c>
    </row>
    <row r="729" spans="1:20" ht="60" x14ac:dyDescent="0.25">
      <c r="A729">
        <v>727</v>
      </c>
      <c r="B729" s="3" t="s">
        <v>1511</v>
      </c>
      <c r="C729" s="3" t="s">
        <v>1512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s="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41246.811909722215</v>
      </c>
      <c r="T729" s="6">
        <f t="shared" si="71"/>
        <v>41288.680555555555</v>
      </c>
    </row>
    <row r="730" spans="1:20" ht="45" x14ac:dyDescent="0.25">
      <c r="A730">
        <v>728</v>
      </c>
      <c r="B730" s="3" t="s">
        <v>1513</v>
      </c>
      <c r="C730" s="3" t="s">
        <v>1514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s="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40731.629131944443</v>
      </c>
      <c r="T730" s="6">
        <f t="shared" si="71"/>
        <v>40776.629131944443</v>
      </c>
    </row>
    <row r="731" spans="1:20" ht="60" x14ac:dyDescent="0.25">
      <c r="A731">
        <v>729</v>
      </c>
      <c r="B731" s="3" t="s">
        <v>1515</v>
      </c>
      <c r="C731" s="3" t="s">
        <v>1516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s="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41110.97755787037</v>
      </c>
      <c r="T731" s="6">
        <f t="shared" si="71"/>
        <v>41170.97755787037</v>
      </c>
    </row>
    <row r="732" spans="1:20" ht="30" x14ac:dyDescent="0.25">
      <c r="A732">
        <v>730</v>
      </c>
      <c r="B732" s="3" t="s">
        <v>1517</v>
      </c>
      <c r="C732" s="3" t="s">
        <v>1518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s="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40854.536932870367</v>
      </c>
      <c r="T732" s="6">
        <f t="shared" si="71"/>
        <v>40884.536932870367</v>
      </c>
    </row>
    <row r="733" spans="1:20" ht="45" x14ac:dyDescent="0.25">
      <c r="A733">
        <v>731</v>
      </c>
      <c r="B733" s="3" t="s">
        <v>1519</v>
      </c>
      <c r="C733" s="3" t="s">
        <v>1520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s="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40879.587349537032</v>
      </c>
      <c r="T733" s="6">
        <f t="shared" si="71"/>
        <v>40930.041666666664</v>
      </c>
    </row>
    <row r="734" spans="1:20" ht="60" x14ac:dyDescent="0.25">
      <c r="A734">
        <v>732</v>
      </c>
      <c r="B734" s="3" t="s">
        <v>1521</v>
      </c>
      <c r="C734" s="3" t="s">
        <v>1522</v>
      </c>
      <c r="D734">
        <v>40</v>
      </c>
      <c r="E734">
        <v>64</v>
      </c>
      <c r="F734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s="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41486.21598379629</v>
      </c>
      <c r="T734" s="6">
        <f t="shared" si="71"/>
        <v>41546.21598379629</v>
      </c>
    </row>
    <row r="735" spans="1:20" ht="60" x14ac:dyDescent="0.25">
      <c r="A735">
        <v>733</v>
      </c>
      <c r="B735" s="3" t="s">
        <v>1523</v>
      </c>
      <c r="C735" s="3" t="s">
        <v>1524</v>
      </c>
      <c r="D735">
        <v>2500</v>
      </c>
      <c r="E735">
        <v>3012</v>
      </c>
      <c r="F735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s="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41598.211712962962</v>
      </c>
      <c r="T735" s="6">
        <f t="shared" si="71"/>
        <v>41628.211712962962</v>
      </c>
    </row>
    <row r="736" spans="1:20" ht="45" x14ac:dyDescent="0.25">
      <c r="A736">
        <v>734</v>
      </c>
      <c r="B736" s="3" t="s">
        <v>1525</v>
      </c>
      <c r="C736" s="3" t="s">
        <v>1526</v>
      </c>
      <c r="D736">
        <v>8500</v>
      </c>
      <c r="E736">
        <v>10670</v>
      </c>
      <c r="F736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s="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42101.956249999996</v>
      </c>
      <c r="T736" s="6">
        <f t="shared" si="71"/>
        <v>42132.999999999993</v>
      </c>
    </row>
    <row r="737" spans="1:20" ht="45" x14ac:dyDescent="0.25">
      <c r="A737">
        <v>735</v>
      </c>
      <c r="B737" s="3" t="s">
        <v>1527</v>
      </c>
      <c r="C737" s="3" t="s">
        <v>1528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s="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41945.821134259255</v>
      </c>
      <c r="T737" s="6">
        <f t="shared" si="71"/>
        <v>41976.818749999999</v>
      </c>
    </row>
    <row r="738" spans="1:20" ht="60" x14ac:dyDescent="0.25">
      <c r="A738">
        <v>736</v>
      </c>
      <c r="B738" s="3" t="s">
        <v>1529</v>
      </c>
      <c r="C738" s="3" t="s">
        <v>1530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s="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41579.525925925926</v>
      </c>
      <c r="T738" s="6">
        <f t="shared" si="71"/>
        <v>41598.999305555553</v>
      </c>
    </row>
    <row r="739" spans="1:20" ht="60" x14ac:dyDescent="0.25">
      <c r="A739">
        <v>737</v>
      </c>
      <c r="B739" s="3" t="s">
        <v>1531</v>
      </c>
      <c r="C739" s="3" t="s">
        <v>1532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s="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41667.066979166666</v>
      </c>
      <c r="T739" s="6">
        <f t="shared" si="71"/>
        <v>41684.625</v>
      </c>
    </row>
    <row r="740" spans="1:20" ht="30" x14ac:dyDescent="0.25">
      <c r="A740">
        <v>738</v>
      </c>
      <c r="B740" s="3" t="s">
        <v>1533</v>
      </c>
      <c r="C740" s="3" t="s">
        <v>1534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s="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41943.395763888882</v>
      </c>
      <c r="T740" s="6">
        <f t="shared" si="71"/>
        <v>41973.999305555553</v>
      </c>
    </row>
    <row r="741" spans="1:20" ht="60" x14ac:dyDescent="0.25">
      <c r="A741">
        <v>739</v>
      </c>
      <c r="B741" s="3" t="s">
        <v>1535</v>
      </c>
      <c r="C741" s="3" t="s">
        <v>1536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s="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41829.294317129628</v>
      </c>
      <c r="T741" s="6">
        <f t="shared" si="71"/>
        <v>41862.294317129628</v>
      </c>
    </row>
    <row r="742" spans="1:20" ht="60" x14ac:dyDescent="0.25">
      <c r="A742">
        <v>740</v>
      </c>
      <c r="B742" s="3" t="s">
        <v>1537</v>
      </c>
      <c r="C742" s="3" t="s">
        <v>1538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s="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42161.93844907407</v>
      </c>
      <c r="T742" s="6">
        <f t="shared" si="71"/>
        <v>42175.93844907407</v>
      </c>
    </row>
    <row r="743" spans="1:20" ht="30" x14ac:dyDescent="0.25">
      <c r="A743">
        <v>741</v>
      </c>
      <c r="B743" s="3" t="s">
        <v>1539</v>
      </c>
      <c r="C743" s="3" t="s">
        <v>1540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s="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41401.439884259256</v>
      </c>
      <c r="T743" s="6">
        <f t="shared" si="71"/>
        <v>41436.439884259256</v>
      </c>
    </row>
    <row r="744" spans="1:20" ht="60" x14ac:dyDescent="0.25">
      <c r="A744">
        <v>742</v>
      </c>
      <c r="B744" s="3" t="s">
        <v>1541</v>
      </c>
      <c r="C744" s="3" t="s">
        <v>1542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s="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41689.709629629629</v>
      </c>
      <c r="T744" s="6">
        <f t="shared" si="71"/>
        <v>41719.667962962958</v>
      </c>
    </row>
    <row r="745" spans="1:20" ht="60" x14ac:dyDescent="0.25">
      <c r="A745">
        <v>743</v>
      </c>
      <c r="B745" s="3" t="s">
        <v>1543</v>
      </c>
      <c r="C745" s="3" t="s">
        <v>1544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s="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40990.500983796293</v>
      </c>
      <c r="T745" s="6">
        <f t="shared" si="71"/>
        <v>41015.666666666664</v>
      </c>
    </row>
    <row r="746" spans="1:20" ht="45" x14ac:dyDescent="0.25">
      <c r="A746">
        <v>744</v>
      </c>
      <c r="B746" s="3" t="s">
        <v>1545</v>
      </c>
      <c r="C746" s="3" t="s">
        <v>1546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s="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41226.748877314814</v>
      </c>
      <c r="T746" s="6">
        <f t="shared" si="71"/>
        <v>41256.748877314814</v>
      </c>
    </row>
    <row r="747" spans="1:20" ht="60" x14ac:dyDescent="0.25">
      <c r="A747">
        <v>745</v>
      </c>
      <c r="B747" s="3" t="s">
        <v>1547</v>
      </c>
      <c r="C747" s="3" t="s">
        <v>1548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s="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41367.363946759258</v>
      </c>
      <c r="T747" s="6">
        <f t="shared" si="71"/>
        <v>41397.363946759258</v>
      </c>
    </row>
    <row r="748" spans="1:20" ht="30" x14ac:dyDescent="0.25">
      <c r="A748">
        <v>746</v>
      </c>
      <c r="B748" s="3" t="s">
        <v>1549</v>
      </c>
      <c r="C748" s="3" t="s">
        <v>1550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s="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41156.834594907406</v>
      </c>
      <c r="T748" s="6">
        <f t="shared" si="71"/>
        <v>41174.957638888889</v>
      </c>
    </row>
    <row r="749" spans="1:20" ht="60" x14ac:dyDescent="0.25">
      <c r="A749">
        <v>747</v>
      </c>
      <c r="B749" s="3" t="s">
        <v>1551</v>
      </c>
      <c r="C749" s="3" t="s">
        <v>1552</v>
      </c>
      <c r="D749">
        <v>7000</v>
      </c>
      <c r="E749">
        <v>7003</v>
      </c>
      <c r="F749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s="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41988.340497685182</v>
      </c>
      <c r="T749" s="6">
        <f t="shared" si="71"/>
        <v>42019.245833333327</v>
      </c>
    </row>
    <row r="750" spans="1:20" ht="45" x14ac:dyDescent="0.25">
      <c r="A750">
        <v>748</v>
      </c>
      <c r="B750" s="3" t="s">
        <v>1553</v>
      </c>
      <c r="C750" s="3" t="s">
        <v>1554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s="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41831.638495370367</v>
      </c>
      <c r="T750" s="6">
        <f t="shared" si="71"/>
        <v>41861.638495370367</v>
      </c>
    </row>
    <row r="751" spans="1:20" ht="60" x14ac:dyDescent="0.25">
      <c r="A751">
        <v>749</v>
      </c>
      <c r="B751" s="3" t="s">
        <v>1555</v>
      </c>
      <c r="C751" s="3" t="s">
        <v>1556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s="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42733.732986111114</v>
      </c>
      <c r="T751" s="6">
        <f t="shared" si="71"/>
        <v>42763.732986111114</v>
      </c>
    </row>
    <row r="752" spans="1:20" ht="60" x14ac:dyDescent="0.25">
      <c r="A752">
        <v>750</v>
      </c>
      <c r="B752" s="3" t="s">
        <v>1557</v>
      </c>
      <c r="C752" s="3" t="s">
        <v>1558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s="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41299.669814814813</v>
      </c>
      <c r="T752" s="6">
        <f t="shared" si="71"/>
        <v>41329.669814814813</v>
      </c>
    </row>
    <row r="753" spans="1:20" ht="45" x14ac:dyDescent="0.25">
      <c r="A753">
        <v>751</v>
      </c>
      <c r="B753" s="3" t="s">
        <v>1559</v>
      </c>
      <c r="C753" s="3" t="s">
        <v>1560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s="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40713.422164351847</v>
      </c>
      <c r="T753" s="6">
        <f t="shared" si="71"/>
        <v>40759.422164351847</v>
      </c>
    </row>
    <row r="754" spans="1:20" ht="60" x14ac:dyDescent="0.25">
      <c r="A754">
        <v>752</v>
      </c>
      <c r="B754" s="3" t="s">
        <v>1561</v>
      </c>
      <c r="C754" s="3" t="s">
        <v>1562</v>
      </c>
      <c r="D754">
        <v>5000</v>
      </c>
      <c r="E754">
        <v>5585</v>
      </c>
      <c r="F754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s="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42639.213159722225</v>
      </c>
      <c r="T754" s="6">
        <f t="shared" si="71"/>
        <v>42659.249999999993</v>
      </c>
    </row>
    <row r="755" spans="1:20" ht="60" x14ac:dyDescent="0.25">
      <c r="A755">
        <v>753</v>
      </c>
      <c r="B755" s="3" t="s">
        <v>1563</v>
      </c>
      <c r="C755" s="3" t="s">
        <v>1564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s="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42019.381840277776</v>
      </c>
      <c r="T755" s="6">
        <f t="shared" si="71"/>
        <v>42049.381840277776</v>
      </c>
    </row>
    <row r="756" spans="1:20" ht="60" x14ac:dyDescent="0.25">
      <c r="A756">
        <v>754</v>
      </c>
      <c r="B756" s="3" t="s">
        <v>1565</v>
      </c>
      <c r="C756" s="3" t="s">
        <v>1566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s="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41249.54075231481</v>
      </c>
      <c r="T756" s="6">
        <f t="shared" si="71"/>
        <v>41279.54075231481</v>
      </c>
    </row>
    <row r="757" spans="1:20" ht="45" x14ac:dyDescent="0.25">
      <c r="A757">
        <v>755</v>
      </c>
      <c r="B757" s="3" t="s">
        <v>1567</v>
      </c>
      <c r="C757" s="3" t="s">
        <v>1568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s="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41383.396724537037</v>
      </c>
      <c r="T757" s="6">
        <f t="shared" si="71"/>
        <v>41413.820138888885</v>
      </c>
    </row>
    <row r="758" spans="1:20" ht="45" x14ac:dyDescent="0.25">
      <c r="A758">
        <v>756</v>
      </c>
      <c r="B758" s="3" t="s">
        <v>1569</v>
      </c>
      <c r="C758" s="3" t="s">
        <v>1570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s="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40590.558553240735</v>
      </c>
      <c r="T758" s="6">
        <f t="shared" si="71"/>
        <v>40651.516886574071</v>
      </c>
    </row>
    <row r="759" spans="1:20" ht="60" x14ac:dyDescent="0.25">
      <c r="A759">
        <v>757</v>
      </c>
      <c r="B759" s="3" t="s">
        <v>1571</v>
      </c>
      <c r="C759" s="3" t="s">
        <v>1572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s="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41234.846226851849</v>
      </c>
      <c r="T759" s="6">
        <f t="shared" si="71"/>
        <v>41248.846226851849</v>
      </c>
    </row>
    <row r="760" spans="1:20" ht="45" x14ac:dyDescent="0.25">
      <c r="A760">
        <v>758</v>
      </c>
      <c r="B760" s="3" t="s">
        <v>1573</v>
      </c>
      <c r="C760" s="3" t="s">
        <v>1574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s="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40429.628101851849</v>
      </c>
      <c r="T760" s="6">
        <f t="shared" si="71"/>
        <v>40459.628101851849</v>
      </c>
    </row>
    <row r="761" spans="1:20" ht="45" x14ac:dyDescent="0.25">
      <c r="A761">
        <v>759</v>
      </c>
      <c r="B761" s="3" t="s">
        <v>1575</v>
      </c>
      <c r="C761" s="3" t="s">
        <v>1576</v>
      </c>
      <c r="D761">
        <v>5000</v>
      </c>
      <c r="E761">
        <v>5096</v>
      </c>
      <c r="F761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s="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41789.121979166666</v>
      </c>
      <c r="T761" s="6">
        <f t="shared" si="71"/>
        <v>41829.121979166666</v>
      </c>
    </row>
    <row r="762" spans="1:20" ht="60" x14ac:dyDescent="0.25">
      <c r="A762">
        <v>760</v>
      </c>
      <c r="B762" s="3" t="s">
        <v>1577</v>
      </c>
      <c r="C762" s="3" t="s">
        <v>1578</v>
      </c>
      <c r="D762">
        <v>2200</v>
      </c>
      <c r="E762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 s="4">
        <f t="shared" si="66"/>
        <v>0</v>
      </c>
      <c r="P762" s="5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6">
        <f t="shared" si="70"/>
        <v>42670.555706018517</v>
      </c>
      <c r="T762" s="6">
        <f t="shared" si="71"/>
        <v>42700.597372685181</v>
      </c>
    </row>
    <row r="763" spans="1:20" ht="45" x14ac:dyDescent="0.25">
      <c r="A763">
        <v>761</v>
      </c>
      <c r="B763" s="3" t="s">
        <v>1580</v>
      </c>
      <c r="C763" s="3" t="s">
        <v>1581</v>
      </c>
      <c r="D763">
        <v>5000</v>
      </c>
      <c r="E763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 s="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41642.543124999997</v>
      </c>
      <c r="T763" s="6">
        <f t="shared" si="71"/>
        <v>41672.543124999997</v>
      </c>
    </row>
    <row r="764" spans="1:20" ht="45" x14ac:dyDescent="0.25">
      <c r="A764">
        <v>762</v>
      </c>
      <c r="B764" s="3" t="s">
        <v>1582</v>
      </c>
      <c r="C764" s="3" t="s">
        <v>1583</v>
      </c>
      <c r="D764">
        <v>3500</v>
      </c>
      <c r="E764">
        <v>0</v>
      </c>
      <c r="F764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 s="4">
        <f t="shared" si="66"/>
        <v>0</v>
      </c>
      <c r="P764" s="5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6">
        <f t="shared" si="70"/>
        <v>42690.65011574074</v>
      </c>
      <c r="T764" s="6">
        <f t="shared" si="71"/>
        <v>42708.041666666664</v>
      </c>
    </row>
    <row r="765" spans="1:20" ht="45" x14ac:dyDescent="0.25">
      <c r="A765">
        <v>763</v>
      </c>
      <c r="B765" s="3" t="s">
        <v>1584</v>
      </c>
      <c r="C765" s="3" t="s">
        <v>1585</v>
      </c>
      <c r="D765">
        <v>4290</v>
      </c>
      <c r="E765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 s="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41471.238518518512</v>
      </c>
      <c r="T765" s="6">
        <f t="shared" si="71"/>
        <v>41501.238518518512</v>
      </c>
    </row>
    <row r="766" spans="1:20" ht="45" x14ac:dyDescent="0.25">
      <c r="A766">
        <v>764</v>
      </c>
      <c r="B766" s="3" t="s">
        <v>1586</v>
      </c>
      <c r="C766" s="3" t="s">
        <v>1587</v>
      </c>
      <c r="D766">
        <v>5000</v>
      </c>
      <c r="E766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 s="4">
        <f t="shared" si="66"/>
        <v>0</v>
      </c>
      <c r="P766" s="5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6">
        <f t="shared" si="70"/>
        <v>42226.964826388888</v>
      </c>
      <c r="T766" s="6">
        <f t="shared" si="71"/>
        <v>42256.964826388888</v>
      </c>
    </row>
    <row r="767" spans="1:20" ht="60" x14ac:dyDescent="0.25">
      <c r="A767">
        <v>765</v>
      </c>
      <c r="B767" s="3" t="s">
        <v>1588</v>
      </c>
      <c r="C767" s="3" t="s">
        <v>1589</v>
      </c>
      <c r="D767">
        <v>7000</v>
      </c>
      <c r="E767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 s="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41901.334305555552</v>
      </c>
      <c r="T767" s="6">
        <f t="shared" si="71"/>
        <v>41931.334305555552</v>
      </c>
    </row>
    <row r="768" spans="1:20" ht="60" x14ac:dyDescent="0.25">
      <c r="A768">
        <v>766</v>
      </c>
      <c r="B768" s="3" t="s">
        <v>1590</v>
      </c>
      <c r="C768" s="3" t="s">
        <v>1591</v>
      </c>
      <c r="D768">
        <v>4000</v>
      </c>
      <c r="E768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 s="4">
        <f t="shared" si="66"/>
        <v>0</v>
      </c>
      <c r="P768" s="5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6">
        <f t="shared" si="70"/>
        <v>42021.57503472222</v>
      </c>
      <c r="T768" s="6">
        <f t="shared" si="71"/>
        <v>42051.57503472222</v>
      </c>
    </row>
    <row r="769" spans="1:20" ht="75" x14ac:dyDescent="0.25">
      <c r="A769">
        <v>767</v>
      </c>
      <c r="B769" s="3" t="s">
        <v>1592</v>
      </c>
      <c r="C769" s="3" t="s">
        <v>1593</v>
      </c>
      <c r="D769">
        <v>5000</v>
      </c>
      <c r="E769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 s="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42114.935300925928</v>
      </c>
      <c r="T769" s="6">
        <f t="shared" si="71"/>
        <v>42144.935300925928</v>
      </c>
    </row>
    <row r="770" spans="1:20" ht="60" x14ac:dyDescent="0.25">
      <c r="A770">
        <v>768</v>
      </c>
      <c r="B770" s="3" t="s">
        <v>1594</v>
      </c>
      <c r="C770" s="3" t="s">
        <v>1595</v>
      </c>
      <c r="D770">
        <v>2500</v>
      </c>
      <c r="E770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 s="4">
        <f t="shared" ref="O770:O833" si="72">E770/D770</f>
        <v>0</v>
      </c>
      <c r="P770" s="5" t="str">
        <f t="shared" ref="P770:P833" si="73">IF((L770&gt;0), (E770/L770), "N/A")</f>
        <v>N/A</v>
      </c>
      <c r="Q770" t="str">
        <f t="shared" ref="Q770:Q833" si="74">LEFT(N770, (FIND("/",N770)-1))</f>
        <v>publishing</v>
      </c>
      <c r="R770" t="str">
        <f t="shared" ref="R770:R833" si="75">RIGHT(N770, (LEN(N770)-FIND("/", N770)))</f>
        <v>fiction</v>
      </c>
      <c r="S770" s="6">
        <f t="shared" si="70"/>
        <v>41593.998726851853</v>
      </c>
      <c r="T770" s="6">
        <f t="shared" si="71"/>
        <v>41623.998726851853</v>
      </c>
    </row>
    <row r="771" spans="1:20" ht="60" x14ac:dyDescent="0.25">
      <c r="A771">
        <v>769</v>
      </c>
      <c r="B771" s="3" t="s">
        <v>1596</v>
      </c>
      <c r="C771" s="3" t="s">
        <v>1597</v>
      </c>
      <c r="D771">
        <v>4000</v>
      </c>
      <c r="E771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 s="4">
        <f t="shared" si="72"/>
        <v>0.41399999999999998</v>
      </c>
      <c r="P771" s="5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6">
        <f t="shared" ref="S771:S834" si="76">(((J771/60)/60)/24)+DATE(1970,1,1)+(-5/24)</f>
        <v>41604.788124999999</v>
      </c>
      <c r="T771" s="6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1598</v>
      </c>
      <c r="C772" s="3" t="s">
        <v>1599</v>
      </c>
      <c r="D772">
        <v>17500</v>
      </c>
      <c r="E772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 s="4">
        <f t="shared" si="72"/>
        <v>0</v>
      </c>
      <c r="P772" s="5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6">
        <f t="shared" si="76"/>
        <v>41289.791307870371</v>
      </c>
      <c r="T772" s="6">
        <f t="shared" si="77"/>
        <v>41329.791307870371</v>
      </c>
    </row>
    <row r="773" spans="1:20" ht="45" x14ac:dyDescent="0.25">
      <c r="A773">
        <v>771</v>
      </c>
      <c r="B773" s="3" t="s">
        <v>1600</v>
      </c>
      <c r="C773" s="3" t="s">
        <v>1601</v>
      </c>
      <c r="D773">
        <v>38000</v>
      </c>
      <c r="E773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 s="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42349.615763888891</v>
      </c>
      <c r="T773" s="6">
        <f t="shared" si="77"/>
        <v>42399.615763888891</v>
      </c>
    </row>
    <row r="774" spans="1:20" ht="60" x14ac:dyDescent="0.25">
      <c r="A774">
        <v>772</v>
      </c>
      <c r="B774" s="3" t="s">
        <v>1602</v>
      </c>
      <c r="C774" s="3" t="s">
        <v>1603</v>
      </c>
      <c r="D774">
        <v>1500</v>
      </c>
      <c r="E774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 s="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40067.848599537036</v>
      </c>
      <c r="T774" s="6">
        <f t="shared" si="77"/>
        <v>40117.957638888889</v>
      </c>
    </row>
    <row r="775" spans="1:20" ht="60" x14ac:dyDescent="0.25">
      <c r="A775">
        <v>773</v>
      </c>
      <c r="B775" s="3" t="s">
        <v>1604</v>
      </c>
      <c r="C775" s="3" t="s">
        <v>1605</v>
      </c>
      <c r="D775">
        <v>3759</v>
      </c>
      <c r="E775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 s="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42100.527604166658</v>
      </c>
      <c r="T775" s="6">
        <f t="shared" si="77"/>
        <v>42134.750694444439</v>
      </c>
    </row>
    <row r="776" spans="1:20" ht="60" x14ac:dyDescent="0.25">
      <c r="A776">
        <v>774</v>
      </c>
      <c r="B776" s="3" t="s">
        <v>1606</v>
      </c>
      <c r="C776" s="3" t="s">
        <v>1607</v>
      </c>
      <c r="D776">
        <v>500</v>
      </c>
      <c r="E776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 s="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41663.571967592587</v>
      </c>
      <c r="T776" s="6">
        <f t="shared" si="77"/>
        <v>41693.571967592587</v>
      </c>
    </row>
    <row r="777" spans="1:20" ht="45" x14ac:dyDescent="0.25">
      <c r="A777">
        <v>775</v>
      </c>
      <c r="B777" s="3" t="s">
        <v>1608</v>
      </c>
      <c r="C777" s="3" t="s">
        <v>1609</v>
      </c>
      <c r="D777">
        <v>10000</v>
      </c>
      <c r="E777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 s="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40862.851793981477</v>
      </c>
      <c r="T777" s="6">
        <f t="shared" si="77"/>
        <v>40892.851793981477</v>
      </c>
    </row>
    <row r="778" spans="1:20" ht="60" x14ac:dyDescent="0.25">
      <c r="A778">
        <v>776</v>
      </c>
      <c r="B778" s="3" t="s">
        <v>1610</v>
      </c>
      <c r="C778" s="3" t="s">
        <v>1611</v>
      </c>
      <c r="D778">
        <v>7000</v>
      </c>
      <c r="E77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 s="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42250.477372685178</v>
      </c>
      <c r="T778" s="6">
        <f t="shared" si="77"/>
        <v>42287.999999999993</v>
      </c>
    </row>
    <row r="779" spans="1:20" ht="60" x14ac:dyDescent="0.25">
      <c r="A779">
        <v>777</v>
      </c>
      <c r="B779" s="3" t="s">
        <v>1612</v>
      </c>
      <c r="C779" s="3" t="s">
        <v>1613</v>
      </c>
      <c r="D779">
        <v>3000</v>
      </c>
      <c r="E779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 s="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41456.772881944438</v>
      </c>
      <c r="T779" s="6">
        <f t="shared" si="77"/>
        <v>41486.772881944438</v>
      </c>
    </row>
    <row r="780" spans="1:20" ht="45" x14ac:dyDescent="0.25">
      <c r="A780">
        <v>778</v>
      </c>
      <c r="B780" s="3" t="s">
        <v>1614</v>
      </c>
      <c r="C780" s="3" t="s">
        <v>1615</v>
      </c>
      <c r="D780">
        <v>500</v>
      </c>
      <c r="E780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 s="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41729.493981481479</v>
      </c>
      <c r="T780" s="6">
        <f t="shared" si="77"/>
        <v>41759.493981481479</v>
      </c>
    </row>
    <row r="781" spans="1:20" ht="60" x14ac:dyDescent="0.25">
      <c r="A781">
        <v>779</v>
      </c>
      <c r="B781" s="3" t="s">
        <v>1616</v>
      </c>
      <c r="C781" s="3" t="s">
        <v>1617</v>
      </c>
      <c r="D781">
        <v>15000</v>
      </c>
      <c r="E781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 s="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40436.475752314815</v>
      </c>
      <c r="T781" s="6">
        <f t="shared" si="77"/>
        <v>40465.958333333328</v>
      </c>
    </row>
    <row r="782" spans="1:20" ht="45" x14ac:dyDescent="0.25">
      <c r="A782">
        <v>780</v>
      </c>
      <c r="B782" s="3" t="s">
        <v>1618</v>
      </c>
      <c r="C782" s="3" t="s">
        <v>1619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 s="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40636.465567129628</v>
      </c>
      <c r="T782" s="6">
        <f t="shared" si="77"/>
        <v>40666.465567129628</v>
      </c>
    </row>
    <row r="783" spans="1:20" ht="45" x14ac:dyDescent="0.25">
      <c r="A783">
        <v>781</v>
      </c>
      <c r="B783" s="3" t="s">
        <v>1621</v>
      </c>
      <c r="C783" s="3" t="s">
        <v>1622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 s="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41402.792523148149</v>
      </c>
      <c r="T783" s="6">
        <f t="shared" si="77"/>
        <v>41432.792523148149</v>
      </c>
    </row>
    <row r="784" spans="1:20" ht="45" x14ac:dyDescent="0.25">
      <c r="A784">
        <v>782</v>
      </c>
      <c r="B784" s="3" t="s">
        <v>1623</v>
      </c>
      <c r="C784" s="3" t="s">
        <v>1624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 s="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41116.549791666665</v>
      </c>
      <c r="T784" s="6">
        <f t="shared" si="77"/>
        <v>41146.549791666665</v>
      </c>
    </row>
    <row r="785" spans="1:20" ht="60" x14ac:dyDescent="0.25">
      <c r="A785">
        <v>783</v>
      </c>
      <c r="B785" s="3" t="s">
        <v>1625</v>
      </c>
      <c r="C785" s="3" t="s">
        <v>1626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 s="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40987.565381944441</v>
      </c>
      <c r="T785" s="6">
        <f t="shared" si="77"/>
        <v>41026.708333333328</v>
      </c>
    </row>
    <row r="786" spans="1:20" ht="60" x14ac:dyDescent="0.25">
      <c r="A786">
        <v>784</v>
      </c>
      <c r="B786" s="3" t="s">
        <v>1627</v>
      </c>
      <c r="C786" s="3" t="s">
        <v>1628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 s="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41674.941192129627</v>
      </c>
      <c r="T786" s="6">
        <f t="shared" si="77"/>
        <v>41714.899525462963</v>
      </c>
    </row>
    <row r="787" spans="1:20" ht="60" x14ac:dyDescent="0.25">
      <c r="A787">
        <v>785</v>
      </c>
      <c r="B787" s="3" t="s">
        <v>1629</v>
      </c>
      <c r="C787" s="3" t="s">
        <v>1630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 s="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41303.385590277772</v>
      </c>
      <c r="T787" s="6">
        <f t="shared" si="77"/>
        <v>41333.385590277772</v>
      </c>
    </row>
    <row r="788" spans="1:20" ht="45" x14ac:dyDescent="0.25">
      <c r="A788">
        <v>786</v>
      </c>
      <c r="B788" s="3" t="s">
        <v>1631</v>
      </c>
      <c r="C788" s="3" t="s">
        <v>1632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 s="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40982.847615740735</v>
      </c>
      <c r="T788" s="6">
        <f t="shared" si="77"/>
        <v>41040.44930555555</v>
      </c>
    </row>
    <row r="789" spans="1:20" ht="60" x14ac:dyDescent="0.25">
      <c r="A789">
        <v>787</v>
      </c>
      <c r="B789" s="3" t="s">
        <v>1633</v>
      </c>
      <c r="C789" s="3" t="s">
        <v>1634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 s="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41549.419282407405</v>
      </c>
      <c r="T789" s="6">
        <f t="shared" si="77"/>
        <v>41579.419282407405</v>
      </c>
    </row>
    <row r="790" spans="1:20" ht="60" x14ac:dyDescent="0.25">
      <c r="A790">
        <v>788</v>
      </c>
      <c r="B790" s="3" t="s">
        <v>1635</v>
      </c>
      <c r="C790" s="3" t="s">
        <v>1636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 s="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41058.798472222217</v>
      </c>
      <c r="T790" s="6">
        <f t="shared" si="77"/>
        <v>41096.957638888889</v>
      </c>
    </row>
    <row r="791" spans="1:20" ht="45" x14ac:dyDescent="0.25">
      <c r="A791">
        <v>789</v>
      </c>
      <c r="B791" s="3" t="s">
        <v>1637</v>
      </c>
      <c r="C791" s="3" t="s">
        <v>1638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 s="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41276.977777777778</v>
      </c>
      <c r="T791" s="6">
        <f t="shared" si="77"/>
        <v>41295.124305555553</v>
      </c>
    </row>
    <row r="792" spans="1:20" ht="60" x14ac:dyDescent="0.25">
      <c r="A792">
        <v>790</v>
      </c>
      <c r="B792" s="3" t="s">
        <v>1639</v>
      </c>
      <c r="C792" s="3" t="s">
        <v>1640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 s="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41275.839571759258</v>
      </c>
      <c r="T792" s="6">
        <f t="shared" si="77"/>
        <v>41305.839571759258</v>
      </c>
    </row>
    <row r="793" spans="1:20" ht="60" x14ac:dyDescent="0.25">
      <c r="A793">
        <v>791</v>
      </c>
      <c r="B793" s="3" t="s">
        <v>1641</v>
      </c>
      <c r="C793" s="3" t="s">
        <v>1642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 s="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41557.572291666664</v>
      </c>
      <c r="T793" s="6">
        <f t="shared" si="77"/>
        <v>41591.040972222218</v>
      </c>
    </row>
    <row r="794" spans="1:20" ht="30" x14ac:dyDescent="0.25">
      <c r="A794">
        <v>792</v>
      </c>
      <c r="B794" s="3" t="s">
        <v>1643</v>
      </c>
      <c r="C794" s="3" t="s">
        <v>1644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 s="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41555.665312500001</v>
      </c>
      <c r="T794" s="6">
        <f t="shared" si="77"/>
        <v>41585.706979166665</v>
      </c>
    </row>
    <row r="795" spans="1:20" ht="60" x14ac:dyDescent="0.25">
      <c r="A795">
        <v>793</v>
      </c>
      <c r="B795" s="3" t="s">
        <v>1645</v>
      </c>
      <c r="C795" s="3" t="s">
        <v>1646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 s="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41442.532916666663</v>
      </c>
      <c r="T795" s="6">
        <f t="shared" si="77"/>
        <v>41457.999305555553</v>
      </c>
    </row>
    <row r="796" spans="1:20" ht="60" x14ac:dyDescent="0.25">
      <c r="A796">
        <v>794</v>
      </c>
      <c r="B796" s="3" t="s">
        <v>1647</v>
      </c>
      <c r="C796" s="3" t="s">
        <v>1648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 s="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40735.906678240739</v>
      </c>
      <c r="T796" s="6">
        <f t="shared" si="77"/>
        <v>40791.504166666666</v>
      </c>
    </row>
    <row r="797" spans="1:20" ht="60" x14ac:dyDescent="0.25">
      <c r="A797">
        <v>795</v>
      </c>
      <c r="B797" s="3" t="s">
        <v>1649</v>
      </c>
      <c r="C797" s="3" t="s">
        <v>1650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 s="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40963.404699074068</v>
      </c>
      <c r="T797" s="6">
        <f t="shared" si="77"/>
        <v>41005.999305555553</v>
      </c>
    </row>
    <row r="798" spans="1:20" ht="60" x14ac:dyDescent="0.25">
      <c r="A798">
        <v>796</v>
      </c>
      <c r="B798" s="3" t="s">
        <v>1651</v>
      </c>
      <c r="C798" s="3" t="s">
        <v>1652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 s="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41502.674594907403</v>
      </c>
      <c r="T798" s="6">
        <f t="shared" si="77"/>
        <v>41532.673611111109</v>
      </c>
    </row>
    <row r="799" spans="1:20" ht="60" x14ac:dyDescent="0.25">
      <c r="A799">
        <v>797</v>
      </c>
      <c r="B799" s="3" t="s">
        <v>1653</v>
      </c>
      <c r="C799" s="3" t="s">
        <v>1654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 s="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40996.785740740735</v>
      </c>
      <c r="T799" s="6">
        <f t="shared" si="77"/>
        <v>41027.958333333328</v>
      </c>
    </row>
    <row r="800" spans="1:20" ht="45" x14ac:dyDescent="0.25">
      <c r="A800">
        <v>798</v>
      </c>
      <c r="B800" s="3" t="s">
        <v>1655</v>
      </c>
      <c r="C800" s="3" t="s">
        <v>1656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 s="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41882.381793981483</v>
      </c>
      <c r="T800" s="6">
        <f t="shared" si="77"/>
        <v>41912.381793981483</v>
      </c>
    </row>
    <row r="801" spans="1:20" ht="60" x14ac:dyDescent="0.25">
      <c r="A801">
        <v>799</v>
      </c>
      <c r="B801" s="3" t="s">
        <v>1657</v>
      </c>
      <c r="C801" s="3" t="s">
        <v>1658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 s="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40996.458865740737</v>
      </c>
      <c r="T801" s="6">
        <f t="shared" si="77"/>
        <v>41026.458865740737</v>
      </c>
    </row>
    <row r="802" spans="1:20" ht="45" x14ac:dyDescent="0.25">
      <c r="A802">
        <v>800</v>
      </c>
      <c r="B802" s="3" t="s">
        <v>1659</v>
      </c>
      <c r="C802" s="3" t="s">
        <v>1660</v>
      </c>
      <c r="D802">
        <v>1500</v>
      </c>
      <c r="E802">
        <v>2282</v>
      </c>
      <c r="F802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 s="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41863.225162037037</v>
      </c>
      <c r="T802" s="6">
        <f t="shared" si="77"/>
        <v>41893.225162037037</v>
      </c>
    </row>
    <row r="803" spans="1:20" ht="45" x14ac:dyDescent="0.25">
      <c r="A803">
        <v>801</v>
      </c>
      <c r="B803" s="3" t="s">
        <v>1661</v>
      </c>
      <c r="C803" s="3" t="s">
        <v>1662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 s="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40695.587037037032</v>
      </c>
      <c r="T803" s="6">
        <f t="shared" si="77"/>
        <v>40725.587037037032</v>
      </c>
    </row>
    <row r="804" spans="1:20" ht="60" x14ac:dyDescent="0.25">
      <c r="A804">
        <v>802</v>
      </c>
      <c r="B804" s="3" t="s">
        <v>1663</v>
      </c>
      <c r="C804" s="3" t="s">
        <v>1664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 s="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41122.813935185186</v>
      </c>
      <c r="T804" s="6">
        <f t="shared" si="77"/>
        <v>41168.961805555555</v>
      </c>
    </row>
    <row r="805" spans="1:20" ht="60" x14ac:dyDescent="0.25">
      <c r="A805">
        <v>803</v>
      </c>
      <c r="B805" s="3" t="s">
        <v>1665</v>
      </c>
      <c r="C805" s="3" t="s">
        <v>1666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 s="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40665.741643518515</v>
      </c>
      <c r="T805" s="6">
        <f t="shared" si="77"/>
        <v>40691.833333333328</v>
      </c>
    </row>
    <row r="806" spans="1:20" ht="60" x14ac:dyDescent="0.25">
      <c r="A806">
        <v>804</v>
      </c>
      <c r="B806" s="3" t="s">
        <v>1667</v>
      </c>
      <c r="C806" s="3" t="s">
        <v>1668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 s="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40729.897291666668</v>
      </c>
      <c r="T806" s="6">
        <f t="shared" si="77"/>
        <v>40746.957638888889</v>
      </c>
    </row>
    <row r="807" spans="1:20" ht="45" x14ac:dyDescent="0.25">
      <c r="A807">
        <v>805</v>
      </c>
      <c r="B807" s="3" t="s">
        <v>1669</v>
      </c>
      <c r="C807" s="3" t="s">
        <v>1670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 s="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40690.614722222221</v>
      </c>
      <c r="T807" s="6">
        <f t="shared" si="77"/>
        <v>40740.75</v>
      </c>
    </row>
    <row r="808" spans="1:20" ht="30" x14ac:dyDescent="0.25">
      <c r="A808">
        <v>806</v>
      </c>
      <c r="B808" s="3" t="s">
        <v>1671</v>
      </c>
      <c r="C808" s="3" t="s">
        <v>1672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 s="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40763.483090277776</v>
      </c>
      <c r="T808" s="6">
        <f t="shared" si="77"/>
        <v>40793.483090277776</v>
      </c>
    </row>
    <row r="809" spans="1:20" ht="30" x14ac:dyDescent="0.25">
      <c r="A809">
        <v>807</v>
      </c>
      <c r="B809" s="3" t="s">
        <v>1673</v>
      </c>
      <c r="C809" s="3" t="s">
        <v>1674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 s="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42759.420266203706</v>
      </c>
      <c r="T809" s="6">
        <f t="shared" si="77"/>
        <v>42794.874999999993</v>
      </c>
    </row>
    <row r="810" spans="1:20" ht="60" x14ac:dyDescent="0.25">
      <c r="A810">
        <v>808</v>
      </c>
      <c r="B810" s="3" t="s">
        <v>1675</v>
      </c>
      <c r="C810" s="3" t="s">
        <v>1676</v>
      </c>
      <c r="D810">
        <v>4500</v>
      </c>
      <c r="E810">
        <v>4500</v>
      </c>
      <c r="F810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 s="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41961.892199074071</v>
      </c>
      <c r="T810" s="6">
        <f t="shared" si="77"/>
        <v>41994.999305555553</v>
      </c>
    </row>
    <row r="811" spans="1:20" ht="45" x14ac:dyDescent="0.25">
      <c r="A811">
        <v>809</v>
      </c>
      <c r="B811" s="3" t="s">
        <v>1677</v>
      </c>
      <c r="C811" s="3" t="s">
        <v>1678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 s="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41628.625347222223</v>
      </c>
      <c r="T811" s="6">
        <f t="shared" si="77"/>
        <v>41658.625347222223</v>
      </c>
    </row>
    <row r="812" spans="1:20" ht="60" x14ac:dyDescent="0.25">
      <c r="A812">
        <v>810</v>
      </c>
      <c r="B812" s="3" t="s">
        <v>1679</v>
      </c>
      <c r="C812" s="3" t="s">
        <v>1680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 s="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41122.847939814812</v>
      </c>
      <c r="T812" s="6">
        <f t="shared" si="77"/>
        <v>41152.847939814812</v>
      </c>
    </row>
    <row r="813" spans="1:20" ht="45" x14ac:dyDescent="0.25">
      <c r="A813">
        <v>811</v>
      </c>
      <c r="B813" s="3" t="s">
        <v>1681</v>
      </c>
      <c r="C813" s="3" t="s">
        <v>1682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 s="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41443.435208333329</v>
      </c>
      <c r="T813" s="6">
        <f t="shared" si="77"/>
        <v>41465.494444444441</v>
      </c>
    </row>
    <row r="814" spans="1:20" ht="60" x14ac:dyDescent="0.25">
      <c r="A814">
        <v>812</v>
      </c>
      <c r="B814" s="3" t="s">
        <v>1683</v>
      </c>
      <c r="C814" s="3" t="s">
        <v>1684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 s="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41281.809629629628</v>
      </c>
      <c r="T814" s="6">
        <f t="shared" si="77"/>
        <v>41334.373611111107</v>
      </c>
    </row>
    <row r="815" spans="1:20" ht="30" x14ac:dyDescent="0.25">
      <c r="A815">
        <v>813</v>
      </c>
      <c r="B815" s="3" t="s">
        <v>1685</v>
      </c>
      <c r="C815" s="3" t="s">
        <v>1686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 s="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41080.751909722218</v>
      </c>
      <c r="T815" s="6">
        <f t="shared" si="77"/>
        <v>41110.751909722218</v>
      </c>
    </row>
    <row r="816" spans="1:20" ht="60" x14ac:dyDescent="0.25">
      <c r="A816">
        <v>814</v>
      </c>
      <c r="B816" s="3" t="s">
        <v>1687</v>
      </c>
      <c r="C816" s="3" t="s">
        <v>1688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 s="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40679.534733796296</v>
      </c>
      <c r="T816" s="6">
        <f t="shared" si="77"/>
        <v>40694.544444444444</v>
      </c>
    </row>
    <row r="817" spans="1:20" ht="30" x14ac:dyDescent="0.25">
      <c r="A817">
        <v>815</v>
      </c>
      <c r="B817" s="3" t="s">
        <v>1689</v>
      </c>
      <c r="C817" s="3" t="s">
        <v>1690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 s="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41914.70952546296</v>
      </c>
      <c r="T817" s="6">
        <f t="shared" si="77"/>
        <v>41944.70952546296</v>
      </c>
    </row>
    <row r="818" spans="1:20" ht="45" x14ac:dyDescent="0.25">
      <c r="A818">
        <v>816</v>
      </c>
      <c r="B818" s="3" t="s">
        <v>1691</v>
      </c>
      <c r="C818" s="3" t="s">
        <v>1692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 s="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41341.662534722222</v>
      </c>
      <c r="T818" s="6">
        <f t="shared" si="77"/>
        <v>41373.0625</v>
      </c>
    </row>
    <row r="819" spans="1:20" ht="45" x14ac:dyDescent="0.25">
      <c r="A819">
        <v>817</v>
      </c>
      <c r="B819" s="3" t="s">
        <v>1693</v>
      </c>
      <c r="C819" s="3" t="s">
        <v>1694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 s="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40925.391331018516</v>
      </c>
      <c r="T819" s="6">
        <f t="shared" si="77"/>
        <v>40978.999305555553</v>
      </c>
    </row>
    <row r="820" spans="1:20" ht="60" x14ac:dyDescent="0.25">
      <c r="A820">
        <v>818</v>
      </c>
      <c r="B820" s="3" t="s">
        <v>1695</v>
      </c>
      <c r="C820" s="3" t="s">
        <v>1696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 s="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41120.67454861111</v>
      </c>
      <c r="T820" s="6">
        <f t="shared" si="77"/>
        <v>41128.500694444439</v>
      </c>
    </row>
    <row r="821" spans="1:20" ht="30" x14ac:dyDescent="0.25">
      <c r="A821">
        <v>819</v>
      </c>
      <c r="B821" s="3" t="s">
        <v>1697</v>
      </c>
      <c r="C821" s="3" t="s">
        <v>1698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 s="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41619.789976851847</v>
      </c>
      <c r="T821" s="6">
        <f t="shared" si="77"/>
        <v>41628.988888888889</v>
      </c>
    </row>
    <row r="822" spans="1:20" ht="45" x14ac:dyDescent="0.25">
      <c r="A822">
        <v>820</v>
      </c>
      <c r="B822" s="3" t="s">
        <v>1699</v>
      </c>
      <c r="C822" s="3" t="s">
        <v>1700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 s="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41768.633587962962</v>
      </c>
      <c r="T822" s="6">
        <f t="shared" si="77"/>
        <v>41799</v>
      </c>
    </row>
    <row r="823" spans="1:20" ht="45" x14ac:dyDescent="0.25">
      <c r="A823">
        <v>821</v>
      </c>
      <c r="B823" s="3" t="s">
        <v>1701</v>
      </c>
      <c r="C823" s="3" t="s">
        <v>1702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 s="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42093.71371527778</v>
      </c>
      <c r="T823" s="6">
        <f t="shared" si="77"/>
        <v>42127.959027777775</v>
      </c>
    </row>
    <row r="824" spans="1:20" ht="45" x14ac:dyDescent="0.25">
      <c r="A824">
        <v>822</v>
      </c>
      <c r="B824" s="3" t="s">
        <v>1703</v>
      </c>
      <c r="C824" s="3" t="s">
        <v>1704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 s="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41157.739004629628</v>
      </c>
      <c r="T824" s="6">
        <f t="shared" si="77"/>
        <v>41187.739004629628</v>
      </c>
    </row>
    <row r="825" spans="1:20" ht="45" x14ac:dyDescent="0.25">
      <c r="A825">
        <v>823</v>
      </c>
      <c r="B825" s="3" t="s">
        <v>1705</v>
      </c>
      <c r="C825" s="3" t="s">
        <v>1706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 s="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42055.764490740738</v>
      </c>
      <c r="T825" s="6">
        <f t="shared" si="77"/>
        <v>42085.722824074073</v>
      </c>
    </row>
    <row r="826" spans="1:20" ht="60" x14ac:dyDescent="0.25">
      <c r="A826">
        <v>824</v>
      </c>
      <c r="B826" s="3" t="s">
        <v>1707</v>
      </c>
      <c r="C826" s="3" t="s">
        <v>1708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 s="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40250.033773148149</v>
      </c>
      <c r="T826" s="6">
        <f t="shared" si="77"/>
        <v>40286.082638888889</v>
      </c>
    </row>
    <row r="827" spans="1:20" ht="45" x14ac:dyDescent="0.25">
      <c r="A827">
        <v>825</v>
      </c>
      <c r="B827" s="3" t="s">
        <v>1709</v>
      </c>
      <c r="C827" s="3" t="s">
        <v>1710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 s="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41186.098194444443</v>
      </c>
      <c r="T827" s="6">
        <f t="shared" si="77"/>
        <v>41211.098194444443</v>
      </c>
    </row>
    <row r="828" spans="1:20" ht="45" x14ac:dyDescent="0.25">
      <c r="A828">
        <v>826</v>
      </c>
      <c r="B828" s="3" t="s">
        <v>1711</v>
      </c>
      <c r="C828" s="3" t="s">
        <v>1712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 s="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40972.830208333333</v>
      </c>
      <c r="T828" s="6">
        <f t="shared" si="77"/>
        <v>40993.788541666661</v>
      </c>
    </row>
    <row r="829" spans="1:20" ht="60" x14ac:dyDescent="0.25">
      <c r="A829">
        <v>827</v>
      </c>
      <c r="B829" s="3" t="s">
        <v>1713</v>
      </c>
      <c r="C829" s="3" t="s">
        <v>1714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 s="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40927.265127314815</v>
      </c>
      <c r="T829" s="6">
        <f t="shared" si="77"/>
        <v>40953.617361111108</v>
      </c>
    </row>
    <row r="830" spans="1:20" ht="60" x14ac:dyDescent="0.25">
      <c r="A830">
        <v>828</v>
      </c>
      <c r="B830" s="3" t="s">
        <v>1715</v>
      </c>
      <c r="C830" s="3" t="s">
        <v>1716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 s="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41072.84238425926</v>
      </c>
      <c r="T830" s="6">
        <f t="shared" si="77"/>
        <v>41085.474999999999</v>
      </c>
    </row>
    <row r="831" spans="1:20" ht="60" x14ac:dyDescent="0.25">
      <c r="A831">
        <v>829</v>
      </c>
      <c r="B831" s="3" t="s">
        <v>1717</v>
      </c>
      <c r="C831" s="3" t="s">
        <v>1718</v>
      </c>
      <c r="D831">
        <v>500</v>
      </c>
      <c r="E831">
        <v>520</v>
      </c>
      <c r="F831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 s="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42504.593055555553</v>
      </c>
      <c r="T831" s="6">
        <f t="shared" si="77"/>
        <v>42564.593055555553</v>
      </c>
    </row>
    <row r="832" spans="1:20" ht="45" x14ac:dyDescent="0.25">
      <c r="A832">
        <v>830</v>
      </c>
      <c r="B832" s="3" t="s">
        <v>1719</v>
      </c>
      <c r="C832" s="3" t="s">
        <v>1720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 s="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41325.317418981482</v>
      </c>
      <c r="T832" s="6">
        <f t="shared" si="77"/>
        <v>41355.27575231481</v>
      </c>
    </row>
    <row r="833" spans="1:20" ht="45" x14ac:dyDescent="0.25">
      <c r="A833">
        <v>831</v>
      </c>
      <c r="B833" s="3" t="s">
        <v>1721</v>
      </c>
      <c r="C833" s="3" t="s">
        <v>1722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 s="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40996.438587962963</v>
      </c>
      <c r="T833" s="6">
        <f t="shared" si="77"/>
        <v>41026.438587962963</v>
      </c>
    </row>
    <row r="834" spans="1:20" ht="60" x14ac:dyDescent="0.25">
      <c r="A834">
        <v>832</v>
      </c>
      <c r="B834" s="3" t="s">
        <v>1723</v>
      </c>
      <c r="C834" s="3" t="s">
        <v>1724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 s="4">
        <f t="shared" ref="O834:O897" si="78">E834/D834</f>
        <v>1.0060706666666666</v>
      </c>
      <c r="P834" s="5">
        <f t="shared" ref="P834:P897" si="79">IF((L834&gt;0), (E834/L834), "N/A")</f>
        <v>97.993896103896105</v>
      </c>
      <c r="Q834" t="str">
        <f t="shared" ref="Q834:Q897" si="80">LEFT(N834, (FIND("/",N834)-1))</f>
        <v>music</v>
      </c>
      <c r="R834" t="str">
        <f t="shared" ref="R834:R897" si="81">RIGHT(N834, (LEN(N834)-FIND("/", N834)))</f>
        <v>rock</v>
      </c>
      <c r="S834" s="6">
        <f t="shared" si="76"/>
        <v>40869.466840277775</v>
      </c>
      <c r="T834" s="6">
        <f t="shared" si="77"/>
        <v>40929.134027777778</v>
      </c>
    </row>
    <row r="835" spans="1:20" x14ac:dyDescent="0.25">
      <c r="A835">
        <v>833</v>
      </c>
      <c r="B835" s="3" t="s">
        <v>1725</v>
      </c>
      <c r="C835" s="3" t="s">
        <v>1726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 s="4">
        <f t="shared" si="78"/>
        <v>1.0166666666666666</v>
      </c>
      <c r="P835" s="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6">
        <f t="shared" ref="S835:S898" si="82">(((J835/60)/60)/24)+DATE(1970,1,1)+(-5/24)</f>
        <v>41718.669849537036</v>
      </c>
      <c r="T835" s="6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1727</v>
      </c>
      <c r="C836" s="3" t="s">
        <v>1728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 s="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41422.614490740736</v>
      </c>
      <c r="T836" s="6">
        <f t="shared" si="83"/>
        <v>41455.957638888889</v>
      </c>
    </row>
    <row r="837" spans="1:20" ht="60" x14ac:dyDescent="0.25">
      <c r="A837">
        <v>835</v>
      </c>
      <c r="B837" s="3" t="s">
        <v>1729</v>
      </c>
      <c r="C837" s="3" t="s">
        <v>1730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 s="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41005.249513888884</v>
      </c>
      <c r="T837" s="6">
        <f t="shared" si="83"/>
        <v>41047.916666666664</v>
      </c>
    </row>
    <row r="838" spans="1:20" x14ac:dyDescent="0.25">
      <c r="A838">
        <v>836</v>
      </c>
      <c r="B838" s="3" t="s">
        <v>1731</v>
      </c>
      <c r="C838" s="3" t="s">
        <v>1732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 s="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41523.848587962959</v>
      </c>
      <c r="T838" s="6">
        <f t="shared" si="83"/>
        <v>41553.848587962959</v>
      </c>
    </row>
    <row r="839" spans="1:20" ht="45" x14ac:dyDescent="0.25">
      <c r="A839">
        <v>837</v>
      </c>
      <c r="B839" s="3" t="s">
        <v>1733</v>
      </c>
      <c r="C839" s="3" t="s">
        <v>1734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 s="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41730.79006944444</v>
      </c>
      <c r="T839" s="6">
        <f t="shared" si="83"/>
        <v>41760.79006944444</v>
      </c>
    </row>
    <row r="840" spans="1:20" ht="60" x14ac:dyDescent="0.25">
      <c r="A840">
        <v>838</v>
      </c>
      <c r="B840" s="3" t="s">
        <v>1735</v>
      </c>
      <c r="C840" s="3" t="s">
        <v>1736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 s="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40895.689641203702</v>
      </c>
      <c r="T840" s="6">
        <f t="shared" si="83"/>
        <v>40925.689641203702</v>
      </c>
    </row>
    <row r="841" spans="1:20" ht="45" x14ac:dyDescent="0.25">
      <c r="A841">
        <v>839</v>
      </c>
      <c r="B841" s="3" t="s">
        <v>1737</v>
      </c>
      <c r="C841" s="3" t="s">
        <v>1738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 s="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41144.555046296293</v>
      </c>
      <c r="T841" s="6">
        <f t="shared" si="83"/>
        <v>41174.555046296293</v>
      </c>
    </row>
    <row r="842" spans="1:20" ht="45" x14ac:dyDescent="0.25">
      <c r="A842">
        <v>840</v>
      </c>
      <c r="B842" s="3" t="s">
        <v>1739</v>
      </c>
      <c r="C842" s="3" t="s">
        <v>1740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 s="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42607.018368055556</v>
      </c>
      <c r="T842" s="6">
        <f t="shared" si="83"/>
        <v>42637.018368055556</v>
      </c>
    </row>
    <row r="843" spans="1:20" ht="60" x14ac:dyDescent="0.25">
      <c r="A843">
        <v>841</v>
      </c>
      <c r="B843" s="3" t="s">
        <v>1742</v>
      </c>
      <c r="C843" s="3" t="s">
        <v>1743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 s="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41923.63035879629</v>
      </c>
      <c r="T843" s="6">
        <f t="shared" si="83"/>
        <v>41953.672025462954</v>
      </c>
    </row>
    <row r="844" spans="1:20" ht="45" x14ac:dyDescent="0.25">
      <c r="A844">
        <v>842</v>
      </c>
      <c r="B844" s="3" t="s">
        <v>1744</v>
      </c>
      <c r="C844" s="3" t="s">
        <v>1745</v>
      </c>
      <c r="D844">
        <v>2500</v>
      </c>
      <c r="E844">
        <v>2608</v>
      </c>
      <c r="F844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 s="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41526.384062500001</v>
      </c>
      <c r="T844" s="6">
        <f t="shared" si="83"/>
        <v>41560.957638888889</v>
      </c>
    </row>
    <row r="845" spans="1:20" ht="60" x14ac:dyDescent="0.25">
      <c r="A845">
        <v>843</v>
      </c>
      <c r="B845" s="3" t="s">
        <v>1746</v>
      </c>
      <c r="C845" s="3" t="s">
        <v>1747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 s="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42695.049537037034</v>
      </c>
      <c r="T845" s="6">
        <f t="shared" si="83"/>
        <v>42712.124999999993</v>
      </c>
    </row>
    <row r="846" spans="1:20" ht="60" x14ac:dyDescent="0.25">
      <c r="A846">
        <v>844</v>
      </c>
      <c r="B846" s="3" t="s">
        <v>1748</v>
      </c>
      <c r="C846" s="3" t="s">
        <v>1749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 s="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41905.476296296292</v>
      </c>
      <c r="T846" s="6">
        <f t="shared" si="83"/>
        <v>41943.999305555553</v>
      </c>
    </row>
    <row r="847" spans="1:20" ht="45" x14ac:dyDescent="0.25">
      <c r="A847">
        <v>845</v>
      </c>
      <c r="B847" s="3" t="s">
        <v>1750</v>
      </c>
      <c r="C847" s="3" t="s">
        <v>1751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 s="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42577.997638888883</v>
      </c>
      <c r="T847" s="6">
        <f t="shared" si="83"/>
        <v>42617.957638888889</v>
      </c>
    </row>
    <row r="848" spans="1:20" ht="45" x14ac:dyDescent="0.25">
      <c r="A848">
        <v>846</v>
      </c>
      <c r="B848" s="3" t="s">
        <v>1752</v>
      </c>
      <c r="C848" s="3" t="s">
        <v>1753</v>
      </c>
      <c r="D848">
        <v>1100</v>
      </c>
      <c r="E848">
        <v>1342.01</v>
      </c>
      <c r="F848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 s="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41694.183506944442</v>
      </c>
      <c r="T848" s="6">
        <f t="shared" si="83"/>
        <v>41708.375</v>
      </c>
    </row>
    <row r="849" spans="1:20" ht="30" x14ac:dyDescent="0.25">
      <c r="A849">
        <v>847</v>
      </c>
      <c r="B849" s="3" t="s">
        <v>1754</v>
      </c>
      <c r="C849" s="3" t="s">
        <v>1755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 s="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42165.590000000004</v>
      </c>
      <c r="T849" s="6">
        <f t="shared" si="83"/>
        <v>42195.590000000004</v>
      </c>
    </row>
    <row r="850" spans="1:20" ht="45" x14ac:dyDescent="0.25">
      <c r="A850">
        <v>848</v>
      </c>
      <c r="B850" s="3" t="s">
        <v>1756</v>
      </c>
      <c r="C850" s="3" t="s">
        <v>1757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 s="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42078.583715277775</v>
      </c>
      <c r="T850" s="6">
        <f t="shared" si="83"/>
        <v>42108.583715277775</v>
      </c>
    </row>
    <row r="851" spans="1:20" ht="60" x14ac:dyDescent="0.25">
      <c r="A851">
        <v>849</v>
      </c>
      <c r="B851" s="3" t="s">
        <v>1758</v>
      </c>
      <c r="C851" s="3" t="s">
        <v>1759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 s="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42050.94055555555</v>
      </c>
      <c r="T851" s="6">
        <f t="shared" si="83"/>
        <v>42078.898888888885</v>
      </c>
    </row>
    <row r="852" spans="1:20" ht="45" x14ac:dyDescent="0.25">
      <c r="A852">
        <v>850</v>
      </c>
      <c r="B852" s="3" t="s">
        <v>1760</v>
      </c>
      <c r="C852" s="3" t="s">
        <v>1761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 s="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42452.619409722225</v>
      </c>
      <c r="T852" s="6">
        <f t="shared" si="83"/>
        <v>42484.999305555553</v>
      </c>
    </row>
    <row r="853" spans="1:20" ht="45" x14ac:dyDescent="0.25">
      <c r="A853">
        <v>851</v>
      </c>
      <c r="B853" s="3" t="s">
        <v>1762</v>
      </c>
      <c r="C853" s="3" t="s">
        <v>1763</v>
      </c>
      <c r="D853">
        <v>2000</v>
      </c>
      <c r="E853">
        <v>2609</v>
      </c>
      <c r="F853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 s="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42522.671909722216</v>
      </c>
      <c r="T853" s="6">
        <f t="shared" si="83"/>
        <v>42582.614583333336</v>
      </c>
    </row>
    <row r="854" spans="1:20" ht="30" x14ac:dyDescent="0.25">
      <c r="A854">
        <v>852</v>
      </c>
      <c r="B854" s="3" t="s">
        <v>1764</v>
      </c>
      <c r="C854" s="3" t="s">
        <v>1765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 s="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42656.59716435185</v>
      </c>
      <c r="T854" s="6">
        <f t="shared" si="83"/>
        <v>42667.666666666664</v>
      </c>
    </row>
    <row r="855" spans="1:20" ht="45" x14ac:dyDescent="0.25">
      <c r="A855">
        <v>853</v>
      </c>
      <c r="B855" s="3" t="s">
        <v>1766</v>
      </c>
      <c r="C855" s="3" t="s">
        <v>1767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 s="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42021.62394675926</v>
      </c>
      <c r="T855" s="6">
        <f t="shared" si="83"/>
        <v>42051.62394675926</v>
      </c>
    </row>
    <row r="856" spans="1:20" ht="45" x14ac:dyDescent="0.25">
      <c r="A856">
        <v>854</v>
      </c>
      <c r="B856" s="3" t="s">
        <v>1768</v>
      </c>
      <c r="C856" s="3" t="s">
        <v>1769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 s="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42702.004004629627</v>
      </c>
      <c r="T856" s="6">
        <f t="shared" si="83"/>
        <v>42732.004004629627</v>
      </c>
    </row>
    <row r="857" spans="1:20" ht="45" x14ac:dyDescent="0.25">
      <c r="A857">
        <v>855</v>
      </c>
      <c r="B857" s="3" t="s">
        <v>1770</v>
      </c>
      <c r="C857" s="3" t="s">
        <v>1771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 s="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42544.916863425926</v>
      </c>
      <c r="T857" s="6">
        <f t="shared" si="83"/>
        <v>42574.916863425926</v>
      </c>
    </row>
    <row r="858" spans="1:20" ht="60" x14ac:dyDescent="0.25">
      <c r="A858">
        <v>856</v>
      </c>
      <c r="B858" s="3" t="s">
        <v>1772</v>
      </c>
      <c r="C858" s="3" t="s">
        <v>1773</v>
      </c>
      <c r="D858">
        <v>250</v>
      </c>
      <c r="E858">
        <v>545</v>
      </c>
      <c r="F858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 s="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42609.103657407402</v>
      </c>
      <c r="T858" s="6">
        <f t="shared" si="83"/>
        <v>42668.583333333336</v>
      </c>
    </row>
    <row r="859" spans="1:20" ht="45" x14ac:dyDescent="0.25">
      <c r="A859">
        <v>857</v>
      </c>
      <c r="B859" s="3" t="s">
        <v>1774</v>
      </c>
      <c r="C859" s="3" t="s">
        <v>1775</v>
      </c>
      <c r="D859">
        <v>1200</v>
      </c>
      <c r="E859">
        <v>1200</v>
      </c>
      <c r="F859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 s="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42291.373043981475</v>
      </c>
      <c r="T859" s="6">
        <f t="shared" si="83"/>
        <v>42333.414710648147</v>
      </c>
    </row>
    <row r="860" spans="1:20" ht="60" x14ac:dyDescent="0.25">
      <c r="A860">
        <v>858</v>
      </c>
      <c r="B860" s="3" t="s">
        <v>1776</v>
      </c>
      <c r="C860" s="3" t="s">
        <v>1777</v>
      </c>
      <c r="D860">
        <v>1200</v>
      </c>
      <c r="E860">
        <v>1728.07</v>
      </c>
      <c r="F860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 s="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42079.537245370368</v>
      </c>
      <c r="T860" s="6">
        <f t="shared" si="83"/>
        <v>42109.749305555553</v>
      </c>
    </row>
    <row r="861" spans="1:20" ht="45" x14ac:dyDescent="0.25">
      <c r="A861">
        <v>859</v>
      </c>
      <c r="B861" s="3" t="s">
        <v>1778</v>
      </c>
      <c r="C861" s="3" t="s">
        <v>1779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 s="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42128.611898148149</v>
      </c>
      <c r="T861" s="6">
        <f t="shared" si="83"/>
        <v>42158.791666666664</v>
      </c>
    </row>
    <row r="862" spans="1:20" ht="60" x14ac:dyDescent="0.25">
      <c r="A862">
        <v>860</v>
      </c>
      <c r="B862" s="3" t="s">
        <v>1780</v>
      </c>
      <c r="C862" s="3" t="s">
        <v>1781</v>
      </c>
      <c r="D862">
        <v>14000</v>
      </c>
      <c r="E862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 s="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41570.274456018517</v>
      </c>
      <c r="T862" s="6">
        <f t="shared" si="83"/>
        <v>41600.316122685181</v>
      </c>
    </row>
    <row r="863" spans="1:20" ht="45" x14ac:dyDescent="0.25">
      <c r="A863">
        <v>861</v>
      </c>
      <c r="B863" s="3" t="s">
        <v>1783</v>
      </c>
      <c r="C863" s="3" t="s">
        <v>1784</v>
      </c>
      <c r="D863">
        <v>4500</v>
      </c>
      <c r="E863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 s="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42599.756990740738</v>
      </c>
      <c r="T863" s="6">
        <f t="shared" si="83"/>
        <v>42629.756990740738</v>
      </c>
    </row>
    <row r="864" spans="1:20" ht="45" x14ac:dyDescent="0.25">
      <c r="A864">
        <v>862</v>
      </c>
      <c r="B864" s="3" t="s">
        <v>1785</v>
      </c>
      <c r="C864" s="3" t="s">
        <v>1786</v>
      </c>
      <c r="D864">
        <v>50000</v>
      </c>
      <c r="E864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 s="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41559.346620370365</v>
      </c>
      <c r="T864" s="6">
        <f t="shared" si="83"/>
        <v>41589.388287037036</v>
      </c>
    </row>
    <row r="865" spans="1:20" ht="45" x14ac:dyDescent="0.25">
      <c r="A865">
        <v>863</v>
      </c>
      <c r="B865" s="3" t="s">
        <v>1787</v>
      </c>
      <c r="C865" s="3" t="s">
        <v>1788</v>
      </c>
      <c r="D865">
        <v>2000</v>
      </c>
      <c r="E865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 s="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40920.909328703703</v>
      </c>
      <c r="T865" s="6">
        <f t="shared" si="83"/>
        <v>40950.909328703703</v>
      </c>
    </row>
    <row r="866" spans="1:20" ht="45" x14ac:dyDescent="0.25">
      <c r="A866">
        <v>864</v>
      </c>
      <c r="B866" s="3" t="s">
        <v>1789</v>
      </c>
      <c r="C866" s="3" t="s">
        <v>1790</v>
      </c>
      <c r="D866">
        <v>6500</v>
      </c>
      <c r="E866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 s="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41540.898587962962</v>
      </c>
      <c r="T866" s="6">
        <f t="shared" si="83"/>
        <v>41563.207638888889</v>
      </c>
    </row>
    <row r="867" spans="1:20" ht="60" x14ac:dyDescent="0.25">
      <c r="A867">
        <v>865</v>
      </c>
      <c r="B867" s="3" t="s">
        <v>1791</v>
      </c>
      <c r="C867" s="3" t="s">
        <v>1792</v>
      </c>
      <c r="D867">
        <v>2200</v>
      </c>
      <c r="E867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 s="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41230.564780092594</v>
      </c>
      <c r="T867" s="6">
        <f t="shared" si="83"/>
        <v>41290.564780092594</v>
      </c>
    </row>
    <row r="868" spans="1:20" ht="45" x14ac:dyDescent="0.25">
      <c r="A868">
        <v>866</v>
      </c>
      <c r="B868" s="3" t="s">
        <v>1793</v>
      </c>
      <c r="C868" s="3" t="s">
        <v>1794</v>
      </c>
      <c r="D868">
        <v>3500</v>
      </c>
      <c r="E86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 s="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42025.429606481477</v>
      </c>
      <c r="T868" s="6">
        <f t="shared" si="83"/>
        <v>42063.423611111109</v>
      </c>
    </row>
    <row r="869" spans="1:20" ht="60" x14ac:dyDescent="0.25">
      <c r="A869">
        <v>867</v>
      </c>
      <c r="B869" s="3" t="s">
        <v>1795</v>
      </c>
      <c r="C869" s="3" t="s">
        <v>1796</v>
      </c>
      <c r="D869">
        <v>5000</v>
      </c>
      <c r="E869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 s="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40087.897060185183</v>
      </c>
      <c r="T869" s="6">
        <f t="shared" si="83"/>
        <v>40147.999305555553</v>
      </c>
    </row>
    <row r="870" spans="1:20" ht="60" x14ac:dyDescent="0.25">
      <c r="A870">
        <v>868</v>
      </c>
      <c r="B870" s="3" t="s">
        <v>1797</v>
      </c>
      <c r="C870" s="3" t="s">
        <v>1798</v>
      </c>
      <c r="D870">
        <v>45000</v>
      </c>
      <c r="E870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 s="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41615.819421296292</v>
      </c>
      <c r="T870" s="6">
        <f t="shared" si="83"/>
        <v>41645.819421296292</v>
      </c>
    </row>
    <row r="871" spans="1:20" ht="60" x14ac:dyDescent="0.25">
      <c r="A871">
        <v>869</v>
      </c>
      <c r="B871" s="3" t="s">
        <v>1799</v>
      </c>
      <c r="C871" s="3" t="s">
        <v>1800</v>
      </c>
      <c r="D871">
        <v>8800</v>
      </c>
      <c r="E871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 s="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41342.637233796297</v>
      </c>
      <c r="T871" s="6">
        <f t="shared" si="83"/>
        <v>41372.595567129625</v>
      </c>
    </row>
    <row r="872" spans="1:20" ht="60" x14ac:dyDescent="0.25">
      <c r="A872">
        <v>870</v>
      </c>
      <c r="B872" s="3" t="s">
        <v>1801</v>
      </c>
      <c r="C872" s="3" t="s">
        <v>1802</v>
      </c>
      <c r="D872">
        <v>20000</v>
      </c>
      <c r="E872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 s="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41487.813923611109</v>
      </c>
      <c r="T872" s="6">
        <f t="shared" si="83"/>
        <v>41517.813923611109</v>
      </c>
    </row>
    <row r="873" spans="1:20" ht="60" x14ac:dyDescent="0.25">
      <c r="A873">
        <v>871</v>
      </c>
      <c r="B873" s="3" t="s">
        <v>1803</v>
      </c>
      <c r="C873" s="3" t="s">
        <v>1804</v>
      </c>
      <c r="D873">
        <v>6000</v>
      </c>
      <c r="E873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 s="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41577.352951388886</v>
      </c>
      <c r="T873" s="6">
        <f t="shared" si="83"/>
        <v>41607.39461805555</v>
      </c>
    </row>
    <row r="874" spans="1:20" ht="45" x14ac:dyDescent="0.25">
      <c r="A874">
        <v>872</v>
      </c>
      <c r="B874" s="3" t="s">
        <v>1805</v>
      </c>
      <c r="C874" s="3" t="s">
        <v>1806</v>
      </c>
      <c r="D874">
        <v>8000</v>
      </c>
      <c r="E874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 s="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40567.617210648146</v>
      </c>
      <c r="T874" s="6">
        <f t="shared" si="83"/>
        <v>40612.617210648146</v>
      </c>
    </row>
    <row r="875" spans="1:20" ht="45" x14ac:dyDescent="0.25">
      <c r="A875">
        <v>873</v>
      </c>
      <c r="B875" s="3" t="s">
        <v>1807</v>
      </c>
      <c r="C875" s="3" t="s">
        <v>1808</v>
      </c>
      <c r="D875">
        <v>3500</v>
      </c>
      <c r="E875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 s="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41183.958796296298</v>
      </c>
      <c r="T875" s="6">
        <f t="shared" si="83"/>
        <v>41224.000462962962</v>
      </c>
    </row>
    <row r="876" spans="1:20" ht="60" x14ac:dyDescent="0.25">
      <c r="A876">
        <v>874</v>
      </c>
      <c r="B876" s="3" t="s">
        <v>1809</v>
      </c>
      <c r="C876" s="3" t="s">
        <v>1810</v>
      </c>
      <c r="D876">
        <v>3000</v>
      </c>
      <c r="E876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 s="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41368.375393518516</v>
      </c>
      <c r="T876" s="6">
        <f t="shared" si="83"/>
        <v>41398.375393518516</v>
      </c>
    </row>
    <row r="877" spans="1:20" ht="60" x14ac:dyDescent="0.25">
      <c r="A877">
        <v>875</v>
      </c>
      <c r="B877" s="3" t="s">
        <v>1811</v>
      </c>
      <c r="C877" s="3" t="s">
        <v>1812</v>
      </c>
      <c r="D877">
        <v>5000</v>
      </c>
      <c r="E877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 s="4">
        <f t="shared" si="78"/>
        <v>0</v>
      </c>
      <c r="P877" s="5" t="str">
        <f t="shared" si="79"/>
        <v>N/A</v>
      </c>
      <c r="Q877" t="str">
        <f t="shared" si="80"/>
        <v>music</v>
      </c>
      <c r="R877" t="str">
        <f t="shared" si="81"/>
        <v>jazz</v>
      </c>
      <c r="S877" s="6">
        <f t="shared" si="82"/>
        <v>42248.515405092585</v>
      </c>
      <c r="T877" s="6">
        <f t="shared" si="83"/>
        <v>42268.515405092585</v>
      </c>
    </row>
    <row r="878" spans="1:20" ht="30" x14ac:dyDescent="0.25">
      <c r="A878">
        <v>876</v>
      </c>
      <c r="B878" s="3" t="s">
        <v>1813</v>
      </c>
      <c r="C878" s="3" t="s">
        <v>1814</v>
      </c>
      <c r="D878">
        <v>3152</v>
      </c>
      <c r="E878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 s="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41276.288506944438</v>
      </c>
      <c r="T878" s="6">
        <f t="shared" si="83"/>
        <v>41309.288506944438</v>
      </c>
    </row>
    <row r="879" spans="1:20" ht="60" x14ac:dyDescent="0.25">
      <c r="A879">
        <v>877</v>
      </c>
      <c r="B879" s="3" t="s">
        <v>1815</v>
      </c>
      <c r="C879" s="3" t="s">
        <v>1816</v>
      </c>
      <c r="D879">
        <v>2000</v>
      </c>
      <c r="E879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 s="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41597.580555555556</v>
      </c>
      <c r="T879" s="6">
        <f t="shared" si="83"/>
        <v>41627.580555555556</v>
      </c>
    </row>
    <row r="880" spans="1:20" ht="60" x14ac:dyDescent="0.25">
      <c r="A880">
        <v>878</v>
      </c>
      <c r="B880" s="3" t="s">
        <v>1817</v>
      </c>
      <c r="C880" s="3" t="s">
        <v>1818</v>
      </c>
      <c r="D880">
        <v>5000</v>
      </c>
      <c r="E880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 s="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40505.024583333332</v>
      </c>
      <c r="T880" s="6">
        <f t="shared" si="83"/>
        <v>40535.024583333332</v>
      </c>
    </row>
    <row r="881" spans="1:20" ht="60" x14ac:dyDescent="0.25">
      <c r="A881">
        <v>879</v>
      </c>
      <c r="B881" s="3" t="s">
        <v>1819</v>
      </c>
      <c r="C881" s="3" t="s">
        <v>1820</v>
      </c>
      <c r="D881">
        <v>2100</v>
      </c>
      <c r="E881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 s="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41037.621585648143</v>
      </c>
      <c r="T881" s="6">
        <f t="shared" si="83"/>
        <v>41058.621585648143</v>
      </c>
    </row>
    <row r="882" spans="1:20" ht="60" x14ac:dyDescent="0.25">
      <c r="A882">
        <v>880</v>
      </c>
      <c r="B882" s="3" t="s">
        <v>1821</v>
      </c>
      <c r="C882" s="3" t="s">
        <v>1822</v>
      </c>
      <c r="D882">
        <v>3780</v>
      </c>
      <c r="E882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 s="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41179.112708333334</v>
      </c>
      <c r="T882" s="6">
        <f t="shared" si="83"/>
        <v>41212.112708333334</v>
      </c>
    </row>
    <row r="883" spans="1:20" ht="45" x14ac:dyDescent="0.25">
      <c r="A883">
        <v>881</v>
      </c>
      <c r="B883" s="3" t="s">
        <v>1824</v>
      </c>
      <c r="C883" s="3" t="s">
        <v>1825</v>
      </c>
      <c r="D883">
        <v>3750</v>
      </c>
      <c r="E883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 s="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40877.042662037034</v>
      </c>
      <c r="T883" s="6">
        <f t="shared" si="83"/>
        <v>40922.042662037034</v>
      </c>
    </row>
    <row r="884" spans="1:20" ht="60" x14ac:dyDescent="0.25">
      <c r="A884">
        <v>882</v>
      </c>
      <c r="B884" s="3" t="s">
        <v>1826</v>
      </c>
      <c r="C884" s="3" t="s">
        <v>1827</v>
      </c>
      <c r="D884">
        <v>1500</v>
      </c>
      <c r="E884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 s="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40759.652199074073</v>
      </c>
      <c r="T884" s="6">
        <f t="shared" si="83"/>
        <v>40792.652199074073</v>
      </c>
    </row>
    <row r="885" spans="1:20" ht="60" x14ac:dyDescent="0.25">
      <c r="A885">
        <v>883</v>
      </c>
      <c r="B885" s="3" t="s">
        <v>1828</v>
      </c>
      <c r="C885" s="3" t="s">
        <v>1829</v>
      </c>
      <c r="D885">
        <v>5000</v>
      </c>
      <c r="E885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 s="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42371.727256944439</v>
      </c>
      <c r="T885" s="6">
        <f t="shared" si="83"/>
        <v>42431.727256944439</v>
      </c>
    </row>
    <row r="886" spans="1:20" ht="45" x14ac:dyDescent="0.25">
      <c r="A886">
        <v>884</v>
      </c>
      <c r="B886" s="3" t="s">
        <v>1830</v>
      </c>
      <c r="C886" s="3" t="s">
        <v>1831</v>
      </c>
      <c r="D886">
        <v>2000</v>
      </c>
      <c r="E886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 s="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40981.594282407401</v>
      </c>
      <c r="T886" s="6">
        <f t="shared" si="83"/>
        <v>41040.896527777775</v>
      </c>
    </row>
    <row r="887" spans="1:20" ht="45" x14ac:dyDescent="0.25">
      <c r="A887">
        <v>885</v>
      </c>
      <c r="B887" s="3" t="s">
        <v>1832</v>
      </c>
      <c r="C887" s="3" t="s">
        <v>1833</v>
      </c>
      <c r="D887">
        <v>1000</v>
      </c>
      <c r="E887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 s="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42713.732766203706</v>
      </c>
      <c r="T887" s="6">
        <f t="shared" si="83"/>
        <v>42734.732766203706</v>
      </c>
    </row>
    <row r="888" spans="1:20" ht="60" x14ac:dyDescent="0.25">
      <c r="A888">
        <v>886</v>
      </c>
      <c r="B888" s="3" t="s">
        <v>1834</v>
      </c>
      <c r="C888" s="3" t="s">
        <v>1835</v>
      </c>
      <c r="D888">
        <v>500</v>
      </c>
      <c r="E88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 s="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42603.662187499998</v>
      </c>
      <c r="T888" s="6">
        <f t="shared" si="83"/>
        <v>42628.662187499998</v>
      </c>
    </row>
    <row r="889" spans="1:20" ht="60" x14ac:dyDescent="0.25">
      <c r="A889">
        <v>887</v>
      </c>
      <c r="B889" s="3" t="s">
        <v>1836</v>
      </c>
      <c r="C889" s="3" t="s">
        <v>1837</v>
      </c>
      <c r="D889">
        <v>1000</v>
      </c>
      <c r="E889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 s="4">
        <f t="shared" si="78"/>
        <v>0</v>
      </c>
      <c r="P889" s="5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6">
        <f t="shared" si="82"/>
        <v>41026.75063657407</v>
      </c>
      <c r="T889" s="6">
        <f t="shared" si="83"/>
        <v>41056.75063657407</v>
      </c>
    </row>
    <row r="890" spans="1:20" ht="60" x14ac:dyDescent="0.25">
      <c r="A890">
        <v>888</v>
      </c>
      <c r="B890" s="3" t="s">
        <v>1838</v>
      </c>
      <c r="C890" s="3" t="s">
        <v>1839</v>
      </c>
      <c r="D890">
        <v>1000</v>
      </c>
      <c r="E890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 s="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40751.544965277775</v>
      </c>
      <c r="T890" s="6">
        <f t="shared" si="83"/>
        <v>40787.041666666664</v>
      </c>
    </row>
    <row r="891" spans="1:20" ht="45" x14ac:dyDescent="0.25">
      <c r="A891">
        <v>889</v>
      </c>
      <c r="B891" s="3" t="s">
        <v>1840</v>
      </c>
      <c r="C891" s="3" t="s">
        <v>1841</v>
      </c>
      <c r="D891">
        <v>25000</v>
      </c>
      <c r="E891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 s="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41887.575729166667</v>
      </c>
      <c r="T891" s="6">
        <f t="shared" si="83"/>
        <v>41917.575729166667</v>
      </c>
    </row>
    <row r="892" spans="1:20" ht="60" x14ac:dyDescent="0.25">
      <c r="A892">
        <v>890</v>
      </c>
      <c r="B892" s="3" t="s">
        <v>1842</v>
      </c>
      <c r="C892" s="3" t="s">
        <v>1843</v>
      </c>
      <c r="D892">
        <v>3000</v>
      </c>
      <c r="E892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 s="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41569.490497685183</v>
      </c>
      <c r="T892" s="6">
        <f t="shared" si="83"/>
        <v>41599.532164351847</v>
      </c>
    </row>
    <row r="893" spans="1:20" ht="60" x14ac:dyDescent="0.25">
      <c r="A893">
        <v>891</v>
      </c>
      <c r="B893" s="3" t="s">
        <v>1844</v>
      </c>
      <c r="C893" s="3" t="s">
        <v>1845</v>
      </c>
      <c r="D893">
        <v>8000</v>
      </c>
      <c r="E893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 s="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41841.823263888888</v>
      </c>
      <c r="T893" s="6">
        <f t="shared" si="83"/>
        <v>41871.823263888888</v>
      </c>
    </row>
    <row r="894" spans="1:20" ht="60" x14ac:dyDescent="0.25">
      <c r="A894">
        <v>892</v>
      </c>
      <c r="B894" s="3" t="s">
        <v>1846</v>
      </c>
      <c r="C894" s="3" t="s">
        <v>1847</v>
      </c>
      <c r="D894">
        <v>6000</v>
      </c>
      <c r="E894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 s="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40303.991701388884</v>
      </c>
      <c r="T894" s="6">
        <f t="shared" si="83"/>
        <v>40390.958333333328</v>
      </c>
    </row>
    <row r="895" spans="1:20" ht="45" x14ac:dyDescent="0.25">
      <c r="A895">
        <v>893</v>
      </c>
      <c r="B895" s="3" t="s">
        <v>1848</v>
      </c>
      <c r="C895" s="3" t="s">
        <v>1849</v>
      </c>
      <c r="D895">
        <v>2000</v>
      </c>
      <c r="E895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 s="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42065.689386574071</v>
      </c>
      <c r="T895" s="6">
        <f t="shared" si="83"/>
        <v>42095.647719907407</v>
      </c>
    </row>
    <row r="896" spans="1:20" ht="60" x14ac:dyDescent="0.25">
      <c r="A896">
        <v>894</v>
      </c>
      <c r="B896" s="3" t="s">
        <v>1850</v>
      </c>
      <c r="C896" s="3" t="s">
        <v>1851</v>
      </c>
      <c r="D896">
        <v>20000</v>
      </c>
      <c r="E896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 s="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42496.773263888892</v>
      </c>
      <c r="T896" s="6">
        <f t="shared" si="83"/>
        <v>42526.773263888892</v>
      </c>
    </row>
    <row r="897" spans="1:20" ht="60" x14ac:dyDescent="0.25">
      <c r="A897">
        <v>895</v>
      </c>
      <c r="B897" s="3" t="s">
        <v>1852</v>
      </c>
      <c r="C897" s="3" t="s">
        <v>1853</v>
      </c>
      <c r="D897">
        <v>8000</v>
      </c>
      <c r="E897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 s="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40430.919317129628</v>
      </c>
      <c r="T897" s="6">
        <f t="shared" si="83"/>
        <v>40475.919317129628</v>
      </c>
    </row>
    <row r="898" spans="1:20" ht="60" x14ac:dyDescent="0.25">
      <c r="A898">
        <v>896</v>
      </c>
      <c r="B898" s="3" t="s">
        <v>1854</v>
      </c>
      <c r="C898" s="3" t="s">
        <v>1855</v>
      </c>
      <c r="D898">
        <v>8000</v>
      </c>
      <c r="E89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 s="4">
        <f t="shared" ref="O898:O961" si="84">E898/D898</f>
        <v>0.4</v>
      </c>
      <c r="P898" s="5">
        <f t="shared" ref="P898:P961" si="85">IF((L898&gt;0), (E898/L898), "N/A")</f>
        <v>44.444444444444443</v>
      </c>
      <c r="Q898" t="str">
        <f t="shared" ref="Q898:Q961" si="86">LEFT(N898, (FIND("/",N898)-1))</f>
        <v>music</v>
      </c>
      <c r="R898" t="str">
        <f t="shared" ref="R898:R961" si="87">RIGHT(N898, (LEN(N898)-FIND("/", N898)))</f>
        <v>indie rock</v>
      </c>
      <c r="S898" s="6">
        <f t="shared" si="82"/>
        <v>42218.664652777778</v>
      </c>
      <c r="T898" s="6">
        <f t="shared" si="83"/>
        <v>42243.958333333336</v>
      </c>
    </row>
    <row r="899" spans="1:20" ht="60" x14ac:dyDescent="0.25">
      <c r="A899">
        <v>897</v>
      </c>
      <c r="B899" s="3" t="s">
        <v>1856</v>
      </c>
      <c r="C899" s="3" t="s">
        <v>1857</v>
      </c>
      <c r="D899">
        <v>3000</v>
      </c>
      <c r="E899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 s="4">
        <f t="shared" si="84"/>
        <v>0</v>
      </c>
      <c r="P899" s="5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6">
        <f t="shared" ref="S899:S962" si="88">(((J899/60)/60)/24)+DATE(1970,1,1)+(-5/24)</f>
        <v>41211.480416666665</v>
      </c>
      <c r="T899" s="6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1858</v>
      </c>
      <c r="C900" s="3" t="s">
        <v>1859</v>
      </c>
      <c r="D900">
        <v>2500</v>
      </c>
      <c r="E900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 s="4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40878.549884259257</v>
      </c>
      <c r="T900" s="6">
        <f t="shared" si="89"/>
        <v>40923.549884259257</v>
      </c>
    </row>
    <row r="901" spans="1:20" ht="45" x14ac:dyDescent="0.25">
      <c r="A901">
        <v>899</v>
      </c>
      <c r="B901" s="3" t="s">
        <v>1860</v>
      </c>
      <c r="C901" s="3" t="s">
        <v>1861</v>
      </c>
      <c r="D901">
        <v>750</v>
      </c>
      <c r="E901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 s="4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40645.890763888885</v>
      </c>
      <c r="T901" s="6">
        <f t="shared" si="89"/>
        <v>40690.890763888885</v>
      </c>
    </row>
    <row r="902" spans="1:20" ht="45" x14ac:dyDescent="0.25">
      <c r="A902">
        <v>900</v>
      </c>
      <c r="B902" s="3" t="s">
        <v>1862</v>
      </c>
      <c r="C902" s="3" t="s">
        <v>1863</v>
      </c>
      <c r="D902">
        <v>5000</v>
      </c>
      <c r="E902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 s="4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42429.641226851854</v>
      </c>
      <c r="T902" s="6">
        <f t="shared" si="89"/>
        <v>42459.599560185183</v>
      </c>
    </row>
    <row r="903" spans="1:20" ht="60" x14ac:dyDescent="0.25">
      <c r="A903">
        <v>901</v>
      </c>
      <c r="B903" s="3" t="s">
        <v>1864</v>
      </c>
      <c r="C903" s="3" t="s">
        <v>1865</v>
      </c>
      <c r="D903">
        <v>6500</v>
      </c>
      <c r="E903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 s="4">
        <f t="shared" si="84"/>
        <v>0</v>
      </c>
      <c r="P903" s="5" t="str">
        <f t="shared" si="85"/>
        <v>N/A</v>
      </c>
      <c r="Q903" t="str">
        <f t="shared" si="86"/>
        <v>music</v>
      </c>
      <c r="R903" t="str">
        <f t="shared" si="87"/>
        <v>jazz</v>
      </c>
      <c r="S903" s="6">
        <f t="shared" si="88"/>
        <v>40291.603171296294</v>
      </c>
      <c r="T903" s="6">
        <f t="shared" si="89"/>
        <v>40337.59097222222</v>
      </c>
    </row>
    <row r="904" spans="1:20" ht="60" x14ac:dyDescent="0.25">
      <c r="A904">
        <v>902</v>
      </c>
      <c r="B904" s="3" t="s">
        <v>1866</v>
      </c>
      <c r="C904" s="3" t="s">
        <v>1867</v>
      </c>
      <c r="D904">
        <v>30000</v>
      </c>
      <c r="E904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 s="4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41829.757199074069</v>
      </c>
      <c r="T904" s="6">
        <f t="shared" si="89"/>
        <v>41881.4375</v>
      </c>
    </row>
    <row r="905" spans="1:20" ht="45" x14ac:dyDescent="0.25">
      <c r="A905">
        <v>903</v>
      </c>
      <c r="B905" s="3" t="s">
        <v>1868</v>
      </c>
      <c r="C905" s="3" t="s">
        <v>1869</v>
      </c>
      <c r="D905">
        <v>5000</v>
      </c>
      <c r="E905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 s="4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41149.587731481479</v>
      </c>
      <c r="T905" s="6">
        <f t="shared" si="89"/>
        <v>41174.892361111109</v>
      </c>
    </row>
    <row r="906" spans="1:20" ht="45" x14ac:dyDescent="0.25">
      <c r="A906">
        <v>904</v>
      </c>
      <c r="B906" s="3" t="s">
        <v>1870</v>
      </c>
      <c r="C906" s="3" t="s">
        <v>1871</v>
      </c>
      <c r="D906">
        <v>50000</v>
      </c>
      <c r="E906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 s="4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42341.87195601852</v>
      </c>
      <c r="T906" s="6">
        <f t="shared" si="89"/>
        <v>42371.87195601852</v>
      </c>
    </row>
    <row r="907" spans="1:20" ht="45" x14ac:dyDescent="0.25">
      <c r="A907">
        <v>905</v>
      </c>
      <c r="B907" s="3" t="s">
        <v>1872</v>
      </c>
      <c r="C907" s="3" t="s">
        <v>1873</v>
      </c>
      <c r="D907">
        <v>6500</v>
      </c>
      <c r="E907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 s="4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40507.031550925924</v>
      </c>
      <c r="T907" s="6">
        <f t="shared" si="89"/>
        <v>40567.031550925924</v>
      </c>
    </row>
    <row r="908" spans="1:20" ht="30" x14ac:dyDescent="0.25">
      <c r="A908">
        <v>906</v>
      </c>
      <c r="B908" s="3" t="s">
        <v>1874</v>
      </c>
      <c r="C908" s="3" t="s">
        <v>1875</v>
      </c>
      <c r="D908">
        <v>15000</v>
      </c>
      <c r="E90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 s="4">
        <f t="shared" si="84"/>
        <v>0</v>
      </c>
      <c r="P908" s="5" t="str">
        <f t="shared" si="85"/>
        <v>N/A</v>
      </c>
      <c r="Q908" t="str">
        <f t="shared" si="86"/>
        <v>music</v>
      </c>
      <c r="R908" t="str">
        <f t="shared" si="87"/>
        <v>jazz</v>
      </c>
      <c r="S908" s="6">
        <f t="shared" si="88"/>
        <v>41680.981365740736</v>
      </c>
      <c r="T908" s="6">
        <f t="shared" si="89"/>
        <v>41710.939699074072</v>
      </c>
    </row>
    <row r="909" spans="1:20" ht="45" x14ac:dyDescent="0.25">
      <c r="A909">
        <v>907</v>
      </c>
      <c r="B909" s="3" t="s">
        <v>1876</v>
      </c>
      <c r="C909" s="3" t="s">
        <v>1877</v>
      </c>
      <c r="D909">
        <v>2900</v>
      </c>
      <c r="E909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 s="4">
        <f t="shared" si="84"/>
        <v>0</v>
      </c>
      <c r="P909" s="5" t="str">
        <f t="shared" si="85"/>
        <v>N/A</v>
      </c>
      <c r="Q909" t="str">
        <f t="shared" si="86"/>
        <v>music</v>
      </c>
      <c r="R909" t="str">
        <f t="shared" si="87"/>
        <v>jazz</v>
      </c>
      <c r="S909" s="6">
        <f t="shared" si="88"/>
        <v>40766.9840625</v>
      </c>
      <c r="T909" s="6">
        <f t="shared" si="89"/>
        <v>40796.9840625</v>
      </c>
    </row>
    <row r="910" spans="1:20" ht="45" x14ac:dyDescent="0.25">
      <c r="A910">
        <v>908</v>
      </c>
      <c r="B910" s="3" t="s">
        <v>1878</v>
      </c>
      <c r="C910" s="3" t="s">
        <v>1879</v>
      </c>
      <c r="D910">
        <v>2500</v>
      </c>
      <c r="E910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 s="4">
        <f t="shared" si="84"/>
        <v>0</v>
      </c>
      <c r="P910" s="5" t="str">
        <f t="shared" si="85"/>
        <v>N/A</v>
      </c>
      <c r="Q910" t="str">
        <f t="shared" si="86"/>
        <v>music</v>
      </c>
      <c r="R910" t="str">
        <f t="shared" si="87"/>
        <v>jazz</v>
      </c>
      <c r="S910" s="6">
        <f t="shared" si="88"/>
        <v>40340.593229166661</v>
      </c>
      <c r="T910" s="6">
        <f t="shared" si="89"/>
        <v>40385.999305555553</v>
      </c>
    </row>
    <row r="911" spans="1:20" ht="60" x14ac:dyDescent="0.25">
      <c r="A911">
        <v>909</v>
      </c>
      <c r="B911" s="3" t="s">
        <v>1880</v>
      </c>
      <c r="C911" s="3" t="s">
        <v>1881</v>
      </c>
      <c r="D911">
        <v>16000</v>
      </c>
      <c r="E911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 s="4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41081.481944444444</v>
      </c>
      <c r="T911" s="6">
        <f t="shared" si="89"/>
        <v>41112.958333333328</v>
      </c>
    </row>
    <row r="912" spans="1:20" ht="45" x14ac:dyDescent="0.25">
      <c r="A912">
        <v>910</v>
      </c>
      <c r="B912" s="3" t="s">
        <v>1882</v>
      </c>
      <c r="C912" s="3" t="s">
        <v>1883</v>
      </c>
      <c r="D912">
        <v>550</v>
      </c>
      <c r="E912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 s="4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42737.337025462963</v>
      </c>
      <c r="T912" s="6">
        <f t="shared" si="89"/>
        <v>42797.337025462963</v>
      </c>
    </row>
    <row r="913" spans="1:20" ht="60" x14ac:dyDescent="0.25">
      <c r="A913">
        <v>911</v>
      </c>
      <c r="B913" s="3" t="s">
        <v>1884</v>
      </c>
      <c r="C913" s="3" t="s">
        <v>1885</v>
      </c>
      <c r="D913">
        <v>100000</v>
      </c>
      <c r="E913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 s="4">
        <f t="shared" si="84"/>
        <v>0</v>
      </c>
      <c r="P913" s="5" t="str">
        <f t="shared" si="85"/>
        <v>N/A</v>
      </c>
      <c r="Q913" t="str">
        <f t="shared" si="86"/>
        <v>music</v>
      </c>
      <c r="R913" t="str">
        <f t="shared" si="87"/>
        <v>jazz</v>
      </c>
      <c r="S913" s="6">
        <f t="shared" si="88"/>
        <v>41641.796817129631</v>
      </c>
      <c r="T913" s="6">
        <f t="shared" si="89"/>
        <v>41662.796817129631</v>
      </c>
    </row>
    <row r="914" spans="1:20" ht="45" x14ac:dyDescent="0.25">
      <c r="A914">
        <v>912</v>
      </c>
      <c r="B914" s="3" t="s">
        <v>1886</v>
      </c>
      <c r="C914" s="3" t="s">
        <v>1887</v>
      </c>
      <c r="D914">
        <v>3500</v>
      </c>
      <c r="E914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 s="4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41193.901006944441</v>
      </c>
      <c r="T914" s="6">
        <f t="shared" si="89"/>
        <v>41253.942673611105</v>
      </c>
    </row>
    <row r="915" spans="1:20" ht="60" x14ac:dyDescent="0.25">
      <c r="A915">
        <v>913</v>
      </c>
      <c r="B915" s="3" t="s">
        <v>1888</v>
      </c>
      <c r="C915" s="3" t="s">
        <v>1889</v>
      </c>
      <c r="D915">
        <v>30000</v>
      </c>
      <c r="E915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 s="4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41003.930775462963</v>
      </c>
      <c r="T915" s="6">
        <f t="shared" si="89"/>
        <v>41033.930775462963</v>
      </c>
    </row>
    <row r="916" spans="1:20" ht="45" x14ac:dyDescent="0.25">
      <c r="A916">
        <v>914</v>
      </c>
      <c r="B916" s="3" t="s">
        <v>1890</v>
      </c>
      <c r="C916" s="3" t="s">
        <v>1891</v>
      </c>
      <c r="D916">
        <v>1500</v>
      </c>
      <c r="E916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 s="4">
        <f t="shared" si="84"/>
        <v>0</v>
      </c>
      <c r="P916" s="5" t="str">
        <f t="shared" si="85"/>
        <v>N/A</v>
      </c>
      <c r="Q916" t="str">
        <f t="shared" si="86"/>
        <v>music</v>
      </c>
      <c r="R916" t="str">
        <f t="shared" si="87"/>
        <v>jazz</v>
      </c>
      <c r="S916" s="6">
        <f t="shared" si="88"/>
        <v>41116.554942129631</v>
      </c>
      <c r="T916" s="6">
        <f t="shared" si="89"/>
        <v>41146.554942129631</v>
      </c>
    </row>
    <row r="917" spans="1:20" ht="45" x14ac:dyDescent="0.25">
      <c r="A917">
        <v>915</v>
      </c>
      <c r="B917" s="3" t="s">
        <v>1892</v>
      </c>
      <c r="C917" s="3" t="s">
        <v>1893</v>
      </c>
      <c r="D917">
        <v>6500</v>
      </c>
      <c r="E917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 s="4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40937.471226851849</v>
      </c>
      <c r="T917" s="6">
        <f t="shared" si="89"/>
        <v>40968.999305555553</v>
      </c>
    </row>
    <row r="918" spans="1:20" ht="45" x14ac:dyDescent="0.25">
      <c r="A918">
        <v>916</v>
      </c>
      <c r="B918" s="3" t="s">
        <v>1894</v>
      </c>
      <c r="C918" s="3" t="s">
        <v>1895</v>
      </c>
      <c r="D918">
        <v>3300</v>
      </c>
      <c r="E91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 s="4">
        <f t="shared" si="84"/>
        <v>0</v>
      </c>
      <c r="P918" s="5" t="str">
        <f t="shared" si="85"/>
        <v>N/A</v>
      </c>
      <c r="Q918" t="str">
        <f t="shared" si="86"/>
        <v>music</v>
      </c>
      <c r="R918" t="str">
        <f t="shared" si="87"/>
        <v>jazz</v>
      </c>
      <c r="S918" s="6">
        <f t="shared" si="88"/>
        <v>40434.645069444443</v>
      </c>
      <c r="T918" s="6">
        <f t="shared" si="89"/>
        <v>40473</v>
      </c>
    </row>
    <row r="919" spans="1:20" ht="60" x14ac:dyDescent="0.25">
      <c r="A919">
        <v>917</v>
      </c>
      <c r="B919" s="3" t="s">
        <v>1896</v>
      </c>
      <c r="C919" s="3" t="s">
        <v>1897</v>
      </c>
      <c r="D919">
        <v>5000</v>
      </c>
      <c r="E919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 s="4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41802.735300925924</v>
      </c>
      <c r="T919" s="6">
        <f t="shared" si="89"/>
        <v>41833.895833333328</v>
      </c>
    </row>
    <row r="920" spans="1:20" ht="60" x14ac:dyDescent="0.25">
      <c r="A920">
        <v>918</v>
      </c>
      <c r="B920" s="3" t="s">
        <v>1898</v>
      </c>
      <c r="C920" s="3" t="s">
        <v>1899</v>
      </c>
      <c r="D920">
        <v>3900</v>
      </c>
      <c r="E920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 s="4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41944.707881944443</v>
      </c>
      <c r="T920" s="6">
        <f t="shared" si="89"/>
        <v>41974.749548611107</v>
      </c>
    </row>
    <row r="921" spans="1:20" x14ac:dyDescent="0.25">
      <c r="A921">
        <v>919</v>
      </c>
      <c r="B921" s="3" t="s">
        <v>1900</v>
      </c>
      <c r="C921" s="3" t="s">
        <v>1901</v>
      </c>
      <c r="D921">
        <v>20000</v>
      </c>
      <c r="E921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 s="4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41227.433391203704</v>
      </c>
      <c r="T921" s="6">
        <f t="shared" si="89"/>
        <v>41262.433391203704</v>
      </c>
    </row>
    <row r="922" spans="1:20" ht="45" x14ac:dyDescent="0.25">
      <c r="A922">
        <v>920</v>
      </c>
      <c r="B922" s="3" t="s">
        <v>1902</v>
      </c>
      <c r="C922" s="3" t="s">
        <v>1903</v>
      </c>
      <c r="D922">
        <v>5500</v>
      </c>
      <c r="E922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 s="4">
        <f t="shared" si="84"/>
        <v>0</v>
      </c>
      <c r="P922" s="5" t="str">
        <f t="shared" si="85"/>
        <v>N/A</v>
      </c>
      <c r="Q922" t="str">
        <f t="shared" si="86"/>
        <v>music</v>
      </c>
      <c r="R922" t="str">
        <f t="shared" si="87"/>
        <v>jazz</v>
      </c>
      <c r="S922" s="6">
        <f t="shared" si="88"/>
        <v>41562.463217592594</v>
      </c>
      <c r="T922" s="6">
        <f t="shared" si="89"/>
        <v>41592.504884259259</v>
      </c>
    </row>
    <row r="923" spans="1:20" ht="60" x14ac:dyDescent="0.25">
      <c r="A923">
        <v>921</v>
      </c>
      <c r="B923" s="3" t="s">
        <v>1904</v>
      </c>
      <c r="C923" s="3" t="s">
        <v>1905</v>
      </c>
      <c r="D923">
        <v>15000</v>
      </c>
      <c r="E923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 s="4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40846.962685185179</v>
      </c>
      <c r="T923" s="6">
        <f t="shared" si="89"/>
        <v>40889.004351851851</v>
      </c>
    </row>
    <row r="924" spans="1:20" ht="45" x14ac:dyDescent="0.25">
      <c r="A924">
        <v>922</v>
      </c>
      <c r="B924" s="3" t="s">
        <v>1906</v>
      </c>
      <c r="C924" s="3" t="s">
        <v>1907</v>
      </c>
      <c r="D924">
        <v>27000</v>
      </c>
      <c r="E924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 s="4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41878.32167824074</v>
      </c>
      <c r="T924" s="6">
        <f t="shared" si="89"/>
        <v>41913.32167824074</v>
      </c>
    </row>
    <row r="925" spans="1:20" ht="60" x14ac:dyDescent="0.25">
      <c r="A925">
        <v>923</v>
      </c>
      <c r="B925" s="3" t="s">
        <v>1908</v>
      </c>
      <c r="C925" s="3" t="s">
        <v>1909</v>
      </c>
      <c r="D925">
        <v>15000</v>
      </c>
      <c r="E925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 s="4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41934.751423611109</v>
      </c>
      <c r="T925" s="6">
        <f t="shared" si="89"/>
        <v>41964.793090277781</v>
      </c>
    </row>
    <row r="926" spans="1:20" ht="60" x14ac:dyDescent="0.25">
      <c r="A926">
        <v>924</v>
      </c>
      <c r="B926" s="3" t="s">
        <v>1910</v>
      </c>
      <c r="C926" s="3" t="s">
        <v>1911</v>
      </c>
      <c r="D926">
        <v>3000</v>
      </c>
      <c r="E926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 s="4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41288.734594907408</v>
      </c>
      <c r="T926" s="6">
        <f t="shared" si="89"/>
        <v>41318.734594907408</v>
      </c>
    </row>
    <row r="927" spans="1:20" ht="45" x14ac:dyDescent="0.25">
      <c r="A927">
        <v>925</v>
      </c>
      <c r="B927" s="3" t="s">
        <v>1912</v>
      </c>
      <c r="C927" s="3" t="s">
        <v>1913</v>
      </c>
      <c r="D927">
        <v>6000</v>
      </c>
      <c r="E927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 s="4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41575.672581018516</v>
      </c>
      <c r="T927" s="6">
        <f t="shared" si="89"/>
        <v>41605.71424768518</v>
      </c>
    </row>
    <row r="928" spans="1:20" ht="60" x14ac:dyDescent="0.25">
      <c r="A928">
        <v>926</v>
      </c>
      <c r="B928" s="3" t="s">
        <v>1914</v>
      </c>
      <c r="C928" s="3" t="s">
        <v>1915</v>
      </c>
      <c r="D928">
        <v>7000</v>
      </c>
      <c r="E92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 s="4">
        <f t="shared" si="84"/>
        <v>0</v>
      </c>
      <c r="P928" s="5" t="str">
        <f t="shared" si="85"/>
        <v>N/A</v>
      </c>
      <c r="Q928" t="str">
        <f t="shared" si="86"/>
        <v>music</v>
      </c>
      <c r="R928" t="str">
        <f t="shared" si="87"/>
        <v>jazz</v>
      </c>
      <c r="S928" s="6">
        <f t="shared" si="88"/>
        <v>40337.811689814815</v>
      </c>
      <c r="T928" s="6">
        <f t="shared" si="89"/>
        <v>40367.736111111109</v>
      </c>
    </row>
    <row r="929" spans="1:20" ht="30" x14ac:dyDescent="0.25">
      <c r="A929">
        <v>927</v>
      </c>
      <c r="B929" s="3" t="s">
        <v>1916</v>
      </c>
      <c r="C929" s="3" t="s">
        <v>1917</v>
      </c>
      <c r="D929">
        <v>20000</v>
      </c>
      <c r="E929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 s="4">
        <f t="shared" si="84"/>
        <v>0</v>
      </c>
      <c r="P929" s="5" t="str">
        <f t="shared" si="85"/>
        <v>N/A</v>
      </c>
      <c r="Q929" t="str">
        <f t="shared" si="86"/>
        <v>music</v>
      </c>
      <c r="R929" t="str">
        <f t="shared" si="87"/>
        <v>jazz</v>
      </c>
      <c r="S929" s="6">
        <f t="shared" si="88"/>
        <v>41013.614525462959</v>
      </c>
      <c r="T929" s="6">
        <f t="shared" si="89"/>
        <v>41043.614525462959</v>
      </c>
    </row>
    <row r="930" spans="1:20" ht="45" x14ac:dyDescent="0.25">
      <c r="A930">
        <v>928</v>
      </c>
      <c r="B930" s="3" t="s">
        <v>1918</v>
      </c>
      <c r="C930" s="3" t="s">
        <v>1919</v>
      </c>
      <c r="D930">
        <v>14500</v>
      </c>
      <c r="E930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 s="4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41180.654085648144</v>
      </c>
      <c r="T930" s="6">
        <f t="shared" si="89"/>
        <v>41230.791666666664</v>
      </c>
    </row>
    <row r="931" spans="1:20" ht="45" x14ac:dyDescent="0.25">
      <c r="A931">
        <v>929</v>
      </c>
      <c r="B931" s="3" t="s">
        <v>1920</v>
      </c>
      <c r="C931" s="3" t="s">
        <v>1921</v>
      </c>
      <c r="D931">
        <v>500</v>
      </c>
      <c r="E931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 s="4">
        <f t="shared" si="84"/>
        <v>0</v>
      </c>
      <c r="P931" s="5" t="str">
        <f t="shared" si="85"/>
        <v>N/A</v>
      </c>
      <c r="Q931" t="str">
        <f t="shared" si="86"/>
        <v>music</v>
      </c>
      <c r="R931" t="str">
        <f t="shared" si="87"/>
        <v>jazz</v>
      </c>
      <c r="S931" s="6">
        <f t="shared" si="88"/>
        <v>40978.029733796291</v>
      </c>
      <c r="T931" s="6">
        <f t="shared" si="89"/>
        <v>41007.988067129627</v>
      </c>
    </row>
    <row r="932" spans="1:20" ht="60" x14ac:dyDescent="0.25">
      <c r="A932">
        <v>930</v>
      </c>
      <c r="B932" s="3" t="s">
        <v>1922</v>
      </c>
      <c r="C932" s="3" t="s">
        <v>1923</v>
      </c>
      <c r="D932">
        <v>900</v>
      </c>
      <c r="E932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 s="4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40312.707245370366</v>
      </c>
      <c r="T932" s="6">
        <f t="shared" si="89"/>
        <v>40354.688888888886</v>
      </c>
    </row>
    <row r="933" spans="1:20" ht="45" x14ac:dyDescent="0.25">
      <c r="A933">
        <v>931</v>
      </c>
      <c r="B933" s="3" t="s">
        <v>1924</v>
      </c>
      <c r="C933" s="3" t="s">
        <v>1925</v>
      </c>
      <c r="D933">
        <v>2000</v>
      </c>
      <c r="E933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 s="4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41680.151643518519</v>
      </c>
      <c r="T933" s="6">
        <f t="shared" si="89"/>
        <v>41714.708333333328</v>
      </c>
    </row>
    <row r="934" spans="1:20" ht="45" x14ac:dyDescent="0.25">
      <c r="A934">
        <v>932</v>
      </c>
      <c r="B934" s="3" t="s">
        <v>1926</v>
      </c>
      <c r="C934" s="3" t="s">
        <v>1927</v>
      </c>
      <c r="D934">
        <v>9500</v>
      </c>
      <c r="E934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 s="4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41310.760937499996</v>
      </c>
      <c r="T934" s="6">
        <f t="shared" si="89"/>
        <v>41355.719270833331</v>
      </c>
    </row>
    <row r="935" spans="1:20" ht="60" x14ac:dyDescent="0.25">
      <c r="A935">
        <v>933</v>
      </c>
      <c r="B935" s="3" t="s">
        <v>1928</v>
      </c>
      <c r="C935" s="3" t="s">
        <v>1929</v>
      </c>
      <c r="D935">
        <v>2000</v>
      </c>
      <c r="E935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 s="4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41710.960752314815</v>
      </c>
      <c r="T935" s="6">
        <f t="shared" si="89"/>
        <v>41770.960752314815</v>
      </c>
    </row>
    <row r="936" spans="1:20" ht="60" x14ac:dyDescent="0.25">
      <c r="A936">
        <v>934</v>
      </c>
      <c r="B936" s="3" t="s">
        <v>1930</v>
      </c>
      <c r="C936" s="3" t="s">
        <v>1931</v>
      </c>
      <c r="D936">
        <v>5000</v>
      </c>
      <c r="E936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 s="4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41733.528749999998</v>
      </c>
      <c r="T936" s="6">
        <f t="shared" si="89"/>
        <v>41763.041666666664</v>
      </c>
    </row>
    <row r="937" spans="1:20" ht="60" x14ac:dyDescent="0.25">
      <c r="A937">
        <v>935</v>
      </c>
      <c r="B937" s="3" t="s">
        <v>1932</v>
      </c>
      <c r="C937" s="3" t="s">
        <v>1933</v>
      </c>
      <c r="D937">
        <v>3500</v>
      </c>
      <c r="E937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 s="4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42368.125335648147</v>
      </c>
      <c r="T937" s="6">
        <f t="shared" si="89"/>
        <v>42398.125335648147</v>
      </c>
    </row>
    <row r="938" spans="1:20" ht="45" x14ac:dyDescent="0.25">
      <c r="A938">
        <v>936</v>
      </c>
      <c r="B938" s="3" t="s">
        <v>1934</v>
      </c>
      <c r="C938" s="3" t="s">
        <v>1935</v>
      </c>
      <c r="D938">
        <v>1400</v>
      </c>
      <c r="E93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 s="4">
        <f t="shared" si="84"/>
        <v>0</v>
      </c>
      <c r="P938" s="5" t="str">
        <f t="shared" si="85"/>
        <v>N/A</v>
      </c>
      <c r="Q938" t="str">
        <f t="shared" si="86"/>
        <v>music</v>
      </c>
      <c r="R938" t="str">
        <f t="shared" si="87"/>
        <v>jazz</v>
      </c>
      <c r="S938" s="6">
        <f t="shared" si="88"/>
        <v>40882.815844907404</v>
      </c>
      <c r="T938" s="6">
        <f t="shared" si="89"/>
        <v>40926.625</v>
      </c>
    </row>
    <row r="939" spans="1:20" ht="45" x14ac:dyDescent="0.25">
      <c r="A939">
        <v>937</v>
      </c>
      <c r="B939" s="3" t="s">
        <v>1936</v>
      </c>
      <c r="C939" s="3" t="s">
        <v>1937</v>
      </c>
      <c r="D939">
        <v>3500</v>
      </c>
      <c r="E939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 s="4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41551.589780092589</v>
      </c>
      <c r="T939" s="6">
        <f t="shared" si="89"/>
        <v>41581.63144675926</v>
      </c>
    </row>
    <row r="940" spans="1:20" ht="45" x14ac:dyDescent="0.25">
      <c r="A940">
        <v>938</v>
      </c>
      <c r="B940" s="3" t="s">
        <v>1938</v>
      </c>
      <c r="C940" s="3" t="s">
        <v>1939</v>
      </c>
      <c r="D940">
        <v>7000</v>
      </c>
      <c r="E940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 s="4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41124.27138888889</v>
      </c>
      <c r="T940" s="6">
        <f t="shared" si="89"/>
        <v>41154.27138888889</v>
      </c>
    </row>
    <row r="941" spans="1:20" ht="60" x14ac:dyDescent="0.25">
      <c r="A941">
        <v>939</v>
      </c>
      <c r="B941" s="3" t="s">
        <v>1940</v>
      </c>
      <c r="C941" s="3" t="s">
        <v>1941</v>
      </c>
      <c r="D941">
        <v>2750</v>
      </c>
      <c r="E941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 s="4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41416.554837962962</v>
      </c>
      <c r="T941" s="6">
        <f t="shared" si="89"/>
        <v>41455.623611111107</v>
      </c>
    </row>
    <row r="942" spans="1:20" ht="45" x14ac:dyDescent="0.25">
      <c r="A942">
        <v>940</v>
      </c>
      <c r="B942" s="3" t="s">
        <v>1942</v>
      </c>
      <c r="C942" s="3" t="s">
        <v>1943</v>
      </c>
      <c r="D942">
        <v>9000</v>
      </c>
      <c r="E942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 s="4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42181.800069444442</v>
      </c>
      <c r="T942" s="6">
        <f t="shared" si="89"/>
        <v>42226.800069444442</v>
      </c>
    </row>
    <row r="943" spans="1:20" ht="60" x14ac:dyDescent="0.25">
      <c r="A943">
        <v>941</v>
      </c>
      <c r="B943" s="3" t="s">
        <v>1944</v>
      </c>
      <c r="C943" s="3" t="s">
        <v>1945</v>
      </c>
      <c r="D943">
        <v>50000</v>
      </c>
      <c r="E943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 s="4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42745.888252314813</v>
      </c>
      <c r="T943" s="6">
        <f t="shared" si="89"/>
        <v>42775.888252314813</v>
      </c>
    </row>
    <row r="944" spans="1:20" ht="60" x14ac:dyDescent="0.25">
      <c r="A944">
        <v>942</v>
      </c>
      <c r="B944" s="3" t="s">
        <v>1946</v>
      </c>
      <c r="C944" s="3" t="s">
        <v>1947</v>
      </c>
      <c r="D944">
        <v>7500</v>
      </c>
      <c r="E944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 s="4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42382.634953703695</v>
      </c>
      <c r="T944" s="6">
        <f t="shared" si="89"/>
        <v>42418.634953703695</v>
      </c>
    </row>
    <row r="945" spans="1:20" ht="30" x14ac:dyDescent="0.25">
      <c r="A945">
        <v>943</v>
      </c>
      <c r="B945" s="3" t="s">
        <v>1948</v>
      </c>
      <c r="C945" s="3" t="s">
        <v>1949</v>
      </c>
      <c r="D945">
        <v>3000</v>
      </c>
      <c r="E945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 s="4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42673.459548611114</v>
      </c>
      <c r="T945" s="6">
        <f t="shared" si="89"/>
        <v>42703.501215277771</v>
      </c>
    </row>
    <row r="946" spans="1:20" ht="45" x14ac:dyDescent="0.25">
      <c r="A946">
        <v>944</v>
      </c>
      <c r="B946" s="3" t="s">
        <v>1950</v>
      </c>
      <c r="C946" s="3" t="s">
        <v>1951</v>
      </c>
      <c r="D946">
        <v>50000</v>
      </c>
      <c r="E946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 s="4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42444.375578703701</v>
      </c>
      <c r="T946" s="6">
        <f t="shared" si="89"/>
        <v>42478.374999999993</v>
      </c>
    </row>
    <row r="947" spans="1:20" ht="45" x14ac:dyDescent="0.25">
      <c r="A947">
        <v>945</v>
      </c>
      <c r="B947" s="3" t="s">
        <v>1952</v>
      </c>
      <c r="C947" s="3" t="s">
        <v>1953</v>
      </c>
      <c r="D947">
        <v>100000</v>
      </c>
      <c r="E947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 s="4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42732.664652777778</v>
      </c>
      <c r="T947" s="6">
        <f t="shared" si="89"/>
        <v>42784.790972222218</v>
      </c>
    </row>
    <row r="948" spans="1:20" ht="45" x14ac:dyDescent="0.25">
      <c r="A948">
        <v>946</v>
      </c>
      <c r="B948" s="3" t="s">
        <v>1954</v>
      </c>
      <c r="C948" s="3" t="s">
        <v>1955</v>
      </c>
      <c r="D948">
        <v>15000</v>
      </c>
      <c r="E94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 s="4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42592.542222222219</v>
      </c>
      <c r="T948" s="6">
        <f t="shared" si="89"/>
        <v>42622.542222222219</v>
      </c>
    </row>
    <row r="949" spans="1:20" ht="60" x14ac:dyDescent="0.25">
      <c r="A949">
        <v>947</v>
      </c>
      <c r="B949" s="3" t="s">
        <v>1956</v>
      </c>
      <c r="C949" s="3" t="s">
        <v>1957</v>
      </c>
      <c r="D949">
        <v>850</v>
      </c>
      <c r="E949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 s="4">
        <f t="shared" si="84"/>
        <v>0</v>
      </c>
      <c r="P949" s="5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42491.57298611111</v>
      </c>
      <c r="T949" s="6">
        <f t="shared" si="89"/>
        <v>42551.57298611111</v>
      </c>
    </row>
    <row r="950" spans="1:20" ht="60" x14ac:dyDescent="0.25">
      <c r="A950">
        <v>948</v>
      </c>
      <c r="B950" s="3" t="s">
        <v>1958</v>
      </c>
      <c r="C950" s="3" t="s">
        <v>1959</v>
      </c>
      <c r="D950">
        <v>4000</v>
      </c>
      <c r="E950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 s="4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42411.619953703703</v>
      </c>
      <c r="T950" s="6">
        <f t="shared" si="89"/>
        <v>42441.619953703703</v>
      </c>
    </row>
    <row r="951" spans="1:20" ht="45" x14ac:dyDescent="0.25">
      <c r="A951">
        <v>949</v>
      </c>
      <c r="B951" s="3" t="s">
        <v>1960</v>
      </c>
      <c r="C951" s="3" t="s">
        <v>1961</v>
      </c>
      <c r="D951">
        <v>20000</v>
      </c>
      <c r="E951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 s="4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42360.835370370369</v>
      </c>
      <c r="T951" s="6">
        <f t="shared" si="89"/>
        <v>42420.835370370369</v>
      </c>
    </row>
    <row r="952" spans="1:20" ht="45" x14ac:dyDescent="0.25">
      <c r="A952">
        <v>950</v>
      </c>
      <c r="B952" s="3" t="s">
        <v>1962</v>
      </c>
      <c r="C952" s="3" t="s">
        <v>1963</v>
      </c>
      <c r="D952">
        <v>5000</v>
      </c>
      <c r="E952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 s="4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42356.54237268518</v>
      </c>
      <c r="T952" s="6">
        <f t="shared" si="89"/>
        <v>42386.54237268518</v>
      </c>
    </row>
    <row r="953" spans="1:20" x14ac:dyDescent="0.25">
      <c r="A953">
        <v>951</v>
      </c>
      <c r="B953" s="3" t="s">
        <v>1964</v>
      </c>
      <c r="C953" s="3" t="s">
        <v>1965</v>
      </c>
      <c r="D953">
        <v>50000</v>
      </c>
      <c r="E953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 s="4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42480.44527777777</v>
      </c>
      <c r="T953" s="6">
        <f t="shared" si="89"/>
        <v>42525.44527777777</v>
      </c>
    </row>
    <row r="954" spans="1:20" ht="30" x14ac:dyDescent="0.25">
      <c r="A954">
        <v>952</v>
      </c>
      <c r="B954" s="3" t="s">
        <v>1966</v>
      </c>
      <c r="C954" s="3" t="s">
        <v>1967</v>
      </c>
      <c r="D954">
        <v>49000</v>
      </c>
      <c r="E954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 s="4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42662.405231481483</v>
      </c>
      <c r="T954" s="6">
        <f t="shared" si="89"/>
        <v>42692.446898148148</v>
      </c>
    </row>
    <row r="955" spans="1:20" ht="45" x14ac:dyDescent="0.25">
      <c r="A955">
        <v>953</v>
      </c>
      <c r="B955" s="3" t="s">
        <v>1968</v>
      </c>
      <c r="C955" s="3" t="s">
        <v>1969</v>
      </c>
      <c r="D955">
        <v>15000</v>
      </c>
      <c r="E955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 s="4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41998.956006944441</v>
      </c>
      <c r="T955" s="6">
        <f t="shared" si="89"/>
        <v>42028.956006944441</v>
      </c>
    </row>
    <row r="956" spans="1:20" ht="45" x14ac:dyDescent="0.25">
      <c r="A956">
        <v>954</v>
      </c>
      <c r="B956" s="3" t="s">
        <v>1970</v>
      </c>
      <c r="C956" s="3" t="s">
        <v>1971</v>
      </c>
      <c r="D956">
        <v>15000</v>
      </c>
      <c r="E956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 s="4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42194.625451388885</v>
      </c>
      <c r="T956" s="6">
        <f t="shared" si="89"/>
        <v>42236.625451388885</v>
      </c>
    </row>
    <row r="957" spans="1:20" ht="45" x14ac:dyDescent="0.25">
      <c r="A957">
        <v>955</v>
      </c>
      <c r="B957" s="3" t="s">
        <v>1972</v>
      </c>
      <c r="C957" s="3" t="s">
        <v>1973</v>
      </c>
      <c r="D957">
        <v>300000</v>
      </c>
      <c r="E957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 s="4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42586.086805555555</v>
      </c>
      <c r="T957" s="6">
        <f t="shared" si="89"/>
        <v>42626.086805555555</v>
      </c>
    </row>
    <row r="958" spans="1:20" ht="60" x14ac:dyDescent="0.25">
      <c r="A958">
        <v>956</v>
      </c>
      <c r="B958" s="3" t="s">
        <v>1974</v>
      </c>
      <c r="C958" s="3" t="s">
        <v>1975</v>
      </c>
      <c r="D958">
        <v>50000</v>
      </c>
      <c r="E95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 s="4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42060.705543981479</v>
      </c>
      <c r="T958" s="6">
        <f t="shared" si="89"/>
        <v>42120.663877314808</v>
      </c>
    </row>
    <row r="959" spans="1:20" ht="30" x14ac:dyDescent="0.25">
      <c r="A959">
        <v>957</v>
      </c>
      <c r="B959" s="3" t="s">
        <v>1976</v>
      </c>
      <c r="C959" s="3" t="s">
        <v>1977</v>
      </c>
      <c r="D959">
        <v>12000</v>
      </c>
      <c r="E959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 s="4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42660.344131944446</v>
      </c>
      <c r="T959" s="6">
        <f t="shared" si="89"/>
        <v>42691.385798611103</v>
      </c>
    </row>
    <row r="960" spans="1:20" ht="60" x14ac:dyDescent="0.25">
      <c r="A960">
        <v>958</v>
      </c>
      <c r="B960" s="3" t="s">
        <v>1978</v>
      </c>
      <c r="C960" s="3" t="s">
        <v>1979</v>
      </c>
      <c r="D960">
        <v>7777</v>
      </c>
      <c r="E960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 s="4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42082.594479166662</v>
      </c>
      <c r="T960" s="6">
        <f t="shared" si="89"/>
        <v>42103.999305555553</v>
      </c>
    </row>
    <row r="961" spans="1:20" ht="60" x14ac:dyDescent="0.25">
      <c r="A961">
        <v>959</v>
      </c>
      <c r="B961" s="3" t="s">
        <v>1980</v>
      </c>
      <c r="C961" s="3" t="s">
        <v>1981</v>
      </c>
      <c r="D961">
        <v>50000</v>
      </c>
      <c r="E961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 s="4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41992.96603009259</v>
      </c>
      <c r="T961" s="6">
        <f t="shared" si="89"/>
        <v>42022.96603009259</v>
      </c>
    </row>
    <row r="962" spans="1:20" ht="45" x14ac:dyDescent="0.25">
      <c r="A962">
        <v>960</v>
      </c>
      <c r="B962" s="3" t="s">
        <v>1982</v>
      </c>
      <c r="C962" s="3" t="s">
        <v>1983</v>
      </c>
      <c r="D962">
        <v>55650</v>
      </c>
      <c r="E962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 s="4">
        <f t="shared" ref="O962:O1025" si="90">E962/D962</f>
        <v>0.46100628930817611</v>
      </c>
      <c r="P962" s="5">
        <f t="shared" ref="P962:P1025" si="91">IF((L962&gt;0), (E962/L962), "N/A")</f>
        <v>136.46276595744681</v>
      </c>
      <c r="Q962" t="str">
        <f t="shared" ref="Q962:Q1025" si="92">LEFT(N962, (FIND("/",N962)-1))</f>
        <v>technology</v>
      </c>
      <c r="R962" t="str">
        <f t="shared" ref="R962:R1025" si="93">RIGHT(N962, (LEN(N962)-FIND("/", N962)))</f>
        <v>wearables</v>
      </c>
      <c r="S962" s="6">
        <f t="shared" si="88"/>
        <v>42766.41846064815</v>
      </c>
      <c r="T962" s="6">
        <f t="shared" si="89"/>
        <v>42808.376793981479</v>
      </c>
    </row>
    <row r="963" spans="1:20" ht="45" x14ac:dyDescent="0.25">
      <c r="A963">
        <v>961</v>
      </c>
      <c r="B963" s="3" t="s">
        <v>1984</v>
      </c>
      <c r="C963" s="3" t="s">
        <v>1985</v>
      </c>
      <c r="D963">
        <v>95000</v>
      </c>
      <c r="E963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 s="4">
        <f t="shared" si="90"/>
        <v>0.42188421052631581</v>
      </c>
      <c r="P963" s="5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6">
        <f t="shared" ref="S963:S1026" si="94">(((J963/60)/60)/24)+DATE(1970,1,1)+(-5/24)</f>
        <v>42740.485358796293</v>
      </c>
      <c r="T963" s="6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1986</v>
      </c>
      <c r="C964" s="3" t="s">
        <v>1987</v>
      </c>
      <c r="D964">
        <v>2500</v>
      </c>
      <c r="E964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 s="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42373.504085648143</v>
      </c>
      <c r="T964" s="6">
        <f t="shared" si="95"/>
        <v>42411.504085648143</v>
      </c>
    </row>
    <row r="965" spans="1:20" ht="30" x14ac:dyDescent="0.25">
      <c r="A965">
        <v>963</v>
      </c>
      <c r="B965" s="3" t="s">
        <v>1988</v>
      </c>
      <c r="C965" s="3" t="s">
        <v>1989</v>
      </c>
      <c r="D965">
        <v>35000</v>
      </c>
      <c r="E965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 s="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42625.427303240744</v>
      </c>
      <c r="T965" s="6">
        <f t="shared" si="95"/>
        <v>42660.427303240744</v>
      </c>
    </row>
    <row r="966" spans="1:20" ht="60" x14ac:dyDescent="0.25">
      <c r="A966">
        <v>964</v>
      </c>
      <c r="B966" s="3" t="s">
        <v>1990</v>
      </c>
      <c r="C966" s="3" t="s">
        <v>1991</v>
      </c>
      <c r="D966">
        <v>110000</v>
      </c>
      <c r="E966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 s="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42208.420358796291</v>
      </c>
      <c r="T966" s="6">
        <f t="shared" si="95"/>
        <v>42248.420358796291</v>
      </c>
    </row>
    <row r="967" spans="1:20" ht="60" x14ac:dyDescent="0.25">
      <c r="A967">
        <v>965</v>
      </c>
      <c r="B967" s="3" t="s">
        <v>1992</v>
      </c>
      <c r="C967" s="3" t="s">
        <v>1993</v>
      </c>
      <c r="D967">
        <v>25000</v>
      </c>
      <c r="E967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 s="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42636.808402777773</v>
      </c>
      <c r="T967" s="6">
        <f t="shared" si="95"/>
        <v>42668.957638888889</v>
      </c>
    </row>
    <row r="968" spans="1:20" ht="45" x14ac:dyDescent="0.25">
      <c r="A968">
        <v>966</v>
      </c>
      <c r="B968" s="3" t="s">
        <v>1994</v>
      </c>
      <c r="C968" s="3" t="s">
        <v>1995</v>
      </c>
      <c r="D968">
        <v>12000</v>
      </c>
      <c r="E96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 s="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42619.427453703705</v>
      </c>
      <c r="T968" s="6">
        <f t="shared" si="95"/>
        <v>42649.427453703705</v>
      </c>
    </row>
    <row r="969" spans="1:20" ht="45" x14ac:dyDescent="0.25">
      <c r="A969">
        <v>967</v>
      </c>
      <c r="B969" s="3" t="s">
        <v>1996</v>
      </c>
      <c r="C969" s="3" t="s">
        <v>1997</v>
      </c>
      <c r="D969">
        <v>20000</v>
      </c>
      <c r="E969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 s="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42422.045995370368</v>
      </c>
      <c r="T969" s="6">
        <f t="shared" si="95"/>
        <v>42482.004328703704</v>
      </c>
    </row>
    <row r="970" spans="1:20" ht="60" x14ac:dyDescent="0.25">
      <c r="A970">
        <v>968</v>
      </c>
      <c r="B970" s="3" t="s">
        <v>1998</v>
      </c>
      <c r="C970" s="3" t="s">
        <v>1999</v>
      </c>
      <c r="D970">
        <v>8000</v>
      </c>
      <c r="E970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 s="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41836.639282407406</v>
      </c>
      <c r="T970" s="6">
        <f t="shared" si="95"/>
        <v>41866.639282407406</v>
      </c>
    </row>
    <row r="971" spans="1:20" ht="30" x14ac:dyDescent="0.25">
      <c r="A971">
        <v>969</v>
      </c>
      <c r="B971" s="3" t="s">
        <v>2000</v>
      </c>
      <c r="C971" s="3" t="s">
        <v>2001</v>
      </c>
      <c r="D971">
        <v>30000</v>
      </c>
      <c r="E971">
        <v>14000</v>
      </c>
      <c r="F971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 s="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42742.094988425924</v>
      </c>
      <c r="T971" s="6">
        <f t="shared" si="95"/>
        <v>42775.094988425924</v>
      </c>
    </row>
    <row r="972" spans="1:20" ht="60" x14ac:dyDescent="0.25">
      <c r="A972">
        <v>970</v>
      </c>
      <c r="B972" s="3" t="s">
        <v>2002</v>
      </c>
      <c r="C972" s="3" t="s">
        <v>2003</v>
      </c>
      <c r="D972">
        <v>5000</v>
      </c>
      <c r="E972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 s="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42721.012187499997</v>
      </c>
      <c r="T972" s="6">
        <f t="shared" si="95"/>
        <v>42757.999305555553</v>
      </c>
    </row>
    <row r="973" spans="1:20" ht="60" x14ac:dyDescent="0.25">
      <c r="A973">
        <v>971</v>
      </c>
      <c r="B973" s="3" t="s">
        <v>2004</v>
      </c>
      <c r="C973" s="3" t="s">
        <v>2005</v>
      </c>
      <c r="D973">
        <v>100000</v>
      </c>
      <c r="E973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 s="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42111.500694444439</v>
      </c>
      <c r="T973" s="6">
        <f t="shared" si="95"/>
        <v>42156.500694444439</v>
      </c>
    </row>
    <row r="974" spans="1:20" ht="45" x14ac:dyDescent="0.25">
      <c r="A974">
        <v>972</v>
      </c>
      <c r="B974" s="3" t="s">
        <v>2006</v>
      </c>
      <c r="C974" s="3" t="s">
        <v>2007</v>
      </c>
      <c r="D974">
        <v>20000</v>
      </c>
      <c r="E974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 s="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41856.657384259255</v>
      </c>
      <c r="T974" s="6">
        <f t="shared" si="95"/>
        <v>41886.082638888889</v>
      </c>
    </row>
    <row r="975" spans="1:20" ht="60" x14ac:dyDescent="0.25">
      <c r="A975">
        <v>973</v>
      </c>
      <c r="B975" s="3" t="s">
        <v>2008</v>
      </c>
      <c r="C975" s="3" t="s">
        <v>2009</v>
      </c>
      <c r="D975">
        <v>20000</v>
      </c>
      <c r="E975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 s="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42256.806631944441</v>
      </c>
      <c r="T975" s="6">
        <f t="shared" si="95"/>
        <v>42316.848298611112</v>
      </c>
    </row>
    <row r="976" spans="1:20" ht="45" x14ac:dyDescent="0.25">
      <c r="A976">
        <v>974</v>
      </c>
      <c r="B976" s="3" t="s">
        <v>2010</v>
      </c>
      <c r="C976" s="3" t="s">
        <v>2011</v>
      </c>
      <c r="D976">
        <v>50000</v>
      </c>
      <c r="E976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 s="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42424.541157407402</v>
      </c>
      <c r="T976" s="6">
        <f t="shared" si="95"/>
        <v>42454.499490740738</v>
      </c>
    </row>
    <row r="977" spans="1:20" ht="60" x14ac:dyDescent="0.25">
      <c r="A977">
        <v>975</v>
      </c>
      <c r="B977" s="3" t="s">
        <v>2012</v>
      </c>
      <c r="C977" s="3" t="s">
        <v>2013</v>
      </c>
      <c r="D977">
        <v>100000</v>
      </c>
      <c r="E977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 s="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42489.488252314812</v>
      </c>
      <c r="T977" s="6">
        <f t="shared" si="95"/>
        <v>42549.488252314812</v>
      </c>
    </row>
    <row r="978" spans="1:20" ht="60" x14ac:dyDescent="0.25">
      <c r="A978">
        <v>976</v>
      </c>
      <c r="B978" s="3" t="s">
        <v>2014</v>
      </c>
      <c r="C978" s="3" t="s">
        <v>2015</v>
      </c>
      <c r="D978">
        <v>150000</v>
      </c>
      <c r="E978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 s="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42184.850659722222</v>
      </c>
      <c r="T978" s="6">
        <f t="shared" si="95"/>
        <v>42229.850659722222</v>
      </c>
    </row>
    <row r="979" spans="1:20" ht="60" x14ac:dyDescent="0.25">
      <c r="A979">
        <v>977</v>
      </c>
      <c r="B979" s="3" t="s">
        <v>2016</v>
      </c>
      <c r="C979" s="3" t="s">
        <v>2017</v>
      </c>
      <c r="D979">
        <v>2700</v>
      </c>
      <c r="E979">
        <v>909</v>
      </c>
      <c r="F979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 s="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42391.733761574076</v>
      </c>
      <c r="T979" s="6">
        <f t="shared" si="95"/>
        <v>42421.733761574076</v>
      </c>
    </row>
    <row r="980" spans="1:20" ht="45" x14ac:dyDescent="0.25">
      <c r="A980">
        <v>978</v>
      </c>
      <c r="B980" s="3" t="s">
        <v>2019</v>
      </c>
      <c r="C980" s="3" t="s">
        <v>2020</v>
      </c>
      <c r="D980">
        <v>172889</v>
      </c>
      <c r="E980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 s="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42395.100706018515</v>
      </c>
      <c r="T980" s="6">
        <f t="shared" si="95"/>
        <v>42425.100706018515</v>
      </c>
    </row>
    <row r="981" spans="1:20" ht="60" x14ac:dyDescent="0.25">
      <c r="A981">
        <v>979</v>
      </c>
      <c r="B981" s="3" t="s">
        <v>2021</v>
      </c>
      <c r="C981" s="3" t="s">
        <v>2022</v>
      </c>
      <c r="D981">
        <v>35000</v>
      </c>
      <c r="E981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 s="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42506.208657407398</v>
      </c>
      <c r="T981" s="6">
        <f t="shared" si="95"/>
        <v>42541.582638888889</v>
      </c>
    </row>
    <row r="982" spans="1:20" ht="60" x14ac:dyDescent="0.25">
      <c r="A982">
        <v>980</v>
      </c>
      <c r="B982" s="3" t="s">
        <v>2023</v>
      </c>
      <c r="C982" s="3" t="s">
        <v>2024</v>
      </c>
      <c r="D982">
        <v>10000</v>
      </c>
      <c r="E982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 s="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41928.695856481478</v>
      </c>
      <c r="T982" s="6">
        <f t="shared" si="95"/>
        <v>41973.737523148149</v>
      </c>
    </row>
    <row r="983" spans="1:20" ht="60" x14ac:dyDescent="0.25">
      <c r="A983">
        <v>981</v>
      </c>
      <c r="B983" s="3" t="s">
        <v>2025</v>
      </c>
      <c r="C983" s="3" t="s">
        <v>2026</v>
      </c>
      <c r="D983">
        <v>88888</v>
      </c>
      <c r="E983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 s="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41830.738680555551</v>
      </c>
      <c r="T983" s="6">
        <f t="shared" si="95"/>
        <v>41860.738680555551</v>
      </c>
    </row>
    <row r="984" spans="1:20" ht="45" x14ac:dyDescent="0.25">
      <c r="A984">
        <v>982</v>
      </c>
      <c r="B984" s="3" t="s">
        <v>2027</v>
      </c>
      <c r="C984" s="3" t="s">
        <v>2028</v>
      </c>
      <c r="D984">
        <v>17500</v>
      </c>
      <c r="E984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 s="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42615.544976851852</v>
      </c>
      <c r="T984" s="6">
        <f t="shared" si="95"/>
        <v>42645.544976851852</v>
      </c>
    </row>
    <row r="985" spans="1:20" ht="60" x14ac:dyDescent="0.25">
      <c r="A985">
        <v>983</v>
      </c>
      <c r="B985" s="3" t="s">
        <v>2029</v>
      </c>
      <c r="C985" s="3" t="s">
        <v>2030</v>
      </c>
      <c r="D985">
        <v>104219</v>
      </c>
      <c r="E985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 s="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42574.459317129629</v>
      </c>
      <c r="T985" s="6">
        <f t="shared" si="95"/>
        <v>42605.662499999999</v>
      </c>
    </row>
    <row r="986" spans="1:20" ht="90" x14ac:dyDescent="0.25">
      <c r="A986">
        <v>984</v>
      </c>
      <c r="B986" s="3" t="s">
        <v>2031</v>
      </c>
      <c r="C986" s="3" t="s">
        <v>2032</v>
      </c>
      <c r="D986">
        <v>10000</v>
      </c>
      <c r="E986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 s="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42060.907499999994</v>
      </c>
      <c r="T986" s="6">
        <f t="shared" si="95"/>
        <v>42090.865833333337</v>
      </c>
    </row>
    <row r="987" spans="1:20" ht="60" x14ac:dyDescent="0.25">
      <c r="A987">
        <v>985</v>
      </c>
      <c r="B987" s="3" t="s">
        <v>2033</v>
      </c>
      <c r="C987" s="3" t="s">
        <v>2034</v>
      </c>
      <c r="D987">
        <v>30000</v>
      </c>
      <c r="E987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 s="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42339.759375000001</v>
      </c>
      <c r="T987" s="6">
        <f t="shared" si="95"/>
        <v>42369.749999999993</v>
      </c>
    </row>
    <row r="988" spans="1:20" ht="60" x14ac:dyDescent="0.25">
      <c r="A988">
        <v>986</v>
      </c>
      <c r="B988" s="3" t="s">
        <v>2035</v>
      </c>
      <c r="C988" s="3" t="s">
        <v>2036</v>
      </c>
      <c r="D988">
        <v>20000</v>
      </c>
      <c r="E988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 s="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42324.559027777774</v>
      </c>
      <c r="T988" s="6">
        <f t="shared" si="95"/>
        <v>42378.791666666664</v>
      </c>
    </row>
    <row r="989" spans="1:20" ht="45" x14ac:dyDescent="0.25">
      <c r="A989">
        <v>987</v>
      </c>
      <c r="B989" s="3" t="s">
        <v>2037</v>
      </c>
      <c r="C989" s="3" t="s">
        <v>2038</v>
      </c>
      <c r="D989">
        <v>50000</v>
      </c>
      <c r="E98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 s="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41773.086226851847</v>
      </c>
      <c r="T989" s="6">
        <f t="shared" si="95"/>
        <v>41813.086226851847</v>
      </c>
    </row>
    <row r="990" spans="1:20" ht="60" x14ac:dyDescent="0.25">
      <c r="A990">
        <v>988</v>
      </c>
      <c r="B990" s="3" t="s">
        <v>2039</v>
      </c>
      <c r="C990" s="3" t="s">
        <v>2040</v>
      </c>
      <c r="D990">
        <v>5000</v>
      </c>
      <c r="E990">
        <v>0</v>
      </c>
      <c r="F990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 s="4">
        <f t="shared" si="90"/>
        <v>0</v>
      </c>
      <c r="P990" s="5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42614.148437499993</v>
      </c>
      <c r="T990" s="6">
        <f t="shared" si="95"/>
        <v>42644.148437499993</v>
      </c>
    </row>
    <row r="991" spans="1:20" ht="30" x14ac:dyDescent="0.25">
      <c r="A991">
        <v>989</v>
      </c>
      <c r="B991" s="3" t="s">
        <v>2041</v>
      </c>
      <c r="C991" s="3" t="s">
        <v>2042</v>
      </c>
      <c r="D991">
        <v>10000</v>
      </c>
      <c r="E991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 s="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42611.725636574069</v>
      </c>
      <c r="T991" s="6">
        <f t="shared" si="95"/>
        <v>42641.725636574069</v>
      </c>
    </row>
    <row r="992" spans="1:20" ht="60" x14ac:dyDescent="0.25">
      <c r="A992">
        <v>990</v>
      </c>
      <c r="B992" s="3" t="s">
        <v>2043</v>
      </c>
      <c r="C992" s="3" t="s">
        <v>2044</v>
      </c>
      <c r="D992">
        <v>25000</v>
      </c>
      <c r="E992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 s="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41855.575972222221</v>
      </c>
      <c r="T992" s="6">
        <f t="shared" si="95"/>
        <v>41885.575972222221</v>
      </c>
    </row>
    <row r="993" spans="1:20" ht="75" x14ac:dyDescent="0.25">
      <c r="A993">
        <v>991</v>
      </c>
      <c r="B993" s="3" t="s">
        <v>2045</v>
      </c>
      <c r="C993" s="3" t="s">
        <v>2046</v>
      </c>
      <c r="D993">
        <v>5000</v>
      </c>
      <c r="E993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 s="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42538.548472222225</v>
      </c>
      <c r="T993" s="6">
        <f t="shared" si="95"/>
        <v>42563.57708333333</v>
      </c>
    </row>
    <row r="994" spans="1:20" ht="45" x14ac:dyDescent="0.25">
      <c r="A994">
        <v>992</v>
      </c>
      <c r="B994" s="3" t="s">
        <v>2047</v>
      </c>
      <c r="C994" s="3" t="s">
        <v>2048</v>
      </c>
      <c r="D994">
        <v>100000</v>
      </c>
      <c r="E994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 s="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42437.71665509259</v>
      </c>
      <c r="T994" s="6">
        <f t="shared" si="95"/>
        <v>42497.674988425926</v>
      </c>
    </row>
    <row r="995" spans="1:20" ht="45" x14ac:dyDescent="0.25">
      <c r="A995">
        <v>993</v>
      </c>
      <c r="B995" s="3" t="s">
        <v>2049</v>
      </c>
      <c r="C995" s="3" t="s">
        <v>2050</v>
      </c>
      <c r="D995">
        <v>70000</v>
      </c>
      <c r="E995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 s="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42652.756574074076</v>
      </c>
      <c r="T995" s="6">
        <f t="shared" si="95"/>
        <v>42685.999999999993</v>
      </c>
    </row>
    <row r="996" spans="1:20" ht="60" x14ac:dyDescent="0.25">
      <c r="A996">
        <v>994</v>
      </c>
      <c r="B996" s="3" t="s">
        <v>2051</v>
      </c>
      <c r="C996" s="3" t="s">
        <v>2052</v>
      </c>
      <c r="D996">
        <v>200000</v>
      </c>
      <c r="E996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 s="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41921.054745370369</v>
      </c>
      <c r="T996" s="6">
        <f t="shared" si="95"/>
        <v>41973.749305555553</v>
      </c>
    </row>
    <row r="997" spans="1:20" ht="60" x14ac:dyDescent="0.25">
      <c r="A997">
        <v>995</v>
      </c>
      <c r="B997" s="3" t="s">
        <v>2053</v>
      </c>
      <c r="C997" s="3" t="s">
        <v>2054</v>
      </c>
      <c r="D997">
        <v>10000</v>
      </c>
      <c r="E997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 s="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41947.732407407406</v>
      </c>
      <c r="T997" s="6">
        <f t="shared" si="95"/>
        <v>41972.458333333336</v>
      </c>
    </row>
    <row r="998" spans="1:20" ht="45" x14ac:dyDescent="0.25">
      <c r="A998">
        <v>996</v>
      </c>
      <c r="B998" s="3" t="s">
        <v>2055</v>
      </c>
      <c r="C998" s="3" t="s">
        <v>2056</v>
      </c>
      <c r="D998">
        <v>4000</v>
      </c>
      <c r="E99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 s="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41817.658101851848</v>
      </c>
      <c r="T998" s="6">
        <f t="shared" si="95"/>
        <v>41847.435416666667</v>
      </c>
    </row>
    <row r="999" spans="1:20" ht="30" x14ac:dyDescent="0.25">
      <c r="A999">
        <v>997</v>
      </c>
      <c r="B999" s="3" t="s">
        <v>2057</v>
      </c>
      <c r="C999" s="3" t="s">
        <v>2058</v>
      </c>
      <c r="D999">
        <v>5000</v>
      </c>
      <c r="E999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 s="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41940.894641203704</v>
      </c>
      <c r="T999" s="6">
        <f t="shared" si="95"/>
        <v>41970.936307870368</v>
      </c>
    </row>
    <row r="1000" spans="1:20" ht="45" x14ac:dyDescent="0.25">
      <c r="A1000">
        <v>998</v>
      </c>
      <c r="B1000" s="3" t="s">
        <v>2059</v>
      </c>
      <c r="C1000" s="3" t="s">
        <v>2060</v>
      </c>
      <c r="D1000">
        <v>60000</v>
      </c>
      <c r="E1000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 s="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42281.960659722223</v>
      </c>
      <c r="T1000" s="6">
        <f t="shared" si="95"/>
        <v>42327.002326388887</v>
      </c>
    </row>
    <row r="1001" spans="1:20" ht="45" x14ac:dyDescent="0.25">
      <c r="A1001">
        <v>999</v>
      </c>
      <c r="B1001" s="3" t="s">
        <v>2061</v>
      </c>
      <c r="C1001" s="3" t="s">
        <v>2062</v>
      </c>
      <c r="D1001">
        <v>150000</v>
      </c>
      <c r="E1001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 s="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41926.091319444444</v>
      </c>
      <c r="T1001" s="6">
        <f t="shared" si="95"/>
        <v>41956.126388888886</v>
      </c>
    </row>
    <row r="1002" spans="1:20" ht="45" x14ac:dyDescent="0.25">
      <c r="A1002">
        <v>1000</v>
      </c>
      <c r="B1002" s="3" t="s">
        <v>2063</v>
      </c>
      <c r="C1002" s="3" t="s">
        <v>2064</v>
      </c>
      <c r="D1002">
        <v>894700</v>
      </c>
      <c r="E1002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 s="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42748.851388888892</v>
      </c>
      <c r="T1002" s="6">
        <f t="shared" si="95"/>
        <v>42808.80972222222</v>
      </c>
    </row>
    <row r="1003" spans="1:20" ht="60" x14ac:dyDescent="0.25">
      <c r="A1003">
        <v>1001</v>
      </c>
      <c r="B1003" s="3" t="s">
        <v>2065</v>
      </c>
      <c r="C1003" s="3" t="s">
        <v>2066</v>
      </c>
      <c r="D1003">
        <v>5000</v>
      </c>
      <c r="E1003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 s="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42720.511724537035</v>
      </c>
      <c r="T1003" s="6">
        <f t="shared" si="95"/>
        <v>42765.511724537035</v>
      </c>
    </row>
    <row r="1004" spans="1:20" ht="60" x14ac:dyDescent="0.25">
      <c r="A1004">
        <v>1002</v>
      </c>
      <c r="B1004" s="3" t="s">
        <v>2067</v>
      </c>
      <c r="C1004" s="3" t="s">
        <v>2068</v>
      </c>
      <c r="D1004">
        <v>9999</v>
      </c>
      <c r="E1004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 s="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42325.475856481477</v>
      </c>
      <c r="T1004" s="6">
        <f t="shared" si="95"/>
        <v>42355.040972222218</v>
      </c>
    </row>
    <row r="1005" spans="1:20" ht="45" x14ac:dyDescent="0.25">
      <c r="A1005">
        <v>1003</v>
      </c>
      <c r="B1005" s="3" t="s">
        <v>2069</v>
      </c>
      <c r="C1005" s="3" t="s">
        <v>2070</v>
      </c>
      <c r="D1005">
        <v>20000</v>
      </c>
      <c r="E1005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 s="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42780.500706018516</v>
      </c>
      <c r="T1005" s="6">
        <f t="shared" si="95"/>
        <v>42810.459039351852</v>
      </c>
    </row>
    <row r="1006" spans="1:20" ht="45" x14ac:dyDescent="0.25">
      <c r="A1006">
        <v>1004</v>
      </c>
      <c r="B1006" s="3" t="s">
        <v>2071</v>
      </c>
      <c r="C1006" s="3" t="s">
        <v>2072</v>
      </c>
      <c r="D1006">
        <v>25000</v>
      </c>
      <c r="E1006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 s="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42388.5003125</v>
      </c>
      <c r="T1006" s="6">
        <f t="shared" si="95"/>
        <v>42418.5003125</v>
      </c>
    </row>
    <row r="1007" spans="1:20" ht="45" x14ac:dyDescent="0.25">
      <c r="A1007">
        <v>1005</v>
      </c>
      <c r="B1007" s="3" t="s">
        <v>2073</v>
      </c>
      <c r="C1007" s="3" t="s">
        <v>2074</v>
      </c>
      <c r="D1007">
        <v>200000</v>
      </c>
      <c r="E1007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 s="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42276.416469907403</v>
      </c>
      <c r="T1007" s="6">
        <f t="shared" si="95"/>
        <v>42307.416469907403</v>
      </c>
    </row>
    <row r="1008" spans="1:20" ht="45" x14ac:dyDescent="0.25">
      <c r="A1008">
        <v>1006</v>
      </c>
      <c r="B1008" s="3" t="s">
        <v>2075</v>
      </c>
      <c r="C1008" s="3" t="s">
        <v>2076</v>
      </c>
      <c r="D1008">
        <v>4000</v>
      </c>
      <c r="E100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 s="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41976.83185185185</v>
      </c>
      <c r="T1008" s="6">
        <f t="shared" si="95"/>
        <v>41985.09097222222</v>
      </c>
    </row>
    <row r="1009" spans="1:20" ht="45" x14ac:dyDescent="0.25">
      <c r="A1009">
        <v>1007</v>
      </c>
      <c r="B1009" s="3" t="s">
        <v>2077</v>
      </c>
      <c r="C1009" s="3" t="s">
        <v>2078</v>
      </c>
      <c r="D1009">
        <v>30000</v>
      </c>
      <c r="E1009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 s="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42676.3752662037</v>
      </c>
      <c r="T1009" s="6">
        <f t="shared" si="95"/>
        <v>42718.416932870365</v>
      </c>
    </row>
    <row r="1010" spans="1:20" ht="60" x14ac:dyDescent="0.25">
      <c r="A1010">
        <v>1008</v>
      </c>
      <c r="B1010" s="3" t="s">
        <v>2079</v>
      </c>
      <c r="C1010" s="3" t="s">
        <v>2080</v>
      </c>
      <c r="D1010">
        <v>93500</v>
      </c>
      <c r="E1010">
        <v>250</v>
      </c>
      <c r="F1010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 s="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42702.600868055553</v>
      </c>
      <c r="T1010" s="6">
        <f t="shared" si="95"/>
        <v>42732.600868055553</v>
      </c>
    </row>
    <row r="1011" spans="1:20" ht="60" x14ac:dyDescent="0.25">
      <c r="A1011">
        <v>1009</v>
      </c>
      <c r="B1011" s="3" t="s">
        <v>2081</v>
      </c>
      <c r="C1011" s="3" t="s">
        <v>2082</v>
      </c>
      <c r="D1011">
        <v>50000</v>
      </c>
      <c r="E1011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 s="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42510.396365740737</v>
      </c>
      <c r="T1011" s="6">
        <f t="shared" si="95"/>
        <v>42540.396365740737</v>
      </c>
    </row>
    <row r="1012" spans="1:20" ht="60" x14ac:dyDescent="0.25">
      <c r="A1012">
        <v>1010</v>
      </c>
      <c r="B1012" s="3" t="s">
        <v>2083</v>
      </c>
      <c r="C1012" s="3" t="s">
        <v>2084</v>
      </c>
      <c r="D1012">
        <v>115250</v>
      </c>
      <c r="E1012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 s="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42561.621087962958</v>
      </c>
      <c r="T1012" s="6">
        <f t="shared" si="95"/>
        <v>42617.915972222218</v>
      </c>
    </row>
    <row r="1013" spans="1:20" ht="45" x14ac:dyDescent="0.25">
      <c r="A1013">
        <v>1011</v>
      </c>
      <c r="B1013" s="3" t="s">
        <v>2085</v>
      </c>
      <c r="C1013" s="3" t="s">
        <v>2086</v>
      </c>
      <c r="D1013">
        <v>20000</v>
      </c>
      <c r="E1013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 s="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41946.689756944441</v>
      </c>
      <c r="T1013" s="6">
        <f t="shared" si="95"/>
        <v>41991.689756944441</v>
      </c>
    </row>
    <row r="1014" spans="1:20" ht="60" x14ac:dyDescent="0.25">
      <c r="A1014">
        <v>1012</v>
      </c>
      <c r="B1014" s="3" t="s">
        <v>2087</v>
      </c>
      <c r="C1014" s="3" t="s">
        <v>2088</v>
      </c>
      <c r="D1014">
        <v>5000</v>
      </c>
      <c r="E1014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 s="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42714.232083333329</v>
      </c>
      <c r="T1014" s="6">
        <f t="shared" si="95"/>
        <v>42759.232083333329</v>
      </c>
    </row>
    <row r="1015" spans="1:20" ht="60" x14ac:dyDescent="0.25">
      <c r="A1015">
        <v>1013</v>
      </c>
      <c r="B1015" s="3" t="s">
        <v>2089</v>
      </c>
      <c r="C1015" s="3" t="s">
        <v>2090</v>
      </c>
      <c r="D1015">
        <v>25000</v>
      </c>
      <c r="E1015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 s="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42339.625648148147</v>
      </c>
      <c r="T1015" s="6">
        <f t="shared" si="95"/>
        <v>42367.624999999993</v>
      </c>
    </row>
    <row r="1016" spans="1:20" ht="30" x14ac:dyDescent="0.25">
      <c r="A1016">
        <v>1014</v>
      </c>
      <c r="B1016" s="3" t="s">
        <v>2091</v>
      </c>
      <c r="C1016" s="3" t="s">
        <v>2092</v>
      </c>
      <c r="D1016">
        <v>10000</v>
      </c>
      <c r="E1016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 s="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41954.79415509259</v>
      </c>
      <c r="T1016" s="6">
        <f t="shared" si="95"/>
        <v>42004.79415509259</v>
      </c>
    </row>
    <row r="1017" spans="1:20" ht="45" x14ac:dyDescent="0.25">
      <c r="A1017">
        <v>1015</v>
      </c>
      <c r="B1017" s="3" t="s">
        <v>2093</v>
      </c>
      <c r="C1017" s="3" t="s">
        <v>2094</v>
      </c>
      <c r="D1017">
        <v>9000</v>
      </c>
      <c r="E1017">
        <v>240</v>
      </c>
      <c r="F101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 s="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42303.670081018521</v>
      </c>
      <c r="T1017" s="6">
        <f t="shared" si="95"/>
        <v>42333.711747685178</v>
      </c>
    </row>
    <row r="1018" spans="1:20" ht="45" x14ac:dyDescent="0.25">
      <c r="A1018">
        <v>1016</v>
      </c>
      <c r="B1018" s="3" t="s">
        <v>2097</v>
      </c>
      <c r="C1018" s="3" t="s">
        <v>2098</v>
      </c>
      <c r="D1018">
        <v>100000</v>
      </c>
      <c r="E101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 s="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42421.898796296293</v>
      </c>
      <c r="T1018" s="6">
        <f t="shared" si="95"/>
        <v>42466.857129629621</v>
      </c>
    </row>
    <row r="1019" spans="1:20" ht="60" x14ac:dyDescent="0.25">
      <c r="A1019">
        <v>1017</v>
      </c>
      <c r="B1019" s="3" t="s">
        <v>2099</v>
      </c>
      <c r="C1019" s="3" t="s">
        <v>2100</v>
      </c>
      <c r="D1019">
        <v>250000</v>
      </c>
      <c r="E1019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 s="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42289.466840277775</v>
      </c>
      <c r="T1019" s="6">
        <f t="shared" si="95"/>
        <v>42329.508506944439</v>
      </c>
    </row>
    <row r="1020" spans="1:20" ht="45" x14ac:dyDescent="0.25">
      <c r="A1020">
        <v>1018</v>
      </c>
      <c r="B1020" s="3" t="s">
        <v>2101</v>
      </c>
      <c r="C1020" s="3" t="s">
        <v>2102</v>
      </c>
      <c r="D1020">
        <v>20000</v>
      </c>
      <c r="E1020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 s="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42535.283946759257</v>
      </c>
      <c r="T1020" s="6">
        <f t="shared" si="95"/>
        <v>42565.283946759257</v>
      </c>
    </row>
    <row r="1021" spans="1:20" ht="45" x14ac:dyDescent="0.25">
      <c r="A1021">
        <v>1019</v>
      </c>
      <c r="B1021" s="3" t="s">
        <v>2103</v>
      </c>
      <c r="C1021" s="3" t="s">
        <v>2104</v>
      </c>
      <c r="D1021">
        <v>45000</v>
      </c>
      <c r="E1021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 s="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42009.765613425923</v>
      </c>
      <c r="T1021" s="6">
        <f t="shared" si="95"/>
        <v>42039.765613425923</v>
      </c>
    </row>
    <row r="1022" spans="1:20" ht="60" x14ac:dyDescent="0.25">
      <c r="A1022">
        <v>1020</v>
      </c>
      <c r="B1022" s="3" t="s">
        <v>2105</v>
      </c>
      <c r="C1022" s="3" t="s">
        <v>2106</v>
      </c>
      <c r="D1022">
        <v>1550</v>
      </c>
      <c r="E1022">
        <v>3186</v>
      </c>
      <c r="F1022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 s="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42126.861215277771</v>
      </c>
      <c r="T1022" s="6">
        <f t="shared" si="95"/>
        <v>42156.824305555558</v>
      </c>
    </row>
    <row r="1023" spans="1:20" ht="45" x14ac:dyDescent="0.25">
      <c r="A1023">
        <v>1021</v>
      </c>
      <c r="B1023" s="3" t="s">
        <v>2108</v>
      </c>
      <c r="C1023" s="3" t="s">
        <v>2109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 s="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42271.043645833335</v>
      </c>
      <c r="T1023" s="6">
        <f t="shared" si="95"/>
        <v>42293.958333333336</v>
      </c>
    </row>
    <row r="1024" spans="1:20" ht="30" x14ac:dyDescent="0.25">
      <c r="A1024">
        <v>1022</v>
      </c>
      <c r="B1024" s="3" t="s">
        <v>2110</v>
      </c>
      <c r="C1024" s="3" t="s">
        <v>2111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 s="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42111.438391203708</v>
      </c>
      <c r="T1024" s="6">
        <f t="shared" si="95"/>
        <v>42141.438391203708</v>
      </c>
    </row>
    <row r="1025" spans="1:20" ht="45" x14ac:dyDescent="0.25">
      <c r="A1025">
        <v>1023</v>
      </c>
      <c r="B1025" s="3" t="s">
        <v>2112</v>
      </c>
      <c r="C1025" s="3" t="s">
        <v>2113</v>
      </c>
      <c r="D1025">
        <v>2000</v>
      </c>
      <c r="E1025">
        <v>4743</v>
      </c>
      <c r="F1025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 s="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42145.711354166669</v>
      </c>
      <c r="T1025" s="6">
        <f t="shared" si="95"/>
        <v>42175.711354166669</v>
      </c>
    </row>
    <row r="1026" spans="1:20" ht="45" x14ac:dyDescent="0.25">
      <c r="A1026">
        <v>1024</v>
      </c>
      <c r="B1026" s="3" t="s">
        <v>2114</v>
      </c>
      <c r="C1026" s="3" t="s">
        <v>2115</v>
      </c>
      <c r="D1026">
        <v>20000</v>
      </c>
      <c r="E1026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 s="4">
        <f t="shared" ref="O1026:O1089" si="96">E1026/D1026</f>
        <v>1.1863774999999999</v>
      </c>
      <c r="P1026" s="5">
        <f t="shared" ref="P1026:P1089" si="97">IF((L1026&gt;0), (E1026/L1026), "N/A")</f>
        <v>388.9762295081967</v>
      </c>
      <c r="Q1026" t="str">
        <f t="shared" ref="Q1026:Q1089" si="98">LEFT(N1026, (FIND("/",N1026)-1))</f>
        <v>music</v>
      </c>
      <c r="R1026" t="str">
        <f t="shared" ref="R1026:R1089" si="99">RIGHT(N1026, (LEN(N1026)-FIND("/", N1026)))</f>
        <v>electronic music</v>
      </c>
      <c r="S1026" s="6">
        <f t="shared" si="94"/>
        <v>42370.372256944444</v>
      </c>
      <c r="T1026" s="6">
        <f t="shared" si="95"/>
        <v>42400.372256944444</v>
      </c>
    </row>
    <row r="1027" spans="1:20" ht="45" x14ac:dyDescent="0.25">
      <c r="A1027">
        <v>1025</v>
      </c>
      <c r="B1027" s="3" t="s">
        <v>2116</v>
      </c>
      <c r="C1027" s="3" t="s">
        <v>2117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 s="4">
        <f t="shared" si="96"/>
        <v>1.099283142857143</v>
      </c>
      <c r="P1027" s="5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6">
        <f t="shared" ref="S1027:S1090" si="100">(((J1027/60)/60)/24)+DATE(1970,1,1)+(-5/24)</f>
        <v>42049.625428240739</v>
      </c>
      <c r="T1027" s="6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2118</v>
      </c>
      <c r="C1028" s="3" t="s">
        <v>2119</v>
      </c>
      <c r="D1028">
        <v>7000</v>
      </c>
      <c r="E1028">
        <v>7000.58</v>
      </c>
      <c r="F1028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 s="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42426.199259259258</v>
      </c>
      <c r="T1028" s="6">
        <f t="shared" si="101"/>
        <v>42460.157592592594</v>
      </c>
    </row>
    <row r="1029" spans="1:20" ht="60" x14ac:dyDescent="0.25">
      <c r="A1029">
        <v>1027</v>
      </c>
      <c r="B1029" s="3" t="s">
        <v>2120</v>
      </c>
      <c r="C1029" s="3" t="s">
        <v>2121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 s="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41904.825775462959</v>
      </c>
      <c r="T1029" s="6">
        <f t="shared" si="101"/>
        <v>41934.825775462959</v>
      </c>
    </row>
    <row r="1030" spans="1:20" ht="45" x14ac:dyDescent="0.25">
      <c r="A1030">
        <v>1028</v>
      </c>
      <c r="B1030" s="3" t="s">
        <v>2122</v>
      </c>
      <c r="C1030" s="3" t="s">
        <v>2123</v>
      </c>
      <c r="D1030">
        <v>10000</v>
      </c>
      <c r="E1030">
        <v>11727</v>
      </c>
      <c r="F1030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 s="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42755.419039351851</v>
      </c>
      <c r="T1030" s="6">
        <f t="shared" si="101"/>
        <v>42800.624999999993</v>
      </c>
    </row>
    <row r="1031" spans="1:20" ht="45" x14ac:dyDescent="0.25">
      <c r="A1031">
        <v>1029</v>
      </c>
      <c r="B1031" s="3" t="s">
        <v>2124</v>
      </c>
      <c r="C1031" s="3" t="s">
        <v>2125</v>
      </c>
      <c r="D1031">
        <v>10000</v>
      </c>
      <c r="E1031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 s="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42044.503553240742</v>
      </c>
      <c r="T1031" s="6">
        <f t="shared" si="101"/>
        <v>42098.707638888889</v>
      </c>
    </row>
    <row r="1032" spans="1:20" ht="30" x14ac:dyDescent="0.25">
      <c r="A1032">
        <v>1030</v>
      </c>
      <c r="B1032" s="3" t="s">
        <v>2126</v>
      </c>
      <c r="C1032" s="3" t="s">
        <v>2127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 s="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42611.274872685179</v>
      </c>
      <c r="T1032" s="6">
        <f t="shared" si="101"/>
        <v>42625.274872685179</v>
      </c>
    </row>
    <row r="1033" spans="1:20" ht="60" x14ac:dyDescent="0.25">
      <c r="A1033">
        <v>1031</v>
      </c>
      <c r="B1033" s="3" t="s">
        <v>2128</v>
      </c>
      <c r="C1033" s="3" t="s">
        <v>2129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 s="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42324.555671296293</v>
      </c>
      <c r="T1033" s="6">
        <f t="shared" si="101"/>
        <v>42354.555671296293</v>
      </c>
    </row>
    <row r="1034" spans="1:20" x14ac:dyDescent="0.25">
      <c r="A1034">
        <v>1032</v>
      </c>
      <c r="B1034" s="3" t="s">
        <v>2130</v>
      </c>
      <c r="C1034" s="3" t="s">
        <v>2131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 s="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42514.458622685182</v>
      </c>
      <c r="T1034" s="6">
        <f t="shared" si="101"/>
        <v>42544.458622685182</v>
      </c>
    </row>
    <row r="1035" spans="1:20" ht="60" x14ac:dyDescent="0.25">
      <c r="A1035">
        <v>1033</v>
      </c>
      <c r="B1035" s="3" t="s">
        <v>2132</v>
      </c>
      <c r="C1035" s="3" t="s">
        <v>2133</v>
      </c>
      <c r="D1035">
        <v>1328</v>
      </c>
      <c r="E1035">
        <v>1366</v>
      </c>
      <c r="F1035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 s="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42688.524074074077</v>
      </c>
      <c r="T1035" s="6">
        <f t="shared" si="101"/>
        <v>42716.524074074077</v>
      </c>
    </row>
    <row r="1036" spans="1:20" ht="45" x14ac:dyDescent="0.25">
      <c r="A1036">
        <v>1034</v>
      </c>
      <c r="B1036" s="3" t="s">
        <v>2134</v>
      </c>
      <c r="C1036" s="3" t="s">
        <v>2135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 s="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42554.958379629628</v>
      </c>
      <c r="T1036" s="6">
        <f t="shared" si="101"/>
        <v>42586.957638888889</v>
      </c>
    </row>
    <row r="1037" spans="1:20" ht="60" x14ac:dyDescent="0.25">
      <c r="A1037">
        <v>1035</v>
      </c>
      <c r="B1037" s="3" t="s">
        <v>2136</v>
      </c>
      <c r="C1037" s="3" t="s">
        <v>2137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 s="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42016.43310185185</v>
      </c>
      <c r="T1037" s="6">
        <f t="shared" si="101"/>
        <v>42046.43310185185</v>
      </c>
    </row>
    <row r="1038" spans="1:20" ht="45" x14ac:dyDescent="0.25">
      <c r="A1038">
        <v>1036</v>
      </c>
      <c r="B1038" s="3" t="s">
        <v>2138</v>
      </c>
      <c r="C1038" s="3" t="s">
        <v>2139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 s="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41249.240624999999</v>
      </c>
      <c r="T1038" s="6">
        <f t="shared" si="101"/>
        <v>41281.125</v>
      </c>
    </row>
    <row r="1039" spans="1:20" ht="60" x14ac:dyDescent="0.25">
      <c r="A1039">
        <v>1037</v>
      </c>
      <c r="B1039" s="3" t="s">
        <v>2140</v>
      </c>
      <c r="C1039" s="3" t="s">
        <v>2141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 s="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42119.61414351852</v>
      </c>
      <c r="T1039" s="6">
        <f t="shared" si="101"/>
        <v>42141.999999999993</v>
      </c>
    </row>
    <row r="1040" spans="1:20" ht="45" x14ac:dyDescent="0.25">
      <c r="A1040">
        <v>1038</v>
      </c>
      <c r="B1040" s="3" t="s">
        <v>2142</v>
      </c>
      <c r="C1040" s="3" t="s">
        <v>2143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 s="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42418.023414351854</v>
      </c>
      <c r="T1040" s="6">
        <f t="shared" si="101"/>
        <v>42447.981747685182</v>
      </c>
    </row>
    <row r="1041" spans="1:20" ht="60" x14ac:dyDescent="0.25">
      <c r="A1041">
        <v>1039</v>
      </c>
      <c r="B1041" s="3" t="s">
        <v>2144</v>
      </c>
      <c r="C1041" s="3" t="s">
        <v>2145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 s="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42691.900995370372</v>
      </c>
      <c r="T1041" s="6">
        <f t="shared" si="101"/>
        <v>42717.124305555553</v>
      </c>
    </row>
    <row r="1042" spans="1:20" ht="60" x14ac:dyDescent="0.25">
      <c r="A1042">
        <v>1040</v>
      </c>
      <c r="B1042" s="3" t="s">
        <v>2146</v>
      </c>
      <c r="C1042" s="3" t="s">
        <v>2147</v>
      </c>
      <c r="D1042">
        <v>85000</v>
      </c>
      <c r="E1042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 s="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42579.500104166662</v>
      </c>
      <c r="T1042" s="6">
        <f t="shared" si="101"/>
        <v>42609.500104166662</v>
      </c>
    </row>
    <row r="1043" spans="1:20" ht="45" x14ac:dyDescent="0.25">
      <c r="A1043">
        <v>1041</v>
      </c>
      <c r="B1043" s="3" t="s">
        <v>2149</v>
      </c>
      <c r="C1043" s="3" t="s">
        <v>2150</v>
      </c>
      <c r="D1043">
        <v>50</v>
      </c>
      <c r="E1043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 s="4">
        <f t="shared" si="96"/>
        <v>0</v>
      </c>
      <c r="P1043" s="5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6">
        <f t="shared" si="100"/>
        <v>41830.851759259262</v>
      </c>
      <c r="T1043" s="6">
        <f t="shared" si="101"/>
        <v>41850.851759259262</v>
      </c>
    </row>
    <row r="1044" spans="1:20" ht="60" x14ac:dyDescent="0.25">
      <c r="A1044">
        <v>1042</v>
      </c>
      <c r="B1044" s="3" t="s">
        <v>2151</v>
      </c>
      <c r="C1044" s="3" t="s">
        <v>2152</v>
      </c>
      <c r="D1044">
        <v>650</v>
      </c>
      <c r="E1044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 s="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41851.487824074073</v>
      </c>
      <c r="T1044" s="6">
        <f t="shared" si="101"/>
        <v>41894.208333333328</v>
      </c>
    </row>
    <row r="1045" spans="1:20" ht="45" x14ac:dyDescent="0.25">
      <c r="A1045">
        <v>1043</v>
      </c>
      <c r="B1045" s="3" t="s">
        <v>2153</v>
      </c>
      <c r="C1045" s="3" t="s">
        <v>2154</v>
      </c>
      <c r="D1045">
        <v>100000</v>
      </c>
      <c r="E1045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 s="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42114.044618055552</v>
      </c>
      <c r="T1045" s="6">
        <f t="shared" si="101"/>
        <v>42144.044618055552</v>
      </c>
    </row>
    <row r="1046" spans="1:20" ht="60" x14ac:dyDescent="0.25">
      <c r="A1046">
        <v>1044</v>
      </c>
      <c r="B1046" s="3" t="s">
        <v>2155</v>
      </c>
      <c r="C1046" s="3" t="s">
        <v>2156</v>
      </c>
      <c r="D1046">
        <v>7000</v>
      </c>
      <c r="E1046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 s="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42011.717604166661</v>
      </c>
      <c r="T1046" s="6">
        <f t="shared" si="101"/>
        <v>42068.643749999996</v>
      </c>
    </row>
    <row r="1047" spans="1:20" ht="45" x14ac:dyDescent="0.25">
      <c r="A1047">
        <v>1045</v>
      </c>
      <c r="B1047" s="3" t="s">
        <v>2157</v>
      </c>
      <c r="C1047" s="3" t="s">
        <v>2158</v>
      </c>
      <c r="D1047">
        <v>10000</v>
      </c>
      <c r="E1047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 s="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41844.666087962964</v>
      </c>
      <c r="T1047" s="6">
        <f t="shared" si="101"/>
        <v>41874.666087962964</v>
      </c>
    </row>
    <row r="1048" spans="1:20" ht="60" x14ac:dyDescent="0.25">
      <c r="A1048">
        <v>1046</v>
      </c>
      <c r="B1048" s="3" t="s">
        <v>2159</v>
      </c>
      <c r="C1048" s="3" t="s">
        <v>2160</v>
      </c>
      <c r="D1048">
        <v>3000</v>
      </c>
      <c r="E1048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 s="4">
        <f t="shared" si="96"/>
        <v>0</v>
      </c>
      <c r="P1048" s="5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42319.643055555549</v>
      </c>
      <c r="T1048" s="6">
        <f t="shared" si="101"/>
        <v>42364.643055555549</v>
      </c>
    </row>
    <row r="1049" spans="1:20" ht="45" x14ac:dyDescent="0.25">
      <c r="A1049">
        <v>1047</v>
      </c>
      <c r="B1049" s="3" t="s">
        <v>2161</v>
      </c>
      <c r="C1049" s="3" t="s">
        <v>2162</v>
      </c>
      <c r="D1049">
        <v>2000</v>
      </c>
      <c r="E1049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 s="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41918.610127314809</v>
      </c>
      <c r="T1049" s="6">
        <f t="shared" si="101"/>
        <v>41948.65179398148</v>
      </c>
    </row>
    <row r="1050" spans="1:20" ht="60" x14ac:dyDescent="0.25">
      <c r="A1050">
        <v>1048</v>
      </c>
      <c r="B1050" s="3" t="s">
        <v>2163</v>
      </c>
      <c r="C1050" s="3" t="s">
        <v>2164</v>
      </c>
      <c r="D1050">
        <v>15000</v>
      </c>
      <c r="E1050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 s="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42597.844780092586</v>
      </c>
      <c r="T1050" s="6">
        <f t="shared" si="101"/>
        <v>42637.844780092586</v>
      </c>
    </row>
    <row r="1051" spans="1:20" x14ac:dyDescent="0.25">
      <c r="A1051">
        <v>1049</v>
      </c>
      <c r="B1051" s="3" t="s">
        <v>2165</v>
      </c>
      <c r="C1051" s="3" t="s">
        <v>2166</v>
      </c>
      <c r="D1051">
        <v>12000</v>
      </c>
      <c r="E1051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 s="4">
        <f t="shared" si="96"/>
        <v>0</v>
      </c>
      <c r="P1051" s="5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42382.222743055558</v>
      </c>
      <c r="T1051" s="6">
        <f t="shared" si="101"/>
        <v>42412.222743055558</v>
      </c>
    </row>
    <row r="1052" spans="1:20" ht="30" x14ac:dyDescent="0.25">
      <c r="A1052">
        <v>1050</v>
      </c>
      <c r="B1052" s="3" t="s">
        <v>2167</v>
      </c>
      <c r="C1052" s="3" t="s">
        <v>2168</v>
      </c>
      <c r="D1052">
        <v>2500</v>
      </c>
      <c r="E1052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 s="4">
        <f t="shared" si="96"/>
        <v>0</v>
      </c>
      <c r="P1052" s="5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42231.588854166665</v>
      </c>
      <c r="T1052" s="6">
        <f t="shared" si="101"/>
        <v>42261.588854166665</v>
      </c>
    </row>
    <row r="1053" spans="1:20" ht="60" x14ac:dyDescent="0.25">
      <c r="A1053">
        <v>1051</v>
      </c>
      <c r="B1053" s="3" t="s">
        <v>2169</v>
      </c>
      <c r="C1053" s="3" t="s">
        <v>2170</v>
      </c>
      <c r="D1053">
        <v>500</v>
      </c>
      <c r="E1053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 s="4">
        <f t="shared" si="96"/>
        <v>0</v>
      </c>
      <c r="P1053" s="5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6">
        <f t="shared" si="100"/>
        <v>41849.805844907409</v>
      </c>
      <c r="T1053" s="6">
        <f t="shared" si="101"/>
        <v>41877.805844907409</v>
      </c>
    </row>
    <row r="1054" spans="1:20" ht="75" x14ac:dyDescent="0.25">
      <c r="A1054">
        <v>1052</v>
      </c>
      <c r="B1054" s="3" t="s">
        <v>2171</v>
      </c>
      <c r="C1054" s="3" t="s">
        <v>2172</v>
      </c>
      <c r="D1054">
        <v>4336</v>
      </c>
      <c r="E1054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 s="4">
        <f t="shared" si="96"/>
        <v>0</v>
      </c>
      <c r="P1054" s="5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42483.589062499996</v>
      </c>
      <c r="T1054" s="6">
        <f t="shared" si="101"/>
        <v>42527.631249999999</v>
      </c>
    </row>
    <row r="1055" spans="1:20" ht="60" x14ac:dyDescent="0.25">
      <c r="A1055">
        <v>1053</v>
      </c>
      <c r="B1055" s="3" t="s">
        <v>2173</v>
      </c>
      <c r="C1055" s="3" t="s">
        <v>2174</v>
      </c>
      <c r="D1055">
        <v>1500</v>
      </c>
      <c r="E1055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 s="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42774.964490740742</v>
      </c>
      <c r="T1055" s="6">
        <f t="shared" si="101"/>
        <v>42799.964490740742</v>
      </c>
    </row>
    <row r="1056" spans="1:20" ht="60" x14ac:dyDescent="0.25">
      <c r="A1056">
        <v>1054</v>
      </c>
      <c r="B1056" s="3" t="s">
        <v>2175</v>
      </c>
      <c r="C1056" s="3" t="s">
        <v>2176</v>
      </c>
      <c r="D1056">
        <v>2500</v>
      </c>
      <c r="E1056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 s="4">
        <f t="shared" si="96"/>
        <v>0</v>
      </c>
      <c r="P1056" s="5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41831.643506944441</v>
      </c>
      <c r="T1056" s="6">
        <f t="shared" si="101"/>
        <v>41861.708333333328</v>
      </c>
    </row>
    <row r="1057" spans="1:20" ht="60" x14ac:dyDescent="0.25">
      <c r="A1057">
        <v>1055</v>
      </c>
      <c r="B1057" s="3" t="s">
        <v>2177</v>
      </c>
      <c r="C1057" s="3" t="s">
        <v>2178</v>
      </c>
      <c r="D1057">
        <v>3500</v>
      </c>
      <c r="E1057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 s="4">
        <f t="shared" si="96"/>
        <v>0</v>
      </c>
      <c r="P1057" s="5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42406.784085648142</v>
      </c>
      <c r="T1057" s="6">
        <f t="shared" si="101"/>
        <v>42436.784085648142</v>
      </c>
    </row>
    <row r="1058" spans="1:20" ht="60" x14ac:dyDescent="0.25">
      <c r="A1058">
        <v>1056</v>
      </c>
      <c r="B1058" s="3" t="s">
        <v>2179</v>
      </c>
      <c r="C1058" s="3" t="s">
        <v>2180</v>
      </c>
      <c r="D1058">
        <v>10000</v>
      </c>
      <c r="E105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 s="4">
        <f t="shared" si="96"/>
        <v>0</v>
      </c>
      <c r="P1058" s="5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42058.511307870365</v>
      </c>
      <c r="T1058" s="6">
        <f t="shared" si="101"/>
        <v>42118.469641203708</v>
      </c>
    </row>
    <row r="1059" spans="1:20" ht="45" x14ac:dyDescent="0.25">
      <c r="A1059">
        <v>1057</v>
      </c>
      <c r="B1059" s="3" t="s">
        <v>2181</v>
      </c>
      <c r="C1059" s="3" t="s">
        <v>2182</v>
      </c>
      <c r="D1059">
        <v>10000</v>
      </c>
      <c r="E1059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 s="4">
        <f t="shared" si="96"/>
        <v>0</v>
      </c>
      <c r="P1059" s="5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42678.662997685176</v>
      </c>
      <c r="T1059" s="6">
        <f t="shared" si="101"/>
        <v>42708.704664351848</v>
      </c>
    </row>
    <row r="1060" spans="1:20" ht="60" x14ac:dyDescent="0.25">
      <c r="A1060">
        <v>1058</v>
      </c>
      <c r="B1060" s="3" t="s">
        <v>2183</v>
      </c>
      <c r="C1060" s="3" t="s">
        <v>2184</v>
      </c>
      <c r="D1060">
        <v>40000</v>
      </c>
      <c r="E1060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 s="4">
        <f t="shared" si="96"/>
        <v>0</v>
      </c>
      <c r="P1060" s="5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42047.692627314813</v>
      </c>
      <c r="T1060" s="6">
        <f t="shared" si="101"/>
        <v>42088.791666666664</v>
      </c>
    </row>
    <row r="1061" spans="1:20" x14ac:dyDescent="0.25">
      <c r="A1061">
        <v>1059</v>
      </c>
      <c r="B1061" s="3" t="s">
        <v>2185</v>
      </c>
      <c r="C1061" s="3" t="s">
        <v>2186</v>
      </c>
      <c r="D1061">
        <v>1100</v>
      </c>
      <c r="E1061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 s="4">
        <f t="shared" si="96"/>
        <v>0</v>
      </c>
      <c r="P1061" s="5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42046.581666666665</v>
      </c>
      <c r="T1061" s="6">
        <f t="shared" si="101"/>
        <v>42076.54</v>
      </c>
    </row>
    <row r="1062" spans="1:20" ht="60" x14ac:dyDescent="0.25">
      <c r="A1062">
        <v>1060</v>
      </c>
      <c r="B1062" s="3" t="s">
        <v>2187</v>
      </c>
      <c r="C1062" s="3" t="s">
        <v>2188</v>
      </c>
      <c r="D1062">
        <v>5000</v>
      </c>
      <c r="E1062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 s="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42079.704780092587</v>
      </c>
      <c r="T1062" s="6">
        <f t="shared" si="101"/>
        <v>42109.704780092587</v>
      </c>
    </row>
    <row r="1063" spans="1:20" ht="45" x14ac:dyDescent="0.25">
      <c r="A1063">
        <v>1061</v>
      </c>
      <c r="B1063" s="3" t="s">
        <v>2189</v>
      </c>
      <c r="C1063" s="3" t="s">
        <v>2190</v>
      </c>
      <c r="D1063">
        <v>4000</v>
      </c>
      <c r="E1063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 s="4">
        <f t="shared" si="96"/>
        <v>0</v>
      </c>
      <c r="P1063" s="5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42432.068379629629</v>
      </c>
      <c r="T1063" s="6">
        <f t="shared" si="101"/>
        <v>42491.833333333336</v>
      </c>
    </row>
    <row r="1064" spans="1:20" ht="30" x14ac:dyDescent="0.25">
      <c r="A1064">
        <v>1062</v>
      </c>
      <c r="B1064" s="3" t="s">
        <v>2191</v>
      </c>
      <c r="C1064" s="3" t="s">
        <v>2192</v>
      </c>
      <c r="D1064">
        <v>199</v>
      </c>
      <c r="E1064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 s="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42556.598854166667</v>
      </c>
      <c r="T1064" s="6">
        <f t="shared" si="101"/>
        <v>42563.598854166667</v>
      </c>
    </row>
    <row r="1065" spans="1:20" ht="60" x14ac:dyDescent="0.25">
      <c r="A1065">
        <v>1063</v>
      </c>
      <c r="B1065" s="3" t="s">
        <v>2193</v>
      </c>
      <c r="C1065" s="3" t="s">
        <v>2194</v>
      </c>
      <c r="D1065">
        <v>1000</v>
      </c>
      <c r="E1065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 s="4">
        <f t="shared" si="96"/>
        <v>0</v>
      </c>
      <c r="P1065" s="5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6">
        <f t="shared" si="100"/>
        <v>42582.822476851848</v>
      </c>
      <c r="T1065" s="6">
        <f t="shared" si="101"/>
        <v>42612.822476851848</v>
      </c>
    </row>
    <row r="1066" spans="1:20" ht="60" x14ac:dyDescent="0.25">
      <c r="A1066">
        <v>1064</v>
      </c>
      <c r="B1066" s="3" t="s">
        <v>2195</v>
      </c>
      <c r="C1066" s="3" t="s">
        <v>2196</v>
      </c>
      <c r="D1066">
        <v>90000</v>
      </c>
      <c r="E1066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 s="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41417.019710648143</v>
      </c>
      <c r="T1066" s="6">
        <f t="shared" si="101"/>
        <v>41462.019710648143</v>
      </c>
    </row>
    <row r="1067" spans="1:20" ht="60" x14ac:dyDescent="0.25">
      <c r="A1067">
        <v>1065</v>
      </c>
      <c r="B1067" s="3" t="s">
        <v>2198</v>
      </c>
      <c r="C1067" s="3" t="s">
        <v>2199</v>
      </c>
      <c r="D1067">
        <v>3000</v>
      </c>
      <c r="E1067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 s="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41661.172708333332</v>
      </c>
      <c r="T1067" s="6">
        <f t="shared" si="101"/>
        <v>41689.172708333332</v>
      </c>
    </row>
    <row r="1068" spans="1:20" ht="45" x14ac:dyDescent="0.25">
      <c r="A1068">
        <v>1066</v>
      </c>
      <c r="B1068" s="3" t="s">
        <v>2200</v>
      </c>
      <c r="C1068" s="3" t="s">
        <v>2201</v>
      </c>
      <c r="D1068">
        <v>150000</v>
      </c>
      <c r="E106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 s="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41445.754421296297</v>
      </c>
      <c r="T1068" s="6">
        <f t="shared" si="101"/>
        <v>41490.754421296297</v>
      </c>
    </row>
    <row r="1069" spans="1:20" ht="60" x14ac:dyDescent="0.25">
      <c r="A1069">
        <v>1067</v>
      </c>
      <c r="B1069" s="3" t="s">
        <v>2202</v>
      </c>
      <c r="C1069" s="3" t="s">
        <v>2203</v>
      </c>
      <c r="D1069">
        <v>500</v>
      </c>
      <c r="E1069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 s="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41599.647349537037</v>
      </c>
      <c r="T1069" s="6">
        <f t="shared" si="101"/>
        <v>41629.647349537037</v>
      </c>
    </row>
    <row r="1070" spans="1:20" ht="60" x14ac:dyDescent="0.25">
      <c r="A1070">
        <v>1068</v>
      </c>
      <c r="B1070" s="3" t="s">
        <v>2204</v>
      </c>
      <c r="C1070" s="3" t="s">
        <v>2205</v>
      </c>
      <c r="D1070">
        <v>30000</v>
      </c>
      <c r="E1070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 s="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42440.162777777768</v>
      </c>
      <c r="T1070" s="6">
        <f t="shared" si="101"/>
        <v>42470.121111111112</v>
      </c>
    </row>
    <row r="1071" spans="1:20" ht="45" x14ac:dyDescent="0.25">
      <c r="A1071">
        <v>1069</v>
      </c>
      <c r="B1071" s="3" t="s">
        <v>2206</v>
      </c>
      <c r="C1071" s="3" t="s">
        <v>2207</v>
      </c>
      <c r="D1071">
        <v>2200</v>
      </c>
      <c r="E1071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 s="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41572.021516203698</v>
      </c>
      <c r="T1071" s="6">
        <f t="shared" si="101"/>
        <v>41604.06318287037</v>
      </c>
    </row>
    <row r="1072" spans="1:20" ht="45" x14ac:dyDescent="0.25">
      <c r="A1072">
        <v>1070</v>
      </c>
      <c r="B1072" s="3" t="s">
        <v>2208</v>
      </c>
      <c r="C1072" s="3" t="s">
        <v>2209</v>
      </c>
      <c r="D1072">
        <v>10000</v>
      </c>
      <c r="E1072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 s="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41162.803495370368</v>
      </c>
      <c r="T1072" s="6">
        <f t="shared" si="101"/>
        <v>41182.803495370368</v>
      </c>
    </row>
    <row r="1073" spans="1:20" ht="60" x14ac:dyDescent="0.25">
      <c r="A1073">
        <v>1071</v>
      </c>
      <c r="B1073" s="3" t="s">
        <v>2210</v>
      </c>
      <c r="C1073" s="3" t="s">
        <v>2211</v>
      </c>
      <c r="D1073">
        <v>100</v>
      </c>
      <c r="E1073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 s="4">
        <f t="shared" si="96"/>
        <v>0</v>
      </c>
      <c r="P1073" s="5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42295.545057870368</v>
      </c>
      <c r="T1073" s="6">
        <f t="shared" si="101"/>
        <v>42325.586724537039</v>
      </c>
    </row>
    <row r="1074" spans="1:20" ht="60" x14ac:dyDescent="0.25">
      <c r="A1074">
        <v>1072</v>
      </c>
      <c r="B1074" s="3" t="s">
        <v>2212</v>
      </c>
      <c r="C1074" s="3" t="s">
        <v>2213</v>
      </c>
      <c r="D1074">
        <v>75000</v>
      </c>
      <c r="E1074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 s="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41645.623807870368</v>
      </c>
      <c r="T1074" s="6">
        <f t="shared" si="101"/>
        <v>41675.623807870368</v>
      </c>
    </row>
    <row r="1075" spans="1:20" ht="45" x14ac:dyDescent="0.25">
      <c r="A1075">
        <v>1073</v>
      </c>
      <c r="B1075" s="3" t="s">
        <v>2214</v>
      </c>
      <c r="C1075" s="3" t="s">
        <v>2215</v>
      </c>
      <c r="D1075">
        <v>750</v>
      </c>
      <c r="E1075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 s="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40802.756261574068</v>
      </c>
      <c r="T1075" s="6">
        <f t="shared" si="101"/>
        <v>40832.756261574068</v>
      </c>
    </row>
    <row r="1076" spans="1:20" ht="60" x14ac:dyDescent="0.25">
      <c r="A1076">
        <v>1074</v>
      </c>
      <c r="B1076" s="3" t="s">
        <v>2216</v>
      </c>
      <c r="C1076" s="3" t="s">
        <v>2217</v>
      </c>
      <c r="D1076">
        <v>54000</v>
      </c>
      <c r="E1076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 s="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41612.964641203704</v>
      </c>
      <c r="T1076" s="6">
        <f t="shared" si="101"/>
        <v>41642.964641203704</v>
      </c>
    </row>
    <row r="1077" spans="1:20" ht="45" x14ac:dyDescent="0.25">
      <c r="A1077">
        <v>1075</v>
      </c>
      <c r="B1077" s="3" t="s">
        <v>2218</v>
      </c>
      <c r="C1077" s="3" t="s">
        <v>2219</v>
      </c>
      <c r="D1077">
        <v>1000</v>
      </c>
      <c r="E1077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 s="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41005.695787037032</v>
      </c>
      <c r="T1077" s="6">
        <f t="shared" si="101"/>
        <v>41035.695787037032</v>
      </c>
    </row>
    <row r="1078" spans="1:20" ht="45" x14ac:dyDescent="0.25">
      <c r="A1078">
        <v>1076</v>
      </c>
      <c r="B1078" s="3" t="s">
        <v>2220</v>
      </c>
      <c r="C1078" s="3" t="s">
        <v>2221</v>
      </c>
      <c r="D1078">
        <v>75000</v>
      </c>
      <c r="E107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 s="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41838.169560185182</v>
      </c>
      <c r="T1078" s="6">
        <f t="shared" si="101"/>
        <v>41893.169560185182</v>
      </c>
    </row>
    <row r="1079" spans="1:20" ht="45" x14ac:dyDescent="0.25">
      <c r="A1079">
        <v>1077</v>
      </c>
      <c r="B1079" s="3" t="s">
        <v>2222</v>
      </c>
      <c r="C1079" s="3" t="s">
        <v>2223</v>
      </c>
      <c r="D1079">
        <v>25000</v>
      </c>
      <c r="E1079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 s="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42352.958460648144</v>
      </c>
      <c r="T1079" s="6">
        <f t="shared" si="101"/>
        <v>42382.958460648144</v>
      </c>
    </row>
    <row r="1080" spans="1:20" ht="60" x14ac:dyDescent="0.25">
      <c r="A1080">
        <v>1078</v>
      </c>
      <c r="B1080" s="3" t="s">
        <v>2224</v>
      </c>
      <c r="C1080" s="3" t="s">
        <v>2225</v>
      </c>
      <c r="D1080">
        <v>600</v>
      </c>
      <c r="E1080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 s="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40700.987511574072</v>
      </c>
      <c r="T1080" s="6">
        <f t="shared" si="101"/>
        <v>40745.987511574072</v>
      </c>
    </row>
    <row r="1081" spans="1:20" ht="60" x14ac:dyDescent="0.25">
      <c r="A1081">
        <v>1079</v>
      </c>
      <c r="B1081" s="3" t="s">
        <v>2226</v>
      </c>
      <c r="C1081" s="3" t="s">
        <v>2227</v>
      </c>
      <c r="D1081">
        <v>26000</v>
      </c>
      <c r="E1081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 s="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42479.35805555556</v>
      </c>
      <c r="T1081" s="6">
        <f t="shared" si="101"/>
        <v>42504.35805555556</v>
      </c>
    </row>
    <row r="1082" spans="1:20" ht="45" x14ac:dyDescent="0.25">
      <c r="A1082">
        <v>1080</v>
      </c>
      <c r="B1082" s="3" t="s">
        <v>2228</v>
      </c>
      <c r="C1082" s="3" t="s">
        <v>2229</v>
      </c>
      <c r="D1082">
        <v>20000</v>
      </c>
      <c r="E1082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 s="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41739.929780092592</v>
      </c>
      <c r="T1082" s="6">
        <f t="shared" si="101"/>
        <v>41769.929780092592</v>
      </c>
    </row>
    <row r="1083" spans="1:20" ht="45" x14ac:dyDescent="0.25">
      <c r="A1083">
        <v>1081</v>
      </c>
      <c r="B1083" s="3" t="s">
        <v>2230</v>
      </c>
      <c r="C1083" s="3" t="s">
        <v>2231</v>
      </c>
      <c r="D1083">
        <v>68000</v>
      </c>
      <c r="E1083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 s="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42002.718657407408</v>
      </c>
      <c r="T1083" s="6">
        <f t="shared" si="101"/>
        <v>42032.718657407408</v>
      </c>
    </row>
    <row r="1084" spans="1:20" ht="45" x14ac:dyDescent="0.25">
      <c r="A1084">
        <v>1082</v>
      </c>
      <c r="B1084" s="3" t="s">
        <v>2232</v>
      </c>
      <c r="C1084" s="3" t="s">
        <v>2233</v>
      </c>
      <c r="D1084">
        <v>10000</v>
      </c>
      <c r="E1084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 s="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41101.697777777779</v>
      </c>
      <c r="T1084" s="6">
        <f t="shared" si="101"/>
        <v>41131.697777777779</v>
      </c>
    </row>
    <row r="1085" spans="1:20" ht="60" x14ac:dyDescent="0.25">
      <c r="A1085">
        <v>1083</v>
      </c>
      <c r="B1085" s="3" t="s">
        <v>2234</v>
      </c>
      <c r="C1085" s="3" t="s">
        <v>2235</v>
      </c>
      <c r="D1085">
        <v>50000</v>
      </c>
      <c r="E1085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 s="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41793.451192129629</v>
      </c>
      <c r="T1085" s="6">
        <f t="shared" si="101"/>
        <v>41853.451192129629</v>
      </c>
    </row>
    <row r="1086" spans="1:20" x14ac:dyDescent="0.25">
      <c r="A1086">
        <v>1084</v>
      </c>
      <c r="B1086" s="3" t="s">
        <v>2236</v>
      </c>
      <c r="C1086" s="3" t="s">
        <v>2237</v>
      </c>
      <c r="D1086">
        <v>550</v>
      </c>
      <c r="E1086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 s="4">
        <f t="shared" si="96"/>
        <v>0</v>
      </c>
      <c r="P1086" s="5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41829.703749999993</v>
      </c>
      <c r="T1086" s="6">
        <f t="shared" si="101"/>
        <v>41859.703749999993</v>
      </c>
    </row>
    <row r="1087" spans="1:20" ht="45" x14ac:dyDescent="0.25">
      <c r="A1087">
        <v>1085</v>
      </c>
      <c r="B1087" s="3" t="s">
        <v>2238</v>
      </c>
      <c r="C1087" s="3" t="s">
        <v>2239</v>
      </c>
      <c r="D1087">
        <v>30000</v>
      </c>
      <c r="E1087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 s="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42413.462673611109</v>
      </c>
      <c r="T1087" s="6">
        <f t="shared" si="101"/>
        <v>42443.421006944445</v>
      </c>
    </row>
    <row r="1088" spans="1:20" x14ac:dyDescent="0.25">
      <c r="A1088">
        <v>1086</v>
      </c>
      <c r="B1088" s="3" t="s">
        <v>2240</v>
      </c>
      <c r="C1088" s="3" t="s">
        <v>2241</v>
      </c>
      <c r="D1088">
        <v>18000</v>
      </c>
      <c r="E108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 s="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41845.658460648148</v>
      </c>
      <c r="T1088" s="6">
        <f t="shared" si="101"/>
        <v>41875.658460648148</v>
      </c>
    </row>
    <row r="1089" spans="1:20" ht="60" x14ac:dyDescent="0.25">
      <c r="A1089">
        <v>1087</v>
      </c>
      <c r="B1089" s="3" t="s">
        <v>2242</v>
      </c>
      <c r="C1089" s="3" t="s">
        <v>2243</v>
      </c>
      <c r="D1089">
        <v>1100</v>
      </c>
      <c r="E1089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 s="4">
        <f t="shared" si="96"/>
        <v>0</v>
      </c>
      <c r="P1089" s="5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41775.505636574075</v>
      </c>
      <c r="T1089" s="6">
        <f t="shared" si="101"/>
        <v>41805.505636574075</v>
      </c>
    </row>
    <row r="1090" spans="1:20" ht="45" x14ac:dyDescent="0.25">
      <c r="A1090">
        <v>1088</v>
      </c>
      <c r="B1090" s="3" t="s">
        <v>2244</v>
      </c>
      <c r="C1090" s="3" t="s">
        <v>2245</v>
      </c>
      <c r="D1090">
        <v>45000</v>
      </c>
      <c r="E1090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 s="4">
        <f t="shared" ref="O1090:O1153" si="102">E1090/D1090</f>
        <v>0.14182977777777778</v>
      </c>
      <c r="P1090" s="5">
        <f t="shared" ref="P1090:P1153" si="103">IF((L1090&gt;0), (E1090/L1090), "N/A")</f>
        <v>43.41727891156463</v>
      </c>
      <c r="Q1090" t="str">
        <f t="shared" ref="Q1090:Q1153" si="104">LEFT(N1090, (FIND("/",N1090)-1))</f>
        <v>games</v>
      </c>
      <c r="R1090" t="str">
        <f t="shared" ref="R1090:R1153" si="105">RIGHT(N1090, (LEN(N1090)-FIND("/", N1090)))</f>
        <v>video games</v>
      </c>
      <c r="S1090" s="6">
        <f t="shared" si="100"/>
        <v>41723.591053240736</v>
      </c>
      <c r="T1090" s="6">
        <f t="shared" si="101"/>
        <v>41753.591053240736</v>
      </c>
    </row>
    <row r="1091" spans="1:20" ht="30" x14ac:dyDescent="0.25">
      <c r="A1091">
        <v>1089</v>
      </c>
      <c r="B1091" s="3" t="s">
        <v>2246</v>
      </c>
      <c r="C1091" s="3" t="s">
        <v>2247</v>
      </c>
      <c r="D1091">
        <v>15000</v>
      </c>
      <c r="E1091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 s="4">
        <f t="shared" si="102"/>
        <v>7.8266666666666665E-2</v>
      </c>
      <c r="P1091" s="5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6">
        <f t="shared" ref="S1091:S1154" si="106">(((J1091/60)/60)/24)+DATE(1970,1,1)+(-5/24)</f>
        <v>42150.981192129628</v>
      </c>
      <c r="T1091" s="6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2248</v>
      </c>
      <c r="C1092" s="3" t="s">
        <v>2249</v>
      </c>
      <c r="D1092">
        <v>12999</v>
      </c>
      <c r="E1092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 s="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42122.977465277778</v>
      </c>
      <c r="T1092" s="6">
        <f t="shared" si="107"/>
        <v>42152.977465277778</v>
      </c>
    </row>
    <row r="1093" spans="1:20" ht="60" x14ac:dyDescent="0.25">
      <c r="A1093">
        <v>1091</v>
      </c>
      <c r="B1093" s="3" t="s">
        <v>2250</v>
      </c>
      <c r="C1093" s="3" t="s">
        <v>2251</v>
      </c>
      <c r="D1093">
        <v>200</v>
      </c>
      <c r="E1093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 s="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42440.611944444441</v>
      </c>
      <c r="T1093" s="6">
        <f t="shared" si="107"/>
        <v>42470.57027777777</v>
      </c>
    </row>
    <row r="1094" spans="1:20" ht="60" x14ac:dyDescent="0.25">
      <c r="A1094">
        <v>1092</v>
      </c>
      <c r="B1094" s="3" t="s">
        <v>2252</v>
      </c>
      <c r="C1094" s="3" t="s">
        <v>2253</v>
      </c>
      <c r="D1094">
        <v>2000</v>
      </c>
      <c r="E1094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 s="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41249.817569444444</v>
      </c>
      <c r="T1094" s="6">
        <f t="shared" si="107"/>
        <v>41279.817569444444</v>
      </c>
    </row>
    <row r="1095" spans="1:20" ht="45" x14ac:dyDescent="0.25">
      <c r="A1095">
        <v>1093</v>
      </c>
      <c r="B1095" s="3" t="s">
        <v>2254</v>
      </c>
      <c r="C1095" s="3" t="s">
        <v>2255</v>
      </c>
      <c r="D1095">
        <v>300</v>
      </c>
      <c r="E1095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 s="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42396.765474537031</v>
      </c>
      <c r="T1095" s="6">
        <f t="shared" si="107"/>
        <v>42411.765474537031</v>
      </c>
    </row>
    <row r="1096" spans="1:20" ht="60" x14ac:dyDescent="0.25">
      <c r="A1096">
        <v>1094</v>
      </c>
      <c r="B1096" s="3" t="s">
        <v>2256</v>
      </c>
      <c r="C1096" s="3" t="s">
        <v>2257</v>
      </c>
      <c r="D1096">
        <v>18000</v>
      </c>
      <c r="E1096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 s="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40795.505011574067</v>
      </c>
      <c r="T1096" s="6">
        <f t="shared" si="107"/>
        <v>40825.505011574067</v>
      </c>
    </row>
    <row r="1097" spans="1:20" ht="60" x14ac:dyDescent="0.25">
      <c r="A1097">
        <v>1095</v>
      </c>
      <c r="B1097" s="3" t="s">
        <v>2258</v>
      </c>
      <c r="C1097" s="3" t="s">
        <v>2259</v>
      </c>
      <c r="D1097">
        <v>500000</v>
      </c>
      <c r="E1097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 s="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41486.328935185185</v>
      </c>
      <c r="T1097" s="6">
        <f t="shared" si="107"/>
        <v>41516.328935185185</v>
      </c>
    </row>
    <row r="1098" spans="1:20" ht="60" x14ac:dyDescent="0.25">
      <c r="A1098">
        <v>1096</v>
      </c>
      <c r="B1098" s="3" t="s">
        <v>2260</v>
      </c>
      <c r="C1098" s="3" t="s">
        <v>2261</v>
      </c>
      <c r="D1098">
        <v>12000</v>
      </c>
      <c r="E109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 s="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41885.309652777774</v>
      </c>
      <c r="T1098" s="6">
        <f t="shared" si="107"/>
        <v>41915.9375</v>
      </c>
    </row>
    <row r="1099" spans="1:20" ht="45" x14ac:dyDescent="0.25">
      <c r="A1099">
        <v>1097</v>
      </c>
      <c r="B1099" s="3" t="s">
        <v>2262</v>
      </c>
      <c r="C1099" s="3" t="s">
        <v>2263</v>
      </c>
      <c r="D1099">
        <v>100000</v>
      </c>
      <c r="E1099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 s="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41660.584224537037</v>
      </c>
      <c r="T1099" s="6">
        <f t="shared" si="107"/>
        <v>41700.584224537037</v>
      </c>
    </row>
    <row r="1100" spans="1:20" ht="30" x14ac:dyDescent="0.25">
      <c r="A1100">
        <v>1098</v>
      </c>
      <c r="B1100" s="3" t="s">
        <v>2264</v>
      </c>
      <c r="C1100" s="3" t="s">
        <v>2265</v>
      </c>
      <c r="D1100">
        <v>25000</v>
      </c>
      <c r="E1100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 s="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41712.554340277777</v>
      </c>
      <c r="T1100" s="6">
        <f t="shared" si="107"/>
        <v>41742.554340277777</v>
      </c>
    </row>
    <row r="1101" spans="1:20" ht="60" x14ac:dyDescent="0.25">
      <c r="A1101">
        <v>1099</v>
      </c>
      <c r="B1101" s="3" t="s">
        <v>2266</v>
      </c>
      <c r="C1101" s="3" t="s">
        <v>2267</v>
      </c>
      <c r="D1101">
        <v>5000</v>
      </c>
      <c r="E1101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 s="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42107.628101851849</v>
      </c>
      <c r="T1101" s="6">
        <f t="shared" si="107"/>
        <v>42137.628101851849</v>
      </c>
    </row>
    <row r="1102" spans="1:20" ht="45" x14ac:dyDescent="0.25">
      <c r="A1102">
        <v>1100</v>
      </c>
      <c r="B1102" s="3" t="s">
        <v>2268</v>
      </c>
      <c r="C1102" s="3" t="s">
        <v>2269</v>
      </c>
      <c r="D1102">
        <v>4000</v>
      </c>
      <c r="E1102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 s="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42383.902442129627</v>
      </c>
      <c r="T1102" s="6">
        <f t="shared" si="107"/>
        <v>42413.902442129627</v>
      </c>
    </row>
    <row r="1103" spans="1:20" ht="45" x14ac:dyDescent="0.25">
      <c r="A1103">
        <v>1101</v>
      </c>
      <c r="B1103" s="3" t="s">
        <v>2270</v>
      </c>
      <c r="C1103" s="3" t="s">
        <v>2271</v>
      </c>
      <c r="D1103">
        <v>100000</v>
      </c>
      <c r="E1103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 s="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42538.564097222225</v>
      </c>
      <c r="T1103" s="6">
        <f t="shared" si="107"/>
        <v>42565.549999999996</v>
      </c>
    </row>
    <row r="1104" spans="1:20" ht="60" x14ac:dyDescent="0.25">
      <c r="A1104">
        <v>1102</v>
      </c>
      <c r="B1104" s="3" t="s">
        <v>2272</v>
      </c>
      <c r="C1104" s="3" t="s">
        <v>2273</v>
      </c>
      <c r="D1104">
        <v>8000</v>
      </c>
      <c r="E1104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 s="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41576.837094907409</v>
      </c>
      <c r="T1104" s="6">
        <f t="shared" si="107"/>
        <v>41617.040972222218</v>
      </c>
    </row>
    <row r="1105" spans="1:20" ht="45" x14ac:dyDescent="0.25">
      <c r="A1105">
        <v>1103</v>
      </c>
      <c r="B1105" s="3" t="s">
        <v>2274</v>
      </c>
      <c r="C1105" s="3" t="s">
        <v>2275</v>
      </c>
      <c r="D1105">
        <v>15000</v>
      </c>
      <c r="E1105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 s="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42479.013773148145</v>
      </c>
      <c r="T1105" s="6">
        <f t="shared" si="107"/>
        <v>42539.013773148145</v>
      </c>
    </row>
    <row r="1106" spans="1:20" ht="60" x14ac:dyDescent="0.25">
      <c r="A1106">
        <v>1104</v>
      </c>
      <c r="B1106" s="3" t="s">
        <v>2276</v>
      </c>
      <c r="C1106" s="3" t="s">
        <v>2277</v>
      </c>
      <c r="D1106">
        <v>60000</v>
      </c>
      <c r="E1106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 s="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41771.201631944445</v>
      </c>
      <c r="T1106" s="6">
        <f t="shared" si="107"/>
        <v>41801.201631944445</v>
      </c>
    </row>
    <row r="1107" spans="1:20" ht="60" x14ac:dyDescent="0.25">
      <c r="A1107">
        <v>1105</v>
      </c>
      <c r="B1107" s="3" t="s">
        <v>2278</v>
      </c>
      <c r="C1107" s="3" t="s">
        <v>2279</v>
      </c>
      <c r="D1107">
        <v>900000</v>
      </c>
      <c r="E1107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 s="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41691.927395833329</v>
      </c>
      <c r="T1107" s="6">
        <f t="shared" si="107"/>
        <v>41721.885729166665</v>
      </c>
    </row>
    <row r="1108" spans="1:20" ht="45" x14ac:dyDescent="0.25">
      <c r="A1108">
        <v>1106</v>
      </c>
      <c r="B1108" s="3" t="s">
        <v>2280</v>
      </c>
      <c r="C1108" s="3" t="s">
        <v>2281</v>
      </c>
      <c r="D1108">
        <v>400</v>
      </c>
      <c r="E110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 s="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40973.532118055555</v>
      </c>
      <c r="T1108" s="6">
        <f t="shared" si="107"/>
        <v>41003.490451388883</v>
      </c>
    </row>
    <row r="1109" spans="1:20" ht="60" x14ac:dyDescent="0.25">
      <c r="A1109">
        <v>1107</v>
      </c>
      <c r="B1109" s="3" t="s">
        <v>2282</v>
      </c>
      <c r="C1109" s="3" t="s">
        <v>2283</v>
      </c>
      <c r="D1109">
        <v>10000</v>
      </c>
      <c r="E1109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 s="4">
        <f t="shared" si="102"/>
        <v>0</v>
      </c>
      <c r="P1109" s="5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41813.653055555551</v>
      </c>
      <c r="T1109" s="6">
        <f t="shared" si="107"/>
        <v>41843.653055555551</v>
      </c>
    </row>
    <row r="1110" spans="1:20" ht="60" x14ac:dyDescent="0.25">
      <c r="A1110">
        <v>1108</v>
      </c>
      <c r="B1110" s="3" t="s">
        <v>2284</v>
      </c>
      <c r="C1110" s="3" t="s">
        <v>2285</v>
      </c>
      <c r="D1110">
        <v>25000</v>
      </c>
      <c r="E1110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 s="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40952.42864583333</v>
      </c>
      <c r="T1110" s="6">
        <f t="shared" si="107"/>
        <v>41012.386979166666</v>
      </c>
    </row>
    <row r="1111" spans="1:20" ht="60" x14ac:dyDescent="0.25">
      <c r="A1111">
        <v>1109</v>
      </c>
      <c r="B1111" s="3" t="s">
        <v>2286</v>
      </c>
      <c r="C1111" s="3" t="s">
        <v>2287</v>
      </c>
      <c r="D1111">
        <v>10000</v>
      </c>
      <c r="E1111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 s="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42662.543865740743</v>
      </c>
      <c r="T1111" s="6">
        <f t="shared" si="107"/>
        <v>42692.5855324074</v>
      </c>
    </row>
    <row r="1112" spans="1:20" ht="60" x14ac:dyDescent="0.25">
      <c r="A1112">
        <v>1110</v>
      </c>
      <c r="B1112" s="3" t="s">
        <v>2288</v>
      </c>
      <c r="C1112" s="3" t="s">
        <v>2289</v>
      </c>
      <c r="D1112">
        <v>50000</v>
      </c>
      <c r="E1112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 s="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41220.72479166666</v>
      </c>
      <c r="T1112" s="6">
        <f t="shared" si="107"/>
        <v>41250.72479166666</v>
      </c>
    </row>
    <row r="1113" spans="1:20" ht="60" x14ac:dyDescent="0.25">
      <c r="A1113">
        <v>1111</v>
      </c>
      <c r="B1113" s="3" t="s">
        <v>2290</v>
      </c>
      <c r="C1113" s="3" t="s">
        <v>2291</v>
      </c>
      <c r="D1113">
        <v>2500</v>
      </c>
      <c r="E1113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 s="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42346.995254629634</v>
      </c>
      <c r="T1113" s="6">
        <f t="shared" si="107"/>
        <v>42376.995254629634</v>
      </c>
    </row>
    <row r="1114" spans="1:20" ht="45" x14ac:dyDescent="0.25">
      <c r="A1114">
        <v>1112</v>
      </c>
      <c r="B1114" s="3" t="s">
        <v>2292</v>
      </c>
      <c r="C1114" s="3" t="s">
        <v>2293</v>
      </c>
      <c r="D1114">
        <v>88000</v>
      </c>
      <c r="E1114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 s="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41963.551053240742</v>
      </c>
      <c r="T1114" s="6">
        <f t="shared" si="107"/>
        <v>42023.145833333336</v>
      </c>
    </row>
    <row r="1115" spans="1:20" ht="60" x14ac:dyDescent="0.25">
      <c r="A1115">
        <v>1113</v>
      </c>
      <c r="B1115" s="3" t="s">
        <v>2294</v>
      </c>
      <c r="C1115" s="3" t="s">
        <v>2295</v>
      </c>
      <c r="D1115">
        <v>1000</v>
      </c>
      <c r="E1115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 s="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41835.768749999996</v>
      </c>
      <c r="T1115" s="6">
        <f t="shared" si="107"/>
        <v>41865.768749999996</v>
      </c>
    </row>
    <row r="1116" spans="1:20" ht="60" x14ac:dyDescent="0.25">
      <c r="A1116">
        <v>1114</v>
      </c>
      <c r="B1116" s="3" t="s">
        <v>2296</v>
      </c>
      <c r="C1116" s="3" t="s">
        <v>2297</v>
      </c>
      <c r="D1116">
        <v>6000</v>
      </c>
      <c r="E1116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 s="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41526.13758101852</v>
      </c>
      <c r="T1116" s="6">
        <f t="shared" si="107"/>
        <v>41556.13758101852</v>
      </c>
    </row>
    <row r="1117" spans="1:20" ht="60" x14ac:dyDescent="0.25">
      <c r="A1117">
        <v>1115</v>
      </c>
      <c r="B1117" s="3" t="s">
        <v>2298</v>
      </c>
      <c r="C1117" s="3" t="s">
        <v>2299</v>
      </c>
      <c r="D1117">
        <v>40000</v>
      </c>
      <c r="E1117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 s="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42429.487210648142</v>
      </c>
      <c r="T1117" s="6">
        <f t="shared" si="107"/>
        <v>42459.445543981477</v>
      </c>
    </row>
    <row r="1118" spans="1:20" ht="45" x14ac:dyDescent="0.25">
      <c r="A1118">
        <v>1116</v>
      </c>
      <c r="B1118" s="3" t="s">
        <v>2300</v>
      </c>
      <c r="C1118" s="3" t="s">
        <v>2301</v>
      </c>
      <c r="D1118">
        <v>500000</v>
      </c>
      <c r="E111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 s="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41009.638981481476</v>
      </c>
      <c r="T1118" s="6">
        <f t="shared" si="107"/>
        <v>41069.638981481476</v>
      </c>
    </row>
    <row r="1119" spans="1:20" ht="45" x14ac:dyDescent="0.25">
      <c r="A1119">
        <v>1117</v>
      </c>
      <c r="B1119" s="3" t="s">
        <v>2302</v>
      </c>
      <c r="C1119" s="3" t="s">
        <v>2303</v>
      </c>
      <c r="D1119">
        <v>1000</v>
      </c>
      <c r="E111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 s="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42333.390196759261</v>
      </c>
      <c r="T1119" s="6">
        <f t="shared" si="107"/>
        <v>42363.390196759261</v>
      </c>
    </row>
    <row r="1120" spans="1:20" ht="60" x14ac:dyDescent="0.25">
      <c r="A1120">
        <v>1118</v>
      </c>
      <c r="B1120" s="3" t="s">
        <v>2304</v>
      </c>
      <c r="C1120" s="3" t="s">
        <v>2305</v>
      </c>
      <c r="D1120">
        <v>4500</v>
      </c>
      <c r="E1120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 s="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41703.958090277774</v>
      </c>
      <c r="T1120" s="6">
        <f t="shared" si="107"/>
        <v>41733.91642361111</v>
      </c>
    </row>
    <row r="1121" spans="1:20" ht="60" x14ac:dyDescent="0.25">
      <c r="A1121">
        <v>1119</v>
      </c>
      <c r="B1121" s="3" t="s">
        <v>2306</v>
      </c>
      <c r="C1121" s="3" t="s">
        <v>2307</v>
      </c>
      <c r="D1121">
        <v>2100</v>
      </c>
      <c r="E1121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 s="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41722.584074074075</v>
      </c>
      <c r="T1121" s="6">
        <f t="shared" si="107"/>
        <v>41735.584074074075</v>
      </c>
    </row>
    <row r="1122" spans="1:20" ht="45" x14ac:dyDescent="0.25">
      <c r="A1122">
        <v>1120</v>
      </c>
      <c r="B1122" s="3" t="s">
        <v>2308</v>
      </c>
      <c r="C1122" s="3" t="s">
        <v>2309</v>
      </c>
      <c r="D1122">
        <v>25000</v>
      </c>
      <c r="E1122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 s="4">
        <f t="shared" si="102"/>
        <v>0</v>
      </c>
      <c r="P1122" s="5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40799.664351851847</v>
      </c>
      <c r="T1122" s="6">
        <f t="shared" si="107"/>
        <v>40844.664351851847</v>
      </c>
    </row>
    <row r="1123" spans="1:20" ht="45" x14ac:dyDescent="0.25">
      <c r="A1123">
        <v>1121</v>
      </c>
      <c r="B1123" s="3" t="s">
        <v>2310</v>
      </c>
      <c r="C1123" s="3" t="s">
        <v>2311</v>
      </c>
      <c r="D1123">
        <v>250000</v>
      </c>
      <c r="E1123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 s="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42412.72587962963</v>
      </c>
      <c r="T1123" s="6">
        <f t="shared" si="107"/>
        <v>42442.684212962959</v>
      </c>
    </row>
    <row r="1124" spans="1:20" ht="60" x14ac:dyDescent="0.25">
      <c r="A1124">
        <v>1122</v>
      </c>
      <c r="B1124" s="3" t="s">
        <v>2312</v>
      </c>
      <c r="C1124" s="3" t="s">
        <v>2313</v>
      </c>
      <c r="D1124">
        <v>3200</v>
      </c>
      <c r="E1124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 s="4">
        <f t="shared" si="102"/>
        <v>0</v>
      </c>
      <c r="P1124" s="5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41410.495659722219</v>
      </c>
      <c r="T1124" s="6">
        <f t="shared" si="107"/>
        <v>41424.495659722219</v>
      </c>
    </row>
    <row r="1125" spans="1:20" ht="60" x14ac:dyDescent="0.25">
      <c r="A1125">
        <v>1123</v>
      </c>
      <c r="B1125" s="3" t="s">
        <v>2314</v>
      </c>
      <c r="C1125" s="3" t="s">
        <v>2315</v>
      </c>
      <c r="D1125">
        <v>5000</v>
      </c>
      <c r="E1125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 s="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41718.315370370365</v>
      </c>
      <c r="T1125" s="6">
        <f t="shared" si="107"/>
        <v>41748.315370370365</v>
      </c>
    </row>
    <row r="1126" spans="1:20" ht="60" x14ac:dyDescent="0.25">
      <c r="A1126">
        <v>1124</v>
      </c>
      <c r="B1126" s="3" t="s">
        <v>2316</v>
      </c>
      <c r="C1126" s="3" t="s">
        <v>2317</v>
      </c>
      <c r="D1126">
        <v>90000</v>
      </c>
      <c r="E1126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 s="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42094.458923611113</v>
      </c>
      <c r="T1126" s="6">
        <f t="shared" si="107"/>
        <v>42124.458923611113</v>
      </c>
    </row>
    <row r="1127" spans="1:20" ht="60" x14ac:dyDescent="0.25">
      <c r="A1127">
        <v>1125</v>
      </c>
      <c r="B1127" s="3" t="s">
        <v>2319</v>
      </c>
      <c r="C1127" s="3" t="s">
        <v>2320</v>
      </c>
      <c r="D1127">
        <v>3000</v>
      </c>
      <c r="E1127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 s="4">
        <f t="shared" si="102"/>
        <v>0</v>
      </c>
      <c r="P1127" s="5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42212.415856481479</v>
      </c>
      <c r="T1127" s="6">
        <f t="shared" si="107"/>
        <v>42272.415856481479</v>
      </c>
    </row>
    <row r="1128" spans="1:20" ht="45" x14ac:dyDescent="0.25">
      <c r="A1128">
        <v>1126</v>
      </c>
      <c r="B1128" s="3" t="s">
        <v>2321</v>
      </c>
      <c r="C1128" s="3" t="s">
        <v>2322</v>
      </c>
      <c r="D1128">
        <v>2000</v>
      </c>
      <c r="E112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 s="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42535.11914351851</v>
      </c>
      <c r="T1128" s="6">
        <f t="shared" si="107"/>
        <v>42565.11914351851</v>
      </c>
    </row>
    <row r="1129" spans="1:20" ht="60" x14ac:dyDescent="0.25">
      <c r="A1129">
        <v>1127</v>
      </c>
      <c r="B1129" s="3" t="s">
        <v>2323</v>
      </c>
      <c r="C1129" s="3" t="s">
        <v>2324</v>
      </c>
      <c r="D1129">
        <v>35000</v>
      </c>
      <c r="E1129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 s="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41926.645833333328</v>
      </c>
      <c r="T1129" s="6">
        <f t="shared" si="107"/>
        <v>41957.687499999993</v>
      </c>
    </row>
    <row r="1130" spans="1:20" x14ac:dyDescent="0.25">
      <c r="A1130">
        <v>1128</v>
      </c>
      <c r="B1130" s="3" t="s">
        <v>2325</v>
      </c>
      <c r="C1130" s="3" t="s">
        <v>2326</v>
      </c>
      <c r="D1130">
        <v>1000</v>
      </c>
      <c r="E1130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 s="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41828.441168981481</v>
      </c>
      <c r="T1130" s="6">
        <f t="shared" si="107"/>
        <v>41858.441168981481</v>
      </c>
    </row>
    <row r="1131" spans="1:20" ht="45" x14ac:dyDescent="0.25">
      <c r="A1131">
        <v>1129</v>
      </c>
      <c r="B1131" s="3" t="s">
        <v>2327</v>
      </c>
      <c r="C1131" s="3" t="s">
        <v>2328</v>
      </c>
      <c r="D1131">
        <v>20000</v>
      </c>
      <c r="E1131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 s="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42496.056631944441</v>
      </c>
      <c r="T1131" s="6">
        <f t="shared" si="107"/>
        <v>42526.056631944441</v>
      </c>
    </row>
    <row r="1132" spans="1:20" ht="60" x14ac:dyDescent="0.25">
      <c r="A1132">
        <v>1130</v>
      </c>
      <c r="B1132" s="3" t="s">
        <v>2329</v>
      </c>
      <c r="C1132" s="3" t="s">
        <v>2330</v>
      </c>
      <c r="D1132">
        <v>5000</v>
      </c>
      <c r="E1132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 s="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41908.788194444445</v>
      </c>
      <c r="T1132" s="6">
        <f t="shared" si="107"/>
        <v>41968.829861111109</v>
      </c>
    </row>
    <row r="1133" spans="1:20" ht="60" x14ac:dyDescent="0.25">
      <c r="A1133">
        <v>1131</v>
      </c>
      <c r="B1133" s="3" t="s">
        <v>2331</v>
      </c>
      <c r="C1133" s="3" t="s">
        <v>2332</v>
      </c>
      <c r="D1133">
        <v>40000</v>
      </c>
      <c r="E1133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 s="4">
        <f t="shared" si="102"/>
        <v>0</v>
      </c>
      <c r="P1133" s="5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42332.699861111112</v>
      </c>
      <c r="T1133" s="6">
        <f t="shared" si="107"/>
        <v>42362.699861111112</v>
      </c>
    </row>
    <row r="1134" spans="1:20" ht="45" x14ac:dyDescent="0.25">
      <c r="A1134">
        <v>1132</v>
      </c>
      <c r="B1134" s="3" t="s">
        <v>2333</v>
      </c>
      <c r="C1134" s="3" t="s">
        <v>2334</v>
      </c>
      <c r="D1134">
        <v>10000</v>
      </c>
      <c r="E1134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 s="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42705.907071759262</v>
      </c>
      <c r="T1134" s="6">
        <f t="shared" si="107"/>
        <v>42735.907071759262</v>
      </c>
    </row>
    <row r="1135" spans="1:20" ht="60" x14ac:dyDescent="0.25">
      <c r="A1135">
        <v>1133</v>
      </c>
      <c r="B1135" s="3" t="s">
        <v>2335</v>
      </c>
      <c r="C1135" s="3" t="s">
        <v>2336</v>
      </c>
      <c r="D1135">
        <v>3000</v>
      </c>
      <c r="E1135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 s="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41821.198854166665</v>
      </c>
      <c r="T1135" s="6">
        <f t="shared" si="107"/>
        <v>41851.198854166665</v>
      </c>
    </row>
    <row r="1136" spans="1:20" ht="45" x14ac:dyDescent="0.25">
      <c r="A1136">
        <v>1134</v>
      </c>
      <c r="B1136" s="3" t="s">
        <v>2337</v>
      </c>
      <c r="C1136" s="3" t="s">
        <v>2338</v>
      </c>
      <c r="D1136">
        <v>25000</v>
      </c>
      <c r="E1136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 s="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41958.07671296296</v>
      </c>
      <c r="T1136" s="6">
        <f t="shared" si="107"/>
        <v>41971.981249999997</v>
      </c>
    </row>
    <row r="1137" spans="1:20" ht="60" x14ac:dyDescent="0.25">
      <c r="A1137">
        <v>1135</v>
      </c>
      <c r="B1137" s="3" t="s">
        <v>2339</v>
      </c>
      <c r="C1137" s="3" t="s">
        <v>2340</v>
      </c>
      <c r="D1137">
        <v>1000</v>
      </c>
      <c r="E1137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 s="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42558.781180555547</v>
      </c>
      <c r="T1137" s="6">
        <f t="shared" si="107"/>
        <v>42588.781180555547</v>
      </c>
    </row>
    <row r="1138" spans="1:20" ht="45" x14ac:dyDescent="0.25">
      <c r="A1138">
        <v>1136</v>
      </c>
      <c r="B1138" s="3" t="s">
        <v>2341</v>
      </c>
      <c r="C1138" s="3" t="s">
        <v>2342</v>
      </c>
      <c r="D1138">
        <v>4190</v>
      </c>
      <c r="E1138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 s="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42327.463298611103</v>
      </c>
      <c r="T1138" s="6">
        <f t="shared" si="107"/>
        <v>42357.463298611103</v>
      </c>
    </row>
    <row r="1139" spans="1:20" ht="60" x14ac:dyDescent="0.25">
      <c r="A1139">
        <v>1137</v>
      </c>
      <c r="B1139" s="3" t="s">
        <v>2343</v>
      </c>
      <c r="C1139" s="3" t="s">
        <v>2344</v>
      </c>
      <c r="D1139">
        <v>25000</v>
      </c>
      <c r="E1139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 s="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42453.611354166664</v>
      </c>
      <c r="T1139" s="6">
        <f t="shared" si="107"/>
        <v>42483.611354166664</v>
      </c>
    </row>
    <row r="1140" spans="1:20" ht="60" x14ac:dyDescent="0.25">
      <c r="A1140">
        <v>1138</v>
      </c>
      <c r="B1140" s="3" t="s">
        <v>2345</v>
      </c>
      <c r="C1140" s="3" t="s">
        <v>2346</v>
      </c>
      <c r="D1140">
        <v>35000</v>
      </c>
      <c r="E1140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 s="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42736.698275462964</v>
      </c>
      <c r="T1140" s="6">
        <f t="shared" si="107"/>
        <v>42756.698275462964</v>
      </c>
    </row>
    <row r="1141" spans="1:20" ht="60" x14ac:dyDescent="0.25">
      <c r="A1141">
        <v>1139</v>
      </c>
      <c r="B1141" s="3" t="s">
        <v>2347</v>
      </c>
      <c r="C1141" s="3" t="s">
        <v>2348</v>
      </c>
      <c r="D1141">
        <v>8000</v>
      </c>
      <c r="E1141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 s="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41975.139189814807</v>
      </c>
      <c r="T1141" s="6">
        <f t="shared" si="107"/>
        <v>42005.139189814807</v>
      </c>
    </row>
    <row r="1142" spans="1:20" ht="45" x14ac:dyDescent="0.25">
      <c r="A1142">
        <v>1140</v>
      </c>
      <c r="B1142" s="3" t="s">
        <v>2349</v>
      </c>
      <c r="C1142" s="3" t="s">
        <v>2350</v>
      </c>
      <c r="D1142">
        <v>5000</v>
      </c>
      <c r="E1142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 s="4">
        <f t="shared" si="102"/>
        <v>0</v>
      </c>
      <c r="P1142" s="5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42192.253715277773</v>
      </c>
      <c r="T1142" s="6">
        <f t="shared" si="107"/>
        <v>42222.253715277773</v>
      </c>
    </row>
    <row r="1143" spans="1:20" x14ac:dyDescent="0.25">
      <c r="A1143">
        <v>1141</v>
      </c>
      <c r="B1143" s="3" t="s">
        <v>2351</v>
      </c>
      <c r="C1143" s="3" t="s">
        <v>2352</v>
      </c>
      <c r="D1143">
        <v>500</v>
      </c>
      <c r="E1143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 s="4">
        <f t="shared" si="102"/>
        <v>0</v>
      </c>
      <c r="P1143" s="5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42164.491319444445</v>
      </c>
      <c r="T1143" s="6">
        <f t="shared" si="107"/>
        <v>42194.491319444445</v>
      </c>
    </row>
    <row r="1144" spans="1:20" ht="45" x14ac:dyDescent="0.25">
      <c r="A1144">
        <v>1142</v>
      </c>
      <c r="B1144" s="3" t="s">
        <v>2353</v>
      </c>
      <c r="C1144" s="3" t="s">
        <v>2354</v>
      </c>
      <c r="D1144">
        <v>4000</v>
      </c>
      <c r="E1144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 s="4">
        <f t="shared" si="102"/>
        <v>0</v>
      </c>
      <c r="P1144" s="5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42021.797766203708</v>
      </c>
      <c r="T1144" s="6">
        <f t="shared" si="107"/>
        <v>42051.797766203708</v>
      </c>
    </row>
    <row r="1145" spans="1:20" ht="60" x14ac:dyDescent="0.25">
      <c r="A1145">
        <v>1143</v>
      </c>
      <c r="B1145" s="3" t="s">
        <v>2355</v>
      </c>
      <c r="C1145" s="3" t="s">
        <v>2356</v>
      </c>
      <c r="D1145">
        <v>45000</v>
      </c>
      <c r="E1145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 s="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42324.985254629624</v>
      </c>
      <c r="T1145" s="6">
        <f t="shared" si="107"/>
        <v>42354.985254629624</v>
      </c>
    </row>
    <row r="1146" spans="1:20" ht="45" x14ac:dyDescent="0.25">
      <c r="A1146">
        <v>1144</v>
      </c>
      <c r="B1146" s="3" t="s">
        <v>2357</v>
      </c>
      <c r="C1146" s="3" t="s">
        <v>2358</v>
      </c>
      <c r="D1146">
        <v>9300</v>
      </c>
      <c r="E1146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 s="4">
        <f t="shared" si="102"/>
        <v>0</v>
      </c>
      <c r="P1146" s="5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42092.973611111105</v>
      </c>
      <c r="T1146" s="6">
        <f t="shared" si="107"/>
        <v>42122.973611111105</v>
      </c>
    </row>
    <row r="1147" spans="1:20" ht="45" x14ac:dyDescent="0.25">
      <c r="A1147">
        <v>1145</v>
      </c>
      <c r="B1147" s="3" t="s">
        <v>2360</v>
      </c>
      <c r="C1147" s="3" t="s">
        <v>2361</v>
      </c>
      <c r="D1147">
        <v>80000</v>
      </c>
      <c r="E1147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 s="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41854.539259259262</v>
      </c>
      <c r="T1147" s="6">
        <f t="shared" si="107"/>
        <v>41914.539259259262</v>
      </c>
    </row>
    <row r="1148" spans="1:20" ht="45" x14ac:dyDescent="0.25">
      <c r="A1148">
        <v>1146</v>
      </c>
      <c r="B1148" s="3" t="s">
        <v>2362</v>
      </c>
      <c r="C1148" s="3" t="s">
        <v>2363</v>
      </c>
      <c r="D1148">
        <v>6000</v>
      </c>
      <c r="E114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 s="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41723.745057870365</v>
      </c>
      <c r="T1148" s="6">
        <f t="shared" si="107"/>
        <v>41761.745057870365</v>
      </c>
    </row>
    <row r="1149" spans="1:20" ht="60" x14ac:dyDescent="0.25">
      <c r="A1149">
        <v>1147</v>
      </c>
      <c r="B1149" s="3" t="s">
        <v>2364</v>
      </c>
      <c r="C1149" s="3" t="s">
        <v>2365</v>
      </c>
      <c r="D1149">
        <v>25000</v>
      </c>
      <c r="E114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 s="4">
        <f t="shared" si="102"/>
        <v>0</v>
      </c>
      <c r="P1149" s="5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41871.763692129629</v>
      </c>
      <c r="T1149" s="6">
        <f t="shared" si="107"/>
        <v>41931.763692129629</v>
      </c>
    </row>
    <row r="1150" spans="1:20" ht="30" x14ac:dyDescent="0.25">
      <c r="A1150">
        <v>1148</v>
      </c>
      <c r="B1150" s="3" t="s">
        <v>2366</v>
      </c>
      <c r="C1150" s="3" t="s">
        <v>2367</v>
      </c>
      <c r="D1150">
        <v>15000</v>
      </c>
      <c r="E1150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 s="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42674.962743055548</v>
      </c>
      <c r="T1150" s="6">
        <f t="shared" si="107"/>
        <v>42705.00440972222</v>
      </c>
    </row>
    <row r="1151" spans="1:20" ht="30" x14ac:dyDescent="0.25">
      <c r="A1151">
        <v>1149</v>
      </c>
      <c r="B1151" s="3" t="s">
        <v>2368</v>
      </c>
      <c r="C1151" s="3" t="s">
        <v>2369</v>
      </c>
      <c r="D1151">
        <v>50000</v>
      </c>
      <c r="E1151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 s="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42507.501921296294</v>
      </c>
      <c r="T1151" s="6">
        <f t="shared" si="107"/>
        <v>42537.501921296294</v>
      </c>
    </row>
    <row r="1152" spans="1:20" ht="30" x14ac:dyDescent="0.25">
      <c r="A1152">
        <v>1150</v>
      </c>
      <c r="B1152" s="3" t="s">
        <v>2370</v>
      </c>
      <c r="C1152" s="3" t="s">
        <v>2371</v>
      </c>
      <c r="D1152">
        <v>2500</v>
      </c>
      <c r="E1152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 s="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42317.74623842592</v>
      </c>
      <c r="T1152" s="6">
        <f t="shared" si="107"/>
        <v>42377.74623842592</v>
      </c>
    </row>
    <row r="1153" spans="1:20" ht="60" x14ac:dyDescent="0.25">
      <c r="A1153">
        <v>1151</v>
      </c>
      <c r="B1153" s="3" t="s">
        <v>2372</v>
      </c>
      <c r="C1153" s="3" t="s">
        <v>2373</v>
      </c>
      <c r="D1153">
        <v>25000</v>
      </c>
      <c r="E1153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 s="4">
        <f t="shared" si="102"/>
        <v>0</v>
      </c>
      <c r="P1153" s="5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42223.894247685181</v>
      </c>
      <c r="T1153" s="6">
        <f t="shared" si="107"/>
        <v>42253.894247685181</v>
      </c>
    </row>
    <row r="1154" spans="1:20" x14ac:dyDescent="0.25">
      <c r="A1154">
        <v>1152</v>
      </c>
      <c r="B1154" s="3" t="s">
        <v>2374</v>
      </c>
      <c r="C1154" s="3" t="s">
        <v>2375</v>
      </c>
      <c r="D1154">
        <v>16000</v>
      </c>
      <c r="E1154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 s="4">
        <f t="shared" ref="O1154:O1217" si="108">E1154/D1154</f>
        <v>5.6937500000000002E-2</v>
      </c>
      <c r="P1154" s="5">
        <f t="shared" ref="P1154:P1217" si="109">IF((L1154&gt;0), (E1154/L1154), "N/A")</f>
        <v>60.733333333333334</v>
      </c>
      <c r="Q1154" t="str">
        <f t="shared" ref="Q1154:Q1217" si="110">LEFT(N1154, (FIND("/",N1154)-1))</f>
        <v>food</v>
      </c>
      <c r="R1154" t="str">
        <f t="shared" ref="R1154:R1217" si="111">RIGHT(N1154, (LEN(N1154)-FIND("/", N1154)))</f>
        <v>food trucks</v>
      </c>
      <c r="S1154" s="6">
        <f t="shared" si="106"/>
        <v>42109.501296296294</v>
      </c>
      <c r="T1154" s="6">
        <f t="shared" si="107"/>
        <v>42139.501296296294</v>
      </c>
    </row>
    <row r="1155" spans="1:20" ht="30" x14ac:dyDescent="0.25">
      <c r="A1155">
        <v>1153</v>
      </c>
      <c r="B1155" s="3" t="s">
        <v>2376</v>
      </c>
      <c r="C1155" s="3" t="s">
        <v>2377</v>
      </c>
      <c r="D1155">
        <v>8000</v>
      </c>
      <c r="E1155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 s="4">
        <f t="shared" si="108"/>
        <v>6.2500000000000003E-3</v>
      </c>
      <c r="P1155" s="5">
        <f t="shared" si="109"/>
        <v>50</v>
      </c>
      <c r="Q1155" t="str">
        <f t="shared" si="110"/>
        <v>food</v>
      </c>
      <c r="R1155" t="str">
        <f t="shared" si="111"/>
        <v>food trucks</v>
      </c>
      <c r="S1155" s="6">
        <f t="shared" ref="S1155:S1218" si="112">(((J1155/60)/60)/24)+DATE(1970,1,1)+(-5/24)</f>
        <v>42143.505844907406</v>
      </c>
      <c r="T1155" s="6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2378</v>
      </c>
      <c r="C1156" s="3" t="s">
        <v>2379</v>
      </c>
      <c r="D1156">
        <v>5000</v>
      </c>
      <c r="E1156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 s="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42222.900532407402</v>
      </c>
      <c r="T1156" s="6">
        <f t="shared" si="113"/>
        <v>42252.900532407402</v>
      </c>
    </row>
    <row r="1157" spans="1:20" ht="60" x14ac:dyDescent="0.25">
      <c r="A1157">
        <v>1155</v>
      </c>
      <c r="B1157" s="3" t="s">
        <v>2380</v>
      </c>
      <c r="C1157" s="3" t="s">
        <v>2381</v>
      </c>
      <c r="D1157">
        <v>25000</v>
      </c>
      <c r="E1157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 s="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41835.555648148147</v>
      </c>
      <c r="T1157" s="6">
        <f t="shared" si="113"/>
        <v>41865.555648148147</v>
      </c>
    </row>
    <row r="1158" spans="1:20" ht="45" x14ac:dyDescent="0.25">
      <c r="A1158">
        <v>1156</v>
      </c>
      <c r="B1158" s="3" t="s">
        <v>2382</v>
      </c>
      <c r="C1158" s="3" t="s">
        <v>2383</v>
      </c>
      <c r="D1158">
        <v>6500</v>
      </c>
      <c r="E115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 s="4">
        <f t="shared" si="108"/>
        <v>0</v>
      </c>
      <c r="P1158" s="5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42028.862986111104</v>
      </c>
      <c r="T1158" s="6">
        <f t="shared" si="113"/>
        <v>42058.862986111104</v>
      </c>
    </row>
    <row r="1159" spans="1:20" ht="60" x14ac:dyDescent="0.25">
      <c r="A1159">
        <v>1157</v>
      </c>
      <c r="B1159" s="3" t="s">
        <v>2384</v>
      </c>
      <c r="C1159" s="3" t="s">
        <v>2385</v>
      </c>
      <c r="D1159">
        <v>10000</v>
      </c>
      <c r="E1159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 s="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41918.419907407406</v>
      </c>
      <c r="T1159" s="6">
        <f t="shared" si="113"/>
        <v>41978.461574074077</v>
      </c>
    </row>
    <row r="1160" spans="1:20" ht="60" x14ac:dyDescent="0.25">
      <c r="A1160">
        <v>1158</v>
      </c>
      <c r="B1160" s="3" t="s">
        <v>2386</v>
      </c>
      <c r="C1160" s="3" t="s">
        <v>2387</v>
      </c>
      <c r="D1160">
        <v>7500</v>
      </c>
      <c r="E1160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 s="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41951.883425925924</v>
      </c>
      <c r="T1160" s="6">
        <f t="shared" si="113"/>
        <v>41981.883425925924</v>
      </c>
    </row>
    <row r="1161" spans="1:20" ht="60" x14ac:dyDescent="0.25">
      <c r="A1161">
        <v>1159</v>
      </c>
      <c r="B1161" s="3" t="s">
        <v>2388</v>
      </c>
      <c r="C1161" s="3" t="s">
        <v>2389</v>
      </c>
      <c r="D1161">
        <v>6750</v>
      </c>
      <c r="E1161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 s="4">
        <f t="shared" si="108"/>
        <v>0</v>
      </c>
      <c r="P1161" s="5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42154.518113425926</v>
      </c>
      <c r="T1161" s="6">
        <f t="shared" si="113"/>
        <v>42185.447916666664</v>
      </c>
    </row>
    <row r="1162" spans="1:20" ht="45" x14ac:dyDescent="0.25">
      <c r="A1162">
        <v>1160</v>
      </c>
      <c r="B1162" s="3" t="s">
        <v>2390</v>
      </c>
      <c r="C1162" s="3" t="s">
        <v>2391</v>
      </c>
      <c r="D1162">
        <v>30000</v>
      </c>
      <c r="E1162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 s="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42060.946597222217</v>
      </c>
      <c r="T1162" s="6">
        <f t="shared" si="113"/>
        <v>42090.90493055556</v>
      </c>
    </row>
    <row r="1163" spans="1:20" ht="60" x14ac:dyDescent="0.25">
      <c r="A1163">
        <v>1161</v>
      </c>
      <c r="B1163" s="3" t="s">
        <v>2392</v>
      </c>
      <c r="C1163" s="3" t="s">
        <v>2393</v>
      </c>
      <c r="D1163">
        <v>18000</v>
      </c>
      <c r="E1163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 s="4">
        <f t="shared" si="108"/>
        <v>0</v>
      </c>
      <c r="P1163" s="5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42122.421168981477</v>
      </c>
      <c r="T1163" s="6">
        <f t="shared" si="113"/>
        <v>42143.421168981477</v>
      </c>
    </row>
    <row r="1164" spans="1:20" ht="60" x14ac:dyDescent="0.25">
      <c r="A1164">
        <v>1162</v>
      </c>
      <c r="B1164" s="3" t="s">
        <v>2394</v>
      </c>
      <c r="C1164" s="3" t="s">
        <v>2395</v>
      </c>
      <c r="D1164">
        <v>60000</v>
      </c>
      <c r="E1164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 s="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41876.475277777776</v>
      </c>
      <c r="T1164" s="6">
        <f t="shared" si="113"/>
        <v>41907.475277777776</v>
      </c>
    </row>
    <row r="1165" spans="1:20" ht="60" x14ac:dyDescent="0.25">
      <c r="A1165">
        <v>1163</v>
      </c>
      <c r="B1165" s="3" t="s">
        <v>2396</v>
      </c>
      <c r="C1165" s="3" t="s">
        <v>2397</v>
      </c>
      <c r="D1165">
        <v>5200</v>
      </c>
      <c r="E1165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 s="4">
        <f t="shared" si="108"/>
        <v>0</v>
      </c>
      <c r="P1165" s="5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41830.515277777777</v>
      </c>
      <c r="T1165" s="6">
        <f t="shared" si="113"/>
        <v>41860.515277777777</v>
      </c>
    </row>
    <row r="1166" spans="1:20" ht="60" x14ac:dyDescent="0.25">
      <c r="A1166">
        <v>1164</v>
      </c>
      <c r="B1166" s="3" t="s">
        <v>2398</v>
      </c>
      <c r="C1166" s="3" t="s">
        <v>2399</v>
      </c>
      <c r="D1166">
        <v>10000</v>
      </c>
      <c r="E1166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 s="4">
        <f t="shared" si="108"/>
        <v>0</v>
      </c>
      <c r="P1166" s="5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42509.51599537037</v>
      </c>
      <c r="T1166" s="6">
        <f t="shared" si="113"/>
        <v>42539.51599537037</v>
      </c>
    </row>
    <row r="1167" spans="1:20" ht="60" x14ac:dyDescent="0.25">
      <c r="A1167">
        <v>1165</v>
      </c>
      <c r="B1167" s="3" t="s">
        <v>2400</v>
      </c>
      <c r="C1167" s="3" t="s">
        <v>2401</v>
      </c>
      <c r="D1167">
        <v>10000</v>
      </c>
      <c r="E1167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 s="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41792.006134259253</v>
      </c>
      <c r="T1167" s="6">
        <f t="shared" si="113"/>
        <v>41826.006134259253</v>
      </c>
    </row>
    <row r="1168" spans="1:20" ht="60" x14ac:dyDescent="0.25">
      <c r="A1168">
        <v>1166</v>
      </c>
      <c r="B1168" s="3" t="s">
        <v>2402</v>
      </c>
      <c r="C1168" s="3" t="s">
        <v>2403</v>
      </c>
      <c r="D1168">
        <v>15000</v>
      </c>
      <c r="E116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 s="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42150.277106481481</v>
      </c>
      <c r="T1168" s="6">
        <f t="shared" si="113"/>
        <v>42180.958333333336</v>
      </c>
    </row>
    <row r="1169" spans="1:20" ht="45" x14ac:dyDescent="0.25">
      <c r="A1169">
        <v>1167</v>
      </c>
      <c r="B1169" s="3" t="s">
        <v>2404</v>
      </c>
      <c r="C1169" s="3" t="s">
        <v>2405</v>
      </c>
      <c r="D1169">
        <v>60000</v>
      </c>
      <c r="E1169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 s="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41863.526562499996</v>
      </c>
      <c r="T1169" s="6">
        <f t="shared" si="113"/>
        <v>41894.526562499996</v>
      </c>
    </row>
    <row r="1170" spans="1:20" ht="45" x14ac:dyDescent="0.25">
      <c r="A1170">
        <v>1168</v>
      </c>
      <c r="B1170" s="3" t="s">
        <v>2406</v>
      </c>
      <c r="C1170" s="3" t="s">
        <v>2407</v>
      </c>
      <c r="D1170">
        <v>18000</v>
      </c>
      <c r="E1170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 s="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42604.845659722218</v>
      </c>
      <c r="T1170" s="6">
        <f t="shared" si="113"/>
        <v>42634.845659722218</v>
      </c>
    </row>
    <row r="1171" spans="1:20" ht="45" x14ac:dyDescent="0.25">
      <c r="A1171">
        <v>1169</v>
      </c>
      <c r="B1171" s="3" t="s">
        <v>2408</v>
      </c>
      <c r="C1171" s="3" t="s">
        <v>2409</v>
      </c>
      <c r="D1171">
        <v>10000</v>
      </c>
      <c r="E1171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 s="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42027.145405092589</v>
      </c>
      <c r="T1171" s="6">
        <f t="shared" si="113"/>
        <v>42057.145405092589</v>
      </c>
    </row>
    <row r="1172" spans="1:20" ht="45" x14ac:dyDescent="0.25">
      <c r="A1172">
        <v>1170</v>
      </c>
      <c r="B1172" s="3" t="s">
        <v>2410</v>
      </c>
      <c r="C1172" s="3" t="s">
        <v>2411</v>
      </c>
      <c r="D1172">
        <v>25000</v>
      </c>
      <c r="E1172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 s="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42124.684849537036</v>
      </c>
      <c r="T1172" s="6">
        <f t="shared" si="113"/>
        <v>42154.684849537036</v>
      </c>
    </row>
    <row r="1173" spans="1:20" ht="45" x14ac:dyDescent="0.25">
      <c r="A1173">
        <v>1171</v>
      </c>
      <c r="B1173" s="3" t="s">
        <v>2412</v>
      </c>
      <c r="C1173" s="3" t="s">
        <v>2413</v>
      </c>
      <c r="D1173">
        <v>25000</v>
      </c>
      <c r="E1173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 s="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41938.596377314811</v>
      </c>
      <c r="T1173" s="6">
        <f t="shared" si="113"/>
        <v>41956.638043981475</v>
      </c>
    </row>
    <row r="1174" spans="1:20" ht="30" x14ac:dyDescent="0.25">
      <c r="A1174">
        <v>1172</v>
      </c>
      <c r="B1174" s="3" t="s">
        <v>2414</v>
      </c>
      <c r="C1174" s="3" t="s">
        <v>2415</v>
      </c>
      <c r="D1174">
        <v>9000</v>
      </c>
      <c r="E1174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 s="4">
        <f t="shared" si="108"/>
        <v>0</v>
      </c>
      <c r="P1174" s="5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41841.473981481482</v>
      </c>
      <c r="T1174" s="6">
        <f t="shared" si="113"/>
        <v>41871.473981481482</v>
      </c>
    </row>
    <row r="1175" spans="1:20" ht="60" x14ac:dyDescent="0.25">
      <c r="A1175">
        <v>1173</v>
      </c>
      <c r="B1175" s="3" t="s">
        <v>2416</v>
      </c>
      <c r="C1175" s="3" t="s">
        <v>2417</v>
      </c>
      <c r="D1175">
        <v>125000</v>
      </c>
      <c r="E1175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 s="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42183.97751157407</v>
      </c>
      <c r="T1175" s="6">
        <f t="shared" si="113"/>
        <v>42218.97751157407</v>
      </c>
    </row>
    <row r="1176" spans="1:20" ht="45" x14ac:dyDescent="0.25">
      <c r="A1176">
        <v>1174</v>
      </c>
      <c r="B1176" s="3" t="s">
        <v>2418</v>
      </c>
      <c r="C1176" s="3" t="s">
        <v>2419</v>
      </c>
      <c r="D1176">
        <v>15000</v>
      </c>
      <c r="E1176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 s="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42468.633414351854</v>
      </c>
      <c r="T1176" s="6">
        <f t="shared" si="113"/>
        <v>42498.633414351854</v>
      </c>
    </row>
    <row r="1177" spans="1:20" ht="45" x14ac:dyDescent="0.25">
      <c r="A1177">
        <v>1175</v>
      </c>
      <c r="B1177" s="3" t="s">
        <v>2420</v>
      </c>
      <c r="C1177" s="3" t="s">
        <v>2421</v>
      </c>
      <c r="D1177">
        <v>20000</v>
      </c>
      <c r="E1177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 s="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42170.520127314812</v>
      </c>
      <c r="T1177" s="6">
        <f t="shared" si="113"/>
        <v>42200.520127314812</v>
      </c>
    </row>
    <row r="1178" spans="1:20" ht="60" x14ac:dyDescent="0.25">
      <c r="A1178">
        <v>1176</v>
      </c>
      <c r="B1178" s="3" t="s">
        <v>2422</v>
      </c>
      <c r="C1178" s="3" t="s">
        <v>2423</v>
      </c>
      <c r="D1178">
        <v>175000</v>
      </c>
      <c r="E1178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 s="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42745.811319444438</v>
      </c>
      <c r="T1178" s="6">
        <f t="shared" si="113"/>
        <v>42800.333333333336</v>
      </c>
    </row>
    <row r="1179" spans="1:20" ht="60" x14ac:dyDescent="0.25">
      <c r="A1179">
        <v>1177</v>
      </c>
      <c r="B1179" s="3" t="s">
        <v>2424</v>
      </c>
      <c r="C1179" s="3" t="s">
        <v>2425</v>
      </c>
      <c r="D1179">
        <v>6000</v>
      </c>
      <c r="E117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 s="4">
        <f t="shared" si="108"/>
        <v>0</v>
      </c>
      <c r="P1179" s="5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41897.452499999999</v>
      </c>
      <c r="T1179" s="6">
        <f t="shared" si="113"/>
        <v>41927.452499999999</v>
      </c>
    </row>
    <row r="1180" spans="1:20" ht="60" x14ac:dyDescent="0.25">
      <c r="A1180">
        <v>1178</v>
      </c>
      <c r="B1180" s="3" t="s">
        <v>2426</v>
      </c>
      <c r="C1180" s="3" t="s">
        <v>2427</v>
      </c>
      <c r="D1180">
        <v>75000</v>
      </c>
      <c r="E1180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 s="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41837.69736111111</v>
      </c>
      <c r="T1180" s="6">
        <f t="shared" si="113"/>
        <v>41867.69736111111</v>
      </c>
    </row>
    <row r="1181" spans="1:20" ht="45" x14ac:dyDescent="0.25">
      <c r="A1181">
        <v>1179</v>
      </c>
      <c r="B1181" s="3" t="s">
        <v>2428</v>
      </c>
      <c r="C1181" s="3" t="s">
        <v>2429</v>
      </c>
      <c r="D1181">
        <v>60000</v>
      </c>
      <c r="E1181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 s="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42275.511886574073</v>
      </c>
      <c r="T1181" s="6">
        <f t="shared" si="113"/>
        <v>42305.511886574073</v>
      </c>
    </row>
    <row r="1182" spans="1:20" ht="45" x14ac:dyDescent="0.25">
      <c r="A1182">
        <v>1180</v>
      </c>
      <c r="B1182" s="3" t="s">
        <v>2430</v>
      </c>
      <c r="C1182" s="3" t="s">
        <v>2431</v>
      </c>
      <c r="D1182">
        <v>50000</v>
      </c>
      <c r="E1182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 s="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41781.598541666666</v>
      </c>
      <c r="T1182" s="6">
        <f t="shared" si="113"/>
        <v>41818.598541666666</v>
      </c>
    </row>
    <row r="1183" spans="1:20" ht="30" x14ac:dyDescent="0.25">
      <c r="A1183">
        <v>1181</v>
      </c>
      <c r="B1183" s="3" t="s">
        <v>2432</v>
      </c>
      <c r="C1183" s="3" t="s">
        <v>2433</v>
      </c>
      <c r="D1183">
        <v>50000</v>
      </c>
      <c r="E1183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 s="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42034.131030092591</v>
      </c>
      <c r="T1183" s="6">
        <f t="shared" si="113"/>
        <v>42064.131030092591</v>
      </c>
    </row>
    <row r="1184" spans="1:20" ht="60" x14ac:dyDescent="0.25">
      <c r="A1184">
        <v>1182</v>
      </c>
      <c r="B1184" s="3" t="s">
        <v>2434</v>
      </c>
      <c r="C1184" s="3" t="s">
        <v>2435</v>
      </c>
      <c r="D1184">
        <v>1000</v>
      </c>
      <c r="E1184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 s="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42728.619074074071</v>
      </c>
      <c r="T1184" s="6">
        <f t="shared" si="113"/>
        <v>42747.487499999996</v>
      </c>
    </row>
    <row r="1185" spans="1:20" ht="60" x14ac:dyDescent="0.25">
      <c r="A1185">
        <v>1183</v>
      </c>
      <c r="B1185" s="3" t="s">
        <v>2436</v>
      </c>
      <c r="C1185" s="3" t="s">
        <v>2437</v>
      </c>
      <c r="D1185">
        <v>2500</v>
      </c>
      <c r="E1185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 s="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42656.653043981474</v>
      </c>
      <c r="T1185" s="6">
        <f t="shared" si="113"/>
        <v>42675.957638888889</v>
      </c>
    </row>
    <row r="1186" spans="1:20" ht="60" x14ac:dyDescent="0.25">
      <c r="A1186">
        <v>1184</v>
      </c>
      <c r="B1186" s="3" t="s">
        <v>2438</v>
      </c>
      <c r="C1186" s="3" t="s">
        <v>2439</v>
      </c>
      <c r="D1186">
        <v>22000</v>
      </c>
      <c r="E1186">
        <v>23086</v>
      </c>
      <c r="F1186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 s="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42741.391331018516</v>
      </c>
      <c r="T1186" s="6">
        <f t="shared" si="113"/>
        <v>42772.391331018516</v>
      </c>
    </row>
    <row r="1187" spans="1:20" ht="60" x14ac:dyDescent="0.25">
      <c r="A1187">
        <v>1185</v>
      </c>
      <c r="B1187" s="3" t="s">
        <v>2441</v>
      </c>
      <c r="C1187" s="3" t="s">
        <v>2442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 s="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42130.656817129631</v>
      </c>
      <c r="T1187" s="6">
        <f t="shared" si="113"/>
        <v>42162.958333333336</v>
      </c>
    </row>
    <row r="1188" spans="1:20" ht="60" x14ac:dyDescent="0.25">
      <c r="A1188">
        <v>1186</v>
      </c>
      <c r="B1188" s="3" t="s">
        <v>2443</v>
      </c>
      <c r="C1188" s="3" t="s">
        <v>2444</v>
      </c>
      <c r="D1188">
        <v>7500</v>
      </c>
      <c r="E1188">
        <v>8005</v>
      </c>
      <c r="F1188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 s="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42123.655034722215</v>
      </c>
      <c r="T1188" s="6">
        <f t="shared" si="113"/>
        <v>42156.737499999996</v>
      </c>
    </row>
    <row r="1189" spans="1:20" ht="60" x14ac:dyDescent="0.25">
      <c r="A1189">
        <v>1187</v>
      </c>
      <c r="B1189" s="3" t="s">
        <v>2445</v>
      </c>
      <c r="C1189" s="3" t="s">
        <v>2446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 s="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42109.686608796292</v>
      </c>
      <c r="T1189" s="6">
        <f t="shared" si="113"/>
        <v>42141.541666666664</v>
      </c>
    </row>
    <row r="1190" spans="1:20" ht="45" x14ac:dyDescent="0.25">
      <c r="A1190">
        <v>1188</v>
      </c>
      <c r="B1190" s="3" t="s">
        <v>2447</v>
      </c>
      <c r="C1190" s="3" t="s">
        <v>2448</v>
      </c>
      <c r="D1190">
        <v>2000</v>
      </c>
      <c r="E1190">
        <v>3211</v>
      </c>
      <c r="F1190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 s="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42711.492361111108</v>
      </c>
      <c r="T1190" s="6">
        <f t="shared" si="113"/>
        <v>42732.492361111108</v>
      </c>
    </row>
    <row r="1191" spans="1:20" ht="60" x14ac:dyDescent="0.25">
      <c r="A1191">
        <v>1189</v>
      </c>
      <c r="B1191" s="3" t="s">
        <v>2449</v>
      </c>
      <c r="C1191" s="3" t="s">
        <v>2450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 s="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42529.770775462959</v>
      </c>
      <c r="T1191" s="6">
        <f t="shared" si="113"/>
        <v>42550.770775462959</v>
      </c>
    </row>
    <row r="1192" spans="1:20" ht="45" x14ac:dyDescent="0.25">
      <c r="A1192">
        <v>1190</v>
      </c>
      <c r="B1192" s="3" t="s">
        <v>2451</v>
      </c>
      <c r="C1192" s="3" t="s">
        <v>2452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 s="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41852.457465277774</v>
      </c>
      <c r="T1192" s="6">
        <f t="shared" si="113"/>
        <v>41882.457465277774</v>
      </c>
    </row>
    <row r="1193" spans="1:20" ht="60" x14ac:dyDescent="0.25">
      <c r="A1193">
        <v>1191</v>
      </c>
      <c r="B1193" s="3" t="s">
        <v>2453</v>
      </c>
      <c r="C1193" s="3" t="s">
        <v>2454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 s="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42419.395370370366</v>
      </c>
      <c r="T1193" s="6">
        <f t="shared" si="113"/>
        <v>42449.353703703695</v>
      </c>
    </row>
    <row r="1194" spans="1:20" ht="30" x14ac:dyDescent="0.25">
      <c r="A1194">
        <v>1192</v>
      </c>
      <c r="B1194" s="3" t="s">
        <v>2455</v>
      </c>
      <c r="C1194" s="3" t="s">
        <v>2456</v>
      </c>
      <c r="D1194">
        <v>100</v>
      </c>
      <c r="E1194">
        <v>290</v>
      </c>
      <c r="F1194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 s="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42747.298356481479</v>
      </c>
      <c r="T1194" s="6">
        <f t="shared" si="113"/>
        <v>42777.298356481479</v>
      </c>
    </row>
    <row r="1195" spans="1:20" ht="60" x14ac:dyDescent="0.25">
      <c r="A1195">
        <v>1193</v>
      </c>
      <c r="B1195" s="3" t="s">
        <v>2457</v>
      </c>
      <c r="C1195" s="3" t="s">
        <v>2458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 s="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42409.567743055559</v>
      </c>
      <c r="T1195" s="6">
        <f t="shared" si="113"/>
        <v>42469.526076388887</v>
      </c>
    </row>
    <row r="1196" spans="1:20" ht="60" x14ac:dyDescent="0.25">
      <c r="A1196">
        <v>1194</v>
      </c>
      <c r="B1196" s="3" t="s">
        <v>2459</v>
      </c>
      <c r="C1196" s="3" t="s">
        <v>2460</v>
      </c>
      <c r="D1196">
        <v>12500</v>
      </c>
      <c r="E1196">
        <v>40280</v>
      </c>
      <c r="F1196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 s="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42072.27984953703</v>
      </c>
      <c r="T1196" s="6">
        <f t="shared" si="113"/>
        <v>42102.27984953703</v>
      </c>
    </row>
    <row r="1197" spans="1:20" ht="60" x14ac:dyDescent="0.25">
      <c r="A1197">
        <v>1195</v>
      </c>
      <c r="B1197" s="3" t="s">
        <v>2462</v>
      </c>
      <c r="C1197" s="3" t="s">
        <v>2463</v>
      </c>
      <c r="D1197">
        <v>10000</v>
      </c>
      <c r="E1197">
        <v>13500</v>
      </c>
      <c r="F119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 s="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42298.139502314814</v>
      </c>
      <c r="T1197" s="6">
        <f t="shared" si="113"/>
        <v>42358.166666666664</v>
      </c>
    </row>
    <row r="1198" spans="1:20" ht="30" x14ac:dyDescent="0.25">
      <c r="A1198">
        <v>1196</v>
      </c>
      <c r="B1198" s="3" t="s">
        <v>2464</v>
      </c>
      <c r="C1198" s="3" t="s">
        <v>2465</v>
      </c>
      <c r="D1198">
        <v>14500</v>
      </c>
      <c r="E1198">
        <v>39137</v>
      </c>
      <c r="F1198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 s="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42326.610405092586</v>
      </c>
      <c r="T1198" s="6">
        <f t="shared" si="113"/>
        <v>42356.610405092586</v>
      </c>
    </row>
    <row r="1199" spans="1:20" ht="60" x14ac:dyDescent="0.25">
      <c r="A1199">
        <v>1197</v>
      </c>
      <c r="B1199" s="3" t="s">
        <v>2466</v>
      </c>
      <c r="C1199" s="3" t="s">
        <v>2467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 s="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42503.456412037034</v>
      </c>
      <c r="T1199" s="6">
        <f t="shared" si="113"/>
        <v>42534.040972222218</v>
      </c>
    </row>
    <row r="1200" spans="1:20" ht="60" x14ac:dyDescent="0.25">
      <c r="A1200">
        <v>1198</v>
      </c>
      <c r="B1200" s="3" t="s">
        <v>2468</v>
      </c>
      <c r="C1200" s="3" t="s">
        <v>2469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 s="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42333.410717592589</v>
      </c>
      <c r="T1200" s="6">
        <f t="shared" si="113"/>
        <v>42368.916666666664</v>
      </c>
    </row>
    <row r="1201" spans="1:20" ht="60" x14ac:dyDescent="0.25">
      <c r="A1201">
        <v>1199</v>
      </c>
      <c r="B1201" s="3" t="s">
        <v>2470</v>
      </c>
      <c r="C1201" s="3" t="s">
        <v>2471</v>
      </c>
      <c r="D1201">
        <v>2658</v>
      </c>
      <c r="E1201">
        <v>2693</v>
      </c>
      <c r="F1201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 s="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42161.562499999993</v>
      </c>
      <c r="T1201" s="6">
        <f t="shared" si="113"/>
        <v>42193.562499999993</v>
      </c>
    </row>
    <row r="1202" spans="1:20" ht="60" x14ac:dyDescent="0.25">
      <c r="A1202">
        <v>1200</v>
      </c>
      <c r="B1202" s="3" t="s">
        <v>2472</v>
      </c>
      <c r="C1202" s="3" t="s">
        <v>2473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 s="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42089.269166666665</v>
      </c>
      <c r="T1202" s="6">
        <f t="shared" si="113"/>
        <v>42110.269166666665</v>
      </c>
    </row>
    <row r="1203" spans="1:20" ht="60" x14ac:dyDescent="0.25">
      <c r="A1203">
        <v>1201</v>
      </c>
      <c r="B1203" s="3" t="s">
        <v>2474</v>
      </c>
      <c r="C1203" s="3" t="s">
        <v>2475</v>
      </c>
      <c r="D1203">
        <v>6000</v>
      </c>
      <c r="E1203">
        <v>6146.27</v>
      </c>
      <c r="F1203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 s="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42536.398680555554</v>
      </c>
      <c r="T1203" s="6">
        <f t="shared" si="113"/>
        <v>42566.398680555554</v>
      </c>
    </row>
    <row r="1204" spans="1:20" ht="60" x14ac:dyDescent="0.25">
      <c r="A1204">
        <v>1202</v>
      </c>
      <c r="B1204" s="3" t="s">
        <v>2476</v>
      </c>
      <c r="C1204" s="3" t="s">
        <v>2477</v>
      </c>
      <c r="D1204">
        <v>25000</v>
      </c>
      <c r="E1204">
        <v>49811</v>
      </c>
      <c r="F1204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 s="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42152.080486111103</v>
      </c>
      <c r="T1204" s="6">
        <f t="shared" si="113"/>
        <v>42182.080486111103</v>
      </c>
    </row>
    <row r="1205" spans="1:20" ht="45" x14ac:dyDescent="0.25">
      <c r="A1205">
        <v>1203</v>
      </c>
      <c r="B1205" s="3" t="s">
        <v>2478</v>
      </c>
      <c r="C1205" s="3" t="s">
        <v>2479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 s="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42125.4065625</v>
      </c>
      <c r="T1205" s="6">
        <f t="shared" si="113"/>
        <v>42155.4065625</v>
      </c>
    </row>
    <row r="1206" spans="1:20" ht="45" x14ac:dyDescent="0.25">
      <c r="A1206">
        <v>1204</v>
      </c>
      <c r="B1206" s="3" t="s">
        <v>2480</v>
      </c>
      <c r="C1206" s="3" t="s">
        <v>2481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 s="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42297.539733796293</v>
      </c>
      <c r="T1206" s="6">
        <f t="shared" si="113"/>
        <v>42341.999999999993</v>
      </c>
    </row>
    <row r="1207" spans="1:20" ht="60" x14ac:dyDescent="0.25">
      <c r="A1207">
        <v>1205</v>
      </c>
      <c r="B1207" s="3" t="s">
        <v>2482</v>
      </c>
      <c r="C1207" s="3" t="s">
        <v>2483</v>
      </c>
      <c r="D1207">
        <v>13000</v>
      </c>
      <c r="E1207">
        <v>13112</v>
      </c>
      <c r="F120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 s="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42138.298043981478</v>
      </c>
      <c r="T1207" s="6">
        <f t="shared" si="113"/>
        <v>42168.298043981478</v>
      </c>
    </row>
    <row r="1208" spans="1:20" ht="60" x14ac:dyDescent="0.25">
      <c r="A1208">
        <v>1206</v>
      </c>
      <c r="B1208" s="3" t="s">
        <v>2484</v>
      </c>
      <c r="C1208" s="3" t="s">
        <v>2485</v>
      </c>
      <c r="D1208">
        <v>900</v>
      </c>
      <c r="E1208">
        <v>1035</v>
      </c>
      <c r="F1208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 s="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42772.567743055559</v>
      </c>
      <c r="T1208" s="6">
        <f t="shared" si="113"/>
        <v>42805.353472222218</v>
      </c>
    </row>
    <row r="1209" spans="1:20" ht="30" x14ac:dyDescent="0.25">
      <c r="A1209">
        <v>1207</v>
      </c>
      <c r="B1209" s="3" t="s">
        <v>2486</v>
      </c>
      <c r="C1209" s="3" t="s">
        <v>2487</v>
      </c>
      <c r="D1209">
        <v>16700</v>
      </c>
      <c r="E1209">
        <v>17396</v>
      </c>
      <c r="F1209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 s="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42430.221909722219</v>
      </c>
      <c r="T1209" s="6">
        <f t="shared" si="113"/>
        <v>42460.208333333336</v>
      </c>
    </row>
    <row r="1210" spans="1:20" ht="60" x14ac:dyDescent="0.25">
      <c r="A1210">
        <v>1208</v>
      </c>
      <c r="B1210" s="3" t="s">
        <v>2488</v>
      </c>
      <c r="C1210" s="3" t="s">
        <v>2489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 s="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42423.500740740739</v>
      </c>
      <c r="T1210" s="6">
        <f t="shared" si="113"/>
        <v>42453.459074074075</v>
      </c>
    </row>
    <row r="1211" spans="1:20" ht="60" x14ac:dyDescent="0.25">
      <c r="A1211">
        <v>1209</v>
      </c>
      <c r="B1211" s="3" t="s">
        <v>2490</v>
      </c>
      <c r="C1211" s="3" t="s">
        <v>2491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 s="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42761.637789351851</v>
      </c>
      <c r="T1211" s="6">
        <f t="shared" si="113"/>
        <v>42791.637789351851</v>
      </c>
    </row>
    <row r="1212" spans="1:20" ht="30" x14ac:dyDescent="0.25">
      <c r="A1212">
        <v>1210</v>
      </c>
      <c r="B1212" s="3" t="s">
        <v>2492</v>
      </c>
      <c r="C1212" s="3" t="s">
        <v>2493</v>
      </c>
      <c r="D1212">
        <v>20000</v>
      </c>
      <c r="E1212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 s="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42132.733472222222</v>
      </c>
      <c r="T1212" s="6">
        <f t="shared" si="113"/>
        <v>42155.666666666664</v>
      </c>
    </row>
    <row r="1213" spans="1:20" ht="60" x14ac:dyDescent="0.25">
      <c r="A1213">
        <v>1211</v>
      </c>
      <c r="B1213" s="3" t="s">
        <v>2494</v>
      </c>
      <c r="C1213" s="3" t="s">
        <v>2495</v>
      </c>
      <c r="D1213">
        <v>1000</v>
      </c>
      <c r="E1213">
        <v>1011</v>
      </c>
      <c r="F1213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 s="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42515.658113425925</v>
      </c>
      <c r="T1213" s="6">
        <f t="shared" si="113"/>
        <v>42530.658113425925</v>
      </c>
    </row>
    <row r="1214" spans="1:20" ht="60" x14ac:dyDescent="0.25">
      <c r="A1214">
        <v>1212</v>
      </c>
      <c r="B1214" s="3" t="s">
        <v>2496</v>
      </c>
      <c r="C1214" s="3" t="s">
        <v>2497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 s="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42318.741840277777</v>
      </c>
      <c r="T1214" s="6">
        <f t="shared" si="113"/>
        <v>42334.833333333336</v>
      </c>
    </row>
    <row r="1215" spans="1:20" ht="60" x14ac:dyDescent="0.25">
      <c r="A1215">
        <v>1213</v>
      </c>
      <c r="B1215" s="3" t="s">
        <v>2498</v>
      </c>
      <c r="C1215" s="3" t="s">
        <v>2499</v>
      </c>
      <c r="D1215">
        <v>6500</v>
      </c>
      <c r="E1215">
        <v>6645</v>
      </c>
      <c r="F1215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 s="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42731.547453703701</v>
      </c>
      <c r="T1215" s="6">
        <f t="shared" si="113"/>
        <v>42766.547453703701</v>
      </c>
    </row>
    <row r="1216" spans="1:20" ht="60" x14ac:dyDescent="0.25">
      <c r="A1216">
        <v>1214</v>
      </c>
      <c r="B1216" s="3" t="s">
        <v>2500</v>
      </c>
      <c r="C1216" s="3" t="s">
        <v>2501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 s="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42104.632002314807</v>
      </c>
      <c r="T1216" s="6">
        <f t="shared" si="113"/>
        <v>42164.632002314807</v>
      </c>
    </row>
    <row r="1217" spans="1:20" ht="60" x14ac:dyDescent="0.25">
      <c r="A1217">
        <v>1215</v>
      </c>
      <c r="B1217" s="3" t="s">
        <v>2502</v>
      </c>
      <c r="C1217" s="3" t="s">
        <v>2503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 s="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41759.714768518512</v>
      </c>
      <c r="T1217" s="6">
        <f t="shared" si="113"/>
        <v>41789.714768518512</v>
      </c>
    </row>
    <row r="1218" spans="1:20" ht="30" x14ac:dyDescent="0.25">
      <c r="A1218">
        <v>1216</v>
      </c>
      <c r="B1218" s="3" t="s">
        <v>2504</v>
      </c>
      <c r="C1218" s="3" t="s">
        <v>2505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 s="4">
        <f t="shared" ref="O1218:O1281" si="114">E1218/D1218</f>
        <v>1.4570000000000001</v>
      </c>
      <c r="P1218" s="5">
        <f t="shared" ref="P1218:P1281" si="115">IF((L1218&gt;0), (E1218/L1218), "N/A")</f>
        <v>91.882882882882882</v>
      </c>
      <c r="Q1218" t="str">
        <f t="shared" ref="Q1218:Q1281" si="116">LEFT(N1218, (FIND("/",N1218)-1))</f>
        <v>photography</v>
      </c>
      <c r="R1218" t="str">
        <f t="shared" ref="R1218:R1281" si="117">RIGHT(N1218, (LEN(N1218)-FIND("/", N1218)))</f>
        <v>photobooks</v>
      </c>
      <c r="S1218" s="6">
        <f t="shared" si="112"/>
        <v>42247.408067129632</v>
      </c>
      <c r="T1218" s="6">
        <f t="shared" si="113"/>
        <v>42279.752083333333</v>
      </c>
    </row>
    <row r="1219" spans="1:20" ht="45" x14ac:dyDescent="0.25">
      <c r="A1219">
        <v>1217</v>
      </c>
      <c r="B1219" s="3" t="s">
        <v>2506</v>
      </c>
      <c r="C1219" s="3" t="s">
        <v>2507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 s="4">
        <f t="shared" si="114"/>
        <v>1.026</v>
      </c>
      <c r="P1219" s="5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6">
        <f t="shared" ref="S1219:S1282" si="118">(((J1219/60)/60)/24)+DATE(1970,1,1)+(-5/24)</f>
        <v>42535.6011574074</v>
      </c>
      <c r="T1219" s="6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2508</v>
      </c>
      <c r="C1220" s="3" t="s">
        <v>2509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 s="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42278.453703703701</v>
      </c>
      <c r="T1220" s="6">
        <f t="shared" si="119"/>
        <v>42308.916666666664</v>
      </c>
    </row>
    <row r="1221" spans="1:20" ht="45" x14ac:dyDescent="0.25">
      <c r="A1221">
        <v>1219</v>
      </c>
      <c r="B1221" s="3" t="s">
        <v>2510</v>
      </c>
      <c r="C1221" s="3" t="s">
        <v>2511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 s="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42633.253622685181</v>
      </c>
      <c r="T1221" s="6">
        <f t="shared" si="119"/>
        <v>42663.253622685181</v>
      </c>
    </row>
    <row r="1222" spans="1:20" ht="45" x14ac:dyDescent="0.25">
      <c r="A1222">
        <v>1220</v>
      </c>
      <c r="B1222" s="3" t="s">
        <v>2512</v>
      </c>
      <c r="C1222" s="3" t="s">
        <v>2513</v>
      </c>
      <c r="D1222">
        <v>15000</v>
      </c>
      <c r="E1222">
        <v>15565</v>
      </c>
      <c r="F1222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 s="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42211.420277777775</v>
      </c>
      <c r="T1222" s="6">
        <f t="shared" si="119"/>
        <v>42241.420277777775</v>
      </c>
    </row>
    <row r="1223" spans="1:20" ht="60" x14ac:dyDescent="0.25">
      <c r="A1223">
        <v>1221</v>
      </c>
      <c r="B1223" s="3" t="s">
        <v>2514</v>
      </c>
      <c r="C1223" s="3" t="s">
        <v>2515</v>
      </c>
      <c r="D1223">
        <v>2200</v>
      </c>
      <c r="E1223">
        <v>2451.0100000000002</v>
      </c>
      <c r="F1223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 s="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42680.267222222225</v>
      </c>
      <c r="T1223" s="6">
        <f t="shared" si="119"/>
        <v>42707.791666666664</v>
      </c>
    </row>
    <row r="1224" spans="1:20" ht="30" x14ac:dyDescent="0.25">
      <c r="A1224">
        <v>1222</v>
      </c>
      <c r="B1224" s="3" t="s">
        <v>2516</v>
      </c>
      <c r="C1224" s="3" t="s">
        <v>2517</v>
      </c>
      <c r="D1224">
        <v>4000</v>
      </c>
      <c r="E1224">
        <v>11215</v>
      </c>
      <c r="F1224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 s="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42430.512118055551</v>
      </c>
      <c r="T1224" s="6">
        <f t="shared" si="119"/>
        <v>42460.958333333336</v>
      </c>
    </row>
    <row r="1225" spans="1:20" ht="45" x14ac:dyDescent="0.25">
      <c r="A1225">
        <v>1223</v>
      </c>
      <c r="B1225" s="3" t="s">
        <v>2518</v>
      </c>
      <c r="C1225" s="3" t="s">
        <v>2519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 s="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42653.968854166662</v>
      </c>
      <c r="T1225" s="6">
        <f t="shared" si="119"/>
        <v>42684.010520833333</v>
      </c>
    </row>
    <row r="1226" spans="1:20" ht="30" x14ac:dyDescent="0.25">
      <c r="A1226">
        <v>1224</v>
      </c>
      <c r="B1226" s="3" t="s">
        <v>2520</v>
      </c>
      <c r="C1226" s="3" t="s">
        <v>2521</v>
      </c>
      <c r="D1226">
        <v>15000</v>
      </c>
      <c r="E1226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 s="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41736.341458333329</v>
      </c>
      <c r="T1226" s="6">
        <f t="shared" si="119"/>
        <v>41796.341458333329</v>
      </c>
    </row>
    <row r="1227" spans="1:20" ht="60" x14ac:dyDescent="0.25">
      <c r="A1227">
        <v>1225</v>
      </c>
      <c r="B1227" s="3" t="s">
        <v>2523</v>
      </c>
      <c r="C1227" s="3" t="s">
        <v>2524</v>
      </c>
      <c r="D1227">
        <v>3000</v>
      </c>
      <c r="E1227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 s="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41509.697662037033</v>
      </c>
      <c r="T1227" s="6">
        <f t="shared" si="119"/>
        <v>41569.697662037033</v>
      </c>
    </row>
    <row r="1228" spans="1:20" ht="45" x14ac:dyDescent="0.25">
      <c r="A1228">
        <v>1226</v>
      </c>
      <c r="B1228" s="3" t="s">
        <v>2525</v>
      </c>
      <c r="C1228" s="3" t="s">
        <v>2526</v>
      </c>
      <c r="D1228">
        <v>50000</v>
      </c>
      <c r="E122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 s="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41715.666446759256</v>
      </c>
      <c r="T1228" s="6">
        <f t="shared" si="119"/>
        <v>41749.833333333328</v>
      </c>
    </row>
    <row r="1229" spans="1:20" ht="60" x14ac:dyDescent="0.25">
      <c r="A1229">
        <v>1227</v>
      </c>
      <c r="B1229" s="3" t="s">
        <v>2527</v>
      </c>
      <c r="C1229" s="3" t="s">
        <v>2528</v>
      </c>
      <c r="D1229">
        <v>2000</v>
      </c>
      <c r="E1229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 s="4">
        <f t="shared" si="114"/>
        <v>0</v>
      </c>
      <c r="P1229" s="5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41827.710833333331</v>
      </c>
      <c r="T1229" s="6">
        <f t="shared" si="119"/>
        <v>41858.083333333328</v>
      </c>
    </row>
    <row r="1230" spans="1:20" ht="45" x14ac:dyDescent="0.25">
      <c r="A1230">
        <v>1228</v>
      </c>
      <c r="B1230" s="3" t="s">
        <v>2529</v>
      </c>
      <c r="C1230" s="3" t="s">
        <v>2530</v>
      </c>
      <c r="D1230">
        <v>5000</v>
      </c>
      <c r="E1230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 s="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40754.520925925921</v>
      </c>
      <c r="T1230" s="6">
        <f t="shared" si="119"/>
        <v>40814.520925925921</v>
      </c>
    </row>
    <row r="1231" spans="1:20" ht="60" x14ac:dyDescent="0.25">
      <c r="A1231">
        <v>1229</v>
      </c>
      <c r="B1231" s="3" t="s">
        <v>2531</v>
      </c>
      <c r="C1231" s="3" t="s">
        <v>2532</v>
      </c>
      <c r="D1231">
        <v>2750</v>
      </c>
      <c r="E1231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 s="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40985.251469907402</v>
      </c>
      <c r="T1231" s="6">
        <f t="shared" si="119"/>
        <v>41015.458333333328</v>
      </c>
    </row>
    <row r="1232" spans="1:20" ht="45" x14ac:dyDescent="0.25">
      <c r="A1232">
        <v>1230</v>
      </c>
      <c r="B1232" s="3" t="s">
        <v>2533</v>
      </c>
      <c r="C1232" s="3" t="s">
        <v>2534</v>
      </c>
      <c r="D1232">
        <v>500000</v>
      </c>
      <c r="E1232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 s="4">
        <f t="shared" si="114"/>
        <v>0</v>
      </c>
      <c r="P1232" s="5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40568.764236111107</v>
      </c>
      <c r="T1232" s="6">
        <f t="shared" si="119"/>
        <v>40598.764236111107</v>
      </c>
    </row>
    <row r="1233" spans="1:20" ht="45" x14ac:dyDescent="0.25">
      <c r="A1233">
        <v>1231</v>
      </c>
      <c r="B1233" s="3" t="s">
        <v>2535</v>
      </c>
      <c r="C1233" s="3" t="s">
        <v>2536</v>
      </c>
      <c r="D1233">
        <v>5000</v>
      </c>
      <c r="E1233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 s="4">
        <f t="shared" si="114"/>
        <v>0</v>
      </c>
      <c r="P1233" s="5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42193.733425925922</v>
      </c>
      <c r="T1233" s="6">
        <f t="shared" si="119"/>
        <v>42243.833333333336</v>
      </c>
    </row>
    <row r="1234" spans="1:20" ht="60" x14ac:dyDescent="0.25">
      <c r="A1234">
        <v>1232</v>
      </c>
      <c r="B1234" s="3" t="s">
        <v>2537</v>
      </c>
      <c r="C1234" s="3" t="s">
        <v>2538</v>
      </c>
      <c r="D1234">
        <v>5000</v>
      </c>
      <c r="E1234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 s="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41506.639699074076</v>
      </c>
      <c r="T1234" s="6">
        <f t="shared" si="119"/>
        <v>41553.639699074076</v>
      </c>
    </row>
    <row r="1235" spans="1:20" ht="60" x14ac:dyDescent="0.25">
      <c r="A1235">
        <v>1233</v>
      </c>
      <c r="B1235" s="3" t="s">
        <v>2539</v>
      </c>
      <c r="C1235" s="3" t="s">
        <v>2540</v>
      </c>
      <c r="D1235">
        <v>1000</v>
      </c>
      <c r="E1235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 s="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40939.740439814814</v>
      </c>
      <c r="T1235" s="6">
        <f t="shared" si="119"/>
        <v>40960.740439814814</v>
      </c>
    </row>
    <row r="1236" spans="1:20" ht="45" x14ac:dyDescent="0.25">
      <c r="A1236">
        <v>1234</v>
      </c>
      <c r="B1236" s="3" t="s">
        <v>2541</v>
      </c>
      <c r="C1236" s="3" t="s">
        <v>2542</v>
      </c>
      <c r="D1236">
        <v>50000</v>
      </c>
      <c r="E1236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 s="4">
        <f t="shared" si="114"/>
        <v>0</v>
      </c>
      <c r="P1236" s="5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42007.580347222225</v>
      </c>
      <c r="T1236" s="6">
        <f t="shared" si="119"/>
        <v>42037.580347222225</v>
      </c>
    </row>
    <row r="1237" spans="1:20" ht="60" x14ac:dyDescent="0.25">
      <c r="A1237">
        <v>1235</v>
      </c>
      <c r="B1237" s="3" t="s">
        <v>2543</v>
      </c>
      <c r="C1237" s="3" t="s">
        <v>2544</v>
      </c>
      <c r="D1237">
        <v>7534</v>
      </c>
      <c r="E1237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 s="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41582.927071759259</v>
      </c>
      <c r="T1237" s="6">
        <f t="shared" si="119"/>
        <v>41622.927071759259</v>
      </c>
    </row>
    <row r="1238" spans="1:20" ht="30" x14ac:dyDescent="0.25">
      <c r="A1238">
        <v>1236</v>
      </c>
      <c r="B1238" s="3" t="s">
        <v>2545</v>
      </c>
      <c r="C1238" s="3" t="s">
        <v>2546</v>
      </c>
      <c r="D1238">
        <v>2500</v>
      </c>
      <c r="E123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 s="4">
        <f t="shared" si="114"/>
        <v>0</v>
      </c>
      <c r="P1238" s="5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41110.47180555555</v>
      </c>
      <c r="T1238" s="6">
        <f t="shared" si="119"/>
        <v>41118.458333333328</v>
      </c>
    </row>
    <row r="1239" spans="1:20" ht="60" x14ac:dyDescent="0.25">
      <c r="A1239">
        <v>1237</v>
      </c>
      <c r="B1239" s="3" t="s">
        <v>2547</v>
      </c>
      <c r="C1239" s="3" t="s">
        <v>2548</v>
      </c>
      <c r="D1239">
        <v>25000</v>
      </c>
      <c r="E1239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 s="4">
        <f t="shared" si="114"/>
        <v>0</v>
      </c>
      <c r="P1239" s="5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41125.074826388889</v>
      </c>
      <c r="T1239" s="6">
        <f t="shared" si="119"/>
        <v>41145.074826388889</v>
      </c>
    </row>
    <row r="1240" spans="1:20" ht="60" x14ac:dyDescent="0.25">
      <c r="A1240">
        <v>1238</v>
      </c>
      <c r="B1240" s="3" t="s">
        <v>2549</v>
      </c>
      <c r="C1240" s="3" t="s">
        <v>2550</v>
      </c>
      <c r="D1240">
        <v>1000</v>
      </c>
      <c r="E1240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 s="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40731.402037037034</v>
      </c>
      <c r="T1240" s="6">
        <f t="shared" si="119"/>
        <v>40761.402037037034</v>
      </c>
    </row>
    <row r="1241" spans="1:20" ht="30" x14ac:dyDescent="0.25">
      <c r="A1241">
        <v>1239</v>
      </c>
      <c r="B1241" s="3" t="s">
        <v>2551</v>
      </c>
      <c r="C1241" s="3" t="s">
        <v>2552</v>
      </c>
      <c r="D1241">
        <v>2500</v>
      </c>
      <c r="E1241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 s="4">
        <f t="shared" si="114"/>
        <v>0</v>
      </c>
      <c r="P1241" s="5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40883.754247685181</v>
      </c>
      <c r="T1241" s="6">
        <f t="shared" si="119"/>
        <v>40913.754247685181</v>
      </c>
    </row>
    <row r="1242" spans="1:20" ht="45" x14ac:dyDescent="0.25">
      <c r="A1242">
        <v>1240</v>
      </c>
      <c r="B1242" s="3" t="s">
        <v>2553</v>
      </c>
      <c r="C1242" s="3" t="s">
        <v>2554</v>
      </c>
      <c r="D1242">
        <v>8000</v>
      </c>
      <c r="E1242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 s="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41408.831678240742</v>
      </c>
      <c r="T1242" s="6">
        <f t="shared" si="119"/>
        <v>41467.70208333333</v>
      </c>
    </row>
    <row r="1243" spans="1:20" ht="60" x14ac:dyDescent="0.25">
      <c r="A1243">
        <v>1241</v>
      </c>
      <c r="B1243" s="3" t="s">
        <v>2555</v>
      </c>
      <c r="C1243" s="3" t="s">
        <v>2556</v>
      </c>
      <c r="D1243">
        <v>5000</v>
      </c>
      <c r="E1243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 s="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41923.629398148143</v>
      </c>
      <c r="T1243" s="6">
        <f t="shared" si="119"/>
        <v>41946.040972222218</v>
      </c>
    </row>
    <row r="1244" spans="1:20" ht="60" x14ac:dyDescent="0.25">
      <c r="A1244">
        <v>1242</v>
      </c>
      <c r="B1244" s="3" t="s">
        <v>2557</v>
      </c>
      <c r="C1244" s="3" t="s">
        <v>2558</v>
      </c>
      <c r="D1244">
        <v>911</v>
      </c>
      <c r="E1244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 s="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40781.957199074073</v>
      </c>
      <c r="T1244" s="6">
        <f t="shared" si="119"/>
        <v>40797.345833333333</v>
      </c>
    </row>
    <row r="1245" spans="1:20" ht="45" x14ac:dyDescent="0.25">
      <c r="A1245">
        <v>1243</v>
      </c>
      <c r="B1245" s="3" t="s">
        <v>2559</v>
      </c>
      <c r="C1245" s="3" t="s">
        <v>2560</v>
      </c>
      <c r="D1245">
        <v>12000</v>
      </c>
      <c r="E1245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 s="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40671.670960648145</v>
      </c>
      <c r="T1245" s="6">
        <f t="shared" si="119"/>
        <v>40732.666666666664</v>
      </c>
    </row>
    <row r="1246" spans="1:20" ht="45" x14ac:dyDescent="0.25">
      <c r="A1246">
        <v>1244</v>
      </c>
      <c r="B1246" s="3" t="s">
        <v>2561</v>
      </c>
      <c r="C1246" s="3" t="s">
        <v>2562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 s="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41355.617164351846</v>
      </c>
      <c r="T1246" s="6">
        <f t="shared" si="119"/>
        <v>41386.666666666664</v>
      </c>
    </row>
    <row r="1247" spans="1:20" ht="45" x14ac:dyDescent="0.25">
      <c r="A1247">
        <v>1245</v>
      </c>
      <c r="B1247" s="3" t="s">
        <v>2563</v>
      </c>
      <c r="C1247" s="3" t="s">
        <v>2564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 s="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41774.391597222217</v>
      </c>
      <c r="T1247" s="6">
        <f t="shared" si="119"/>
        <v>41804.391597222217</v>
      </c>
    </row>
    <row r="1248" spans="1:20" ht="60" x14ac:dyDescent="0.25">
      <c r="A1248">
        <v>1246</v>
      </c>
      <c r="B1248" s="3" t="s">
        <v>2565</v>
      </c>
      <c r="C1248" s="3" t="s">
        <v>2566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 s="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40837.835057870368</v>
      </c>
      <c r="T1248" s="6">
        <f t="shared" si="119"/>
        <v>40882.876724537033</v>
      </c>
    </row>
    <row r="1249" spans="1:20" ht="30" x14ac:dyDescent="0.25">
      <c r="A1249">
        <v>1247</v>
      </c>
      <c r="B1249" s="3" t="s">
        <v>2567</v>
      </c>
      <c r="C1249" s="3" t="s">
        <v>2568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 s="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41370.083969907406</v>
      </c>
      <c r="T1249" s="6">
        <f t="shared" si="119"/>
        <v>41400.083969907406</v>
      </c>
    </row>
    <row r="1250" spans="1:20" ht="45" x14ac:dyDescent="0.25">
      <c r="A1250">
        <v>1248</v>
      </c>
      <c r="B1250" s="3" t="s">
        <v>2569</v>
      </c>
      <c r="C1250" s="3" t="s">
        <v>2570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 s="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41767.448530092588</v>
      </c>
      <c r="T1250" s="6">
        <f t="shared" si="119"/>
        <v>41803.082638888889</v>
      </c>
    </row>
    <row r="1251" spans="1:20" ht="45" x14ac:dyDescent="0.25">
      <c r="A1251">
        <v>1249</v>
      </c>
      <c r="B1251" s="3" t="s">
        <v>2571</v>
      </c>
      <c r="C1251" s="3" t="s">
        <v>2572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 s="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41067.532534722224</v>
      </c>
      <c r="T1251" s="6">
        <f t="shared" si="119"/>
        <v>41097.532534722224</v>
      </c>
    </row>
    <row r="1252" spans="1:20" ht="60" x14ac:dyDescent="0.25">
      <c r="A1252">
        <v>1250</v>
      </c>
      <c r="B1252" s="3" t="s">
        <v>2573</v>
      </c>
      <c r="C1252" s="3" t="s">
        <v>2574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 s="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41843.434386574074</v>
      </c>
      <c r="T1252" s="6">
        <f t="shared" si="119"/>
        <v>41888.434386574074</v>
      </c>
    </row>
    <row r="1253" spans="1:20" ht="45" x14ac:dyDescent="0.25">
      <c r="A1253">
        <v>1251</v>
      </c>
      <c r="B1253" s="3" t="s">
        <v>2575</v>
      </c>
      <c r="C1253" s="3" t="s">
        <v>2576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 s="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40751.606099537035</v>
      </c>
      <c r="T1253" s="6">
        <f t="shared" si="119"/>
        <v>40811.606099537035</v>
      </c>
    </row>
    <row r="1254" spans="1:20" ht="45" x14ac:dyDescent="0.25">
      <c r="A1254">
        <v>1252</v>
      </c>
      <c r="B1254" s="3" t="s">
        <v>2577</v>
      </c>
      <c r="C1254" s="3" t="s">
        <v>2578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 s="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41543.779733796291</v>
      </c>
      <c r="T1254" s="6">
        <f t="shared" si="119"/>
        <v>41571.779733796291</v>
      </c>
    </row>
    <row r="1255" spans="1:20" ht="60" x14ac:dyDescent="0.25">
      <c r="A1255">
        <v>1253</v>
      </c>
      <c r="B1255" s="3" t="s">
        <v>2579</v>
      </c>
      <c r="C1255" s="3" t="s">
        <v>2580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 s="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41855.575312499997</v>
      </c>
      <c r="T1255" s="6">
        <f t="shared" si="119"/>
        <v>41885.575312499997</v>
      </c>
    </row>
    <row r="1256" spans="1:20" ht="60" x14ac:dyDescent="0.25">
      <c r="A1256">
        <v>1254</v>
      </c>
      <c r="B1256" s="3" t="s">
        <v>2581</v>
      </c>
      <c r="C1256" s="3" t="s">
        <v>2582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 s="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40487.413032407407</v>
      </c>
      <c r="T1256" s="6">
        <f t="shared" si="119"/>
        <v>40543.999305555553</v>
      </c>
    </row>
    <row r="1257" spans="1:20" ht="45" x14ac:dyDescent="0.25">
      <c r="A1257">
        <v>1255</v>
      </c>
      <c r="B1257" s="3" t="s">
        <v>2583</v>
      </c>
      <c r="C1257" s="3" t="s">
        <v>2584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 s="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41579.637175925927</v>
      </c>
      <c r="T1257" s="6">
        <f t="shared" si="119"/>
        <v>41609.678842592592</v>
      </c>
    </row>
    <row r="1258" spans="1:20" ht="60" x14ac:dyDescent="0.25">
      <c r="A1258">
        <v>1256</v>
      </c>
      <c r="B1258" s="3" t="s">
        <v>2585</v>
      </c>
      <c r="C1258" s="3" t="s">
        <v>2586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 s="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40921.711006944446</v>
      </c>
      <c r="T1258" s="6">
        <f t="shared" si="119"/>
        <v>40951.711006944446</v>
      </c>
    </row>
    <row r="1259" spans="1:20" ht="60" x14ac:dyDescent="0.25">
      <c r="A1259">
        <v>1257</v>
      </c>
      <c r="B1259" s="3" t="s">
        <v>2587</v>
      </c>
      <c r="C1259" s="3" t="s">
        <v>2588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 s="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40586.877199074072</v>
      </c>
      <c r="T1259" s="6">
        <f t="shared" si="119"/>
        <v>40635.835532407407</v>
      </c>
    </row>
    <row r="1260" spans="1:20" ht="45" x14ac:dyDescent="0.25">
      <c r="A1260">
        <v>1258</v>
      </c>
      <c r="B1260" s="3" t="s">
        <v>2589</v>
      </c>
      <c r="C1260" s="3" t="s">
        <v>2590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 s="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41487.402916666666</v>
      </c>
      <c r="T1260" s="6">
        <f t="shared" si="119"/>
        <v>41517.402916666666</v>
      </c>
    </row>
    <row r="1261" spans="1:20" ht="45" x14ac:dyDescent="0.25">
      <c r="A1261">
        <v>1259</v>
      </c>
      <c r="B1261" s="3" t="s">
        <v>2591</v>
      </c>
      <c r="C1261" s="3" t="s">
        <v>2592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 s="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41766.762314814812</v>
      </c>
      <c r="T1261" s="6">
        <f t="shared" si="119"/>
        <v>41798.957638888889</v>
      </c>
    </row>
    <row r="1262" spans="1:20" ht="45" x14ac:dyDescent="0.25">
      <c r="A1262">
        <v>1260</v>
      </c>
      <c r="B1262" s="3" t="s">
        <v>2593</v>
      </c>
      <c r="C1262" s="3" t="s">
        <v>2594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 s="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41666.63449074074</v>
      </c>
      <c r="T1262" s="6">
        <f t="shared" si="119"/>
        <v>41696.63449074074</v>
      </c>
    </row>
    <row r="1263" spans="1:20" ht="45" x14ac:dyDescent="0.25">
      <c r="A1263">
        <v>1261</v>
      </c>
      <c r="B1263" s="3" t="s">
        <v>2595</v>
      </c>
      <c r="C1263" s="3" t="s">
        <v>2596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 s="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41638.134571759256</v>
      </c>
      <c r="T1263" s="6">
        <f t="shared" si="119"/>
        <v>41668.134571759256</v>
      </c>
    </row>
    <row r="1264" spans="1:20" ht="60" x14ac:dyDescent="0.25">
      <c r="A1264">
        <v>1262</v>
      </c>
      <c r="B1264" s="3" t="s">
        <v>2597</v>
      </c>
      <c r="C1264" s="3" t="s">
        <v>2598</v>
      </c>
      <c r="D1264">
        <v>6500</v>
      </c>
      <c r="E1264">
        <v>8152</v>
      </c>
      <c r="F1264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 s="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41656.554305555554</v>
      </c>
      <c r="T1264" s="6">
        <f t="shared" si="119"/>
        <v>41686.554305555554</v>
      </c>
    </row>
    <row r="1265" spans="1:20" ht="30" x14ac:dyDescent="0.25">
      <c r="A1265">
        <v>1263</v>
      </c>
      <c r="B1265" s="3" t="s">
        <v>2599</v>
      </c>
      <c r="C1265" s="3" t="s">
        <v>2600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 s="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41691.875810185185</v>
      </c>
      <c r="T1265" s="6">
        <f t="shared" si="119"/>
        <v>41726.833333333328</v>
      </c>
    </row>
    <row r="1266" spans="1:20" ht="60" x14ac:dyDescent="0.25">
      <c r="A1266">
        <v>1264</v>
      </c>
      <c r="B1266" s="3" t="s">
        <v>2601</v>
      </c>
      <c r="C1266" s="3" t="s">
        <v>2602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 s="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41547.454664351848</v>
      </c>
      <c r="T1266" s="6">
        <f t="shared" si="119"/>
        <v>41576.454664351848</v>
      </c>
    </row>
    <row r="1267" spans="1:20" ht="60" x14ac:dyDescent="0.25">
      <c r="A1267">
        <v>1265</v>
      </c>
      <c r="B1267" s="3" t="s">
        <v>2603</v>
      </c>
      <c r="C1267" s="3" t="s">
        <v>2604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 s="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40465.446932870364</v>
      </c>
      <c r="T1267" s="6">
        <f t="shared" si="119"/>
        <v>40512.446932870364</v>
      </c>
    </row>
    <row r="1268" spans="1:20" ht="45" x14ac:dyDescent="0.25">
      <c r="A1268">
        <v>1266</v>
      </c>
      <c r="B1268" s="3" t="s">
        <v>2605</v>
      </c>
      <c r="C1268" s="3" t="s">
        <v>2606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 s="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41620.668344907404</v>
      </c>
      <c r="T1268" s="6">
        <f t="shared" si="119"/>
        <v>41650.668344907404</v>
      </c>
    </row>
    <row r="1269" spans="1:20" ht="60" x14ac:dyDescent="0.25">
      <c r="A1269">
        <v>1267</v>
      </c>
      <c r="B1269" s="3" t="s">
        <v>2607</v>
      </c>
      <c r="C1269" s="3" t="s">
        <v>2608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 s="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41449.376828703702</v>
      </c>
      <c r="T1269" s="6">
        <f t="shared" si="119"/>
        <v>41479.376828703702</v>
      </c>
    </row>
    <row r="1270" spans="1:20" ht="45" x14ac:dyDescent="0.25">
      <c r="A1270">
        <v>1268</v>
      </c>
      <c r="B1270" s="3" t="s">
        <v>2609</v>
      </c>
      <c r="C1270" s="3" t="s">
        <v>2610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 s="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41507.637118055551</v>
      </c>
      <c r="T1270" s="6">
        <f t="shared" si="119"/>
        <v>41537.637118055551</v>
      </c>
    </row>
    <row r="1271" spans="1:20" ht="60" x14ac:dyDescent="0.25">
      <c r="A1271">
        <v>1269</v>
      </c>
      <c r="B1271" s="3" t="s">
        <v>2611</v>
      </c>
      <c r="C1271" s="3" t="s">
        <v>2612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 s="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42445.614722222213</v>
      </c>
      <c r="T1271" s="6">
        <f t="shared" si="119"/>
        <v>42475.791666666664</v>
      </c>
    </row>
    <row r="1272" spans="1:20" ht="45" x14ac:dyDescent="0.25">
      <c r="A1272">
        <v>1270</v>
      </c>
      <c r="B1272" s="3" t="s">
        <v>2613</v>
      </c>
      <c r="C1272" s="3" t="s">
        <v>2614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 s="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40933.648634259262</v>
      </c>
      <c r="T1272" s="6">
        <f t="shared" si="119"/>
        <v>40993.60696759259</v>
      </c>
    </row>
    <row r="1273" spans="1:20" ht="60" x14ac:dyDescent="0.25">
      <c r="A1273">
        <v>1271</v>
      </c>
      <c r="B1273" s="3" t="s">
        <v>2615</v>
      </c>
      <c r="C1273" s="3" t="s">
        <v>2616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 s="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41561.475219907406</v>
      </c>
      <c r="T1273" s="6">
        <f t="shared" si="119"/>
        <v>41591.516886574071</v>
      </c>
    </row>
    <row r="1274" spans="1:20" ht="60" x14ac:dyDescent="0.25">
      <c r="A1274">
        <v>1272</v>
      </c>
      <c r="B1274" s="3" t="s">
        <v>2617</v>
      </c>
      <c r="C1274" s="3" t="s">
        <v>2618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 s="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40274.536793981482</v>
      </c>
      <c r="T1274" s="6">
        <f t="shared" si="119"/>
        <v>40343.958333333328</v>
      </c>
    </row>
    <row r="1275" spans="1:20" ht="45" x14ac:dyDescent="0.25">
      <c r="A1275">
        <v>1273</v>
      </c>
      <c r="B1275" s="3" t="s">
        <v>2619</v>
      </c>
      <c r="C1275" s="3" t="s">
        <v>2620</v>
      </c>
      <c r="D1275">
        <v>4000</v>
      </c>
      <c r="E1275">
        <v>4140</v>
      </c>
      <c r="F1275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 s="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41852.521886574068</v>
      </c>
      <c r="T1275" s="6">
        <f t="shared" si="119"/>
        <v>41882.521886574068</v>
      </c>
    </row>
    <row r="1276" spans="1:20" ht="45" x14ac:dyDescent="0.25">
      <c r="A1276">
        <v>1274</v>
      </c>
      <c r="B1276" s="3" t="s">
        <v>2621</v>
      </c>
      <c r="C1276" s="3" t="s">
        <v>2622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 s="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41116.481770833328</v>
      </c>
      <c r="T1276" s="6">
        <f t="shared" si="119"/>
        <v>41151.481770833328</v>
      </c>
    </row>
    <row r="1277" spans="1:20" ht="45" x14ac:dyDescent="0.25">
      <c r="A1277">
        <v>1275</v>
      </c>
      <c r="B1277" s="3" t="s">
        <v>2623</v>
      </c>
      <c r="C1277" s="3" t="s">
        <v>2624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 s="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41458.659571759257</v>
      </c>
      <c r="T1277" s="6">
        <f t="shared" si="119"/>
        <v>41493.659571759257</v>
      </c>
    </row>
    <row r="1278" spans="1:20" ht="30" x14ac:dyDescent="0.25">
      <c r="A1278">
        <v>1276</v>
      </c>
      <c r="B1278" s="3" t="s">
        <v>2625</v>
      </c>
      <c r="C1278" s="3" t="s">
        <v>2626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 s="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40007.49591435185</v>
      </c>
      <c r="T1278" s="6">
        <f t="shared" si="119"/>
        <v>40056.958333333328</v>
      </c>
    </row>
    <row r="1279" spans="1:20" ht="60" x14ac:dyDescent="0.25">
      <c r="A1279">
        <v>1277</v>
      </c>
      <c r="B1279" s="3" t="s">
        <v>2627</v>
      </c>
      <c r="C1279" s="3" t="s">
        <v>2628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 s="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41121.35355324074</v>
      </c>
      <c r="T1279" s="6">
        <f t="shared" si="119"/>
        <v>41156.35355324074</v>
      </c>
    </row>
    <row r="1280" spans="1:20" ht="60" x14ac:dyDescent="0.25">
      <c r="A1280">
        <v>1278</v>
      </c>
      <c r="B1280" s="3" t="s">
        <v>2629</v>
      </c>
      <c r="C1280" s="3" t="s">
        <v>2630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 s="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41786.346828703703</v>
      </c>
      <c r="T1280" s="6">
        <f t="shared" si="119"/>
        <v>41814.875</v>
      </c>
    </row>
    <row r="1281" spans="1:20" ht="60" x14ac:dyDescent="0.25">
      <c r="A1281">
        <v>1279</v>
      </c>
      <c r="B1281" s="3" t="s">
        <v>2631</v>
      </c>
      <c r="C1281" s="3" t="s">
        <v>2632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 s="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41681.890856481477</v>
      </c>
      <c r="T1281" s="6">
        <f t="shared" si="119"/>
        <v>41721.849189814813</v>
      </c>
    </row>
    <row r="1282" spans="1:20" ht="45" x14ac:dyDescent="0.25">
      <c r="A1282">
        <v>1280</v>
      </c>
      <c r="B1282" s="3" t="s">
        <v>2633</v>
      </c>
      <c r="C1282" s="3" t="s">
        <v>2634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 s="4">
        <f t="shared" ref="O1282:O1345" si="120">E1282/D1282</f>
        <v>1.1091186666666666</v>
      </c>
      <c r="P1282" s="5">
        <f t="shared" ref="P1282:P1345" si="121">IF((L1282&gt;0), (E1282/L1282), "N/A")</f>
        <v>127.97523076923076</v>
      </c>
      <c r="Q1282" t="str">
        <f t="shared" ref="Q1282:Q1345" si="122">LEFT(N1282, (FIND("/",N1282)-1))</f>
        <v>music</v>
      </c>
      <c r="R1282" t="str">
        <f t="shared" ref="R1282:R1345" si="123">RIGHT(N1282, (LEN(N1282)-FIND("/", N1282)))</f>
        <v>rock</v>
      </c>
      <c r="S1282" s="6">
        <f t="shared" si="118"/>
        <v>40513.54923611111</v>
      </c>
      <c r="T1282" s="6">
        <f t="shared" si="119"/>
        <v>40603.54923611111</v>
      </c>
    </row>
    <row r="1283" spans="1:20" ht="60" x14ac:dyDescent="0.25">
      <c r="A1283">
        <v>1281</v>
      </c>
      <c r="B1283" s="3" t="s">
        <v>2635</v>
      </c>
      <c r="C1283" s="3" t="s">
        <v>2636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 s="4">
        <f t="shared" si="120"/>
        <v>1.1071428571428572</v>
      </c>
      <c r="P1283" s="5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6">
        <f t="shared" ref="S1283:S1346" si="124">(((J1283/60)/60)/24)+DATE(1970,1,1)+(-5/24)</f>
        <v>41463.535138888888</v>
      </c>
      <c r="T1283" s="6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2637</v>
      </c>
      <c r="C1284" s="3" t="s">
        <v>2638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 s="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41586.266840277778</v>
      </c>
      <c r="T1284" s="6">
        <f t="shared" si="125"/>
        <v>41616.999305555553</v>
      </c>
    </row>
    <row r="1285" spans="1:20" ht="45" x14ac:dyDescent="0.25">
      <c r="A1285">
        <v>1283</v>
      </c>
      <c r="B1285" s="3" t="s">
        <v>2639</v>
      </c>
      <c r="C1285" s="3" t="s">
        <v>2640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 s="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41320.50913194444</v>
      </c>
      <c r="T1285" s="6">
        <f t="shared" si="125"/>
        <v>41343.958333333328</v>
      </c>
    </row>
    <row r="1286" spans="1:20" ht="60" x14ac:dyDescent="0.25">
      <c r="A1286">
        <v>1284</v>
      </c>
      <c r="B1286" s="3" t="s">
        <v>2641</v>
      </c>
      <c r="C1286" s="3" t="s">
        <v>2642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 s="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42712.026412037034</v>
      </c>
      <c r="T1286" s="6">
        <f t="shared" si="125"/>
        <v>42735.499305555553</v>
      </c>
    </row>
    <row r="1287" spans="1:20" ht="60" x14ac:dyDescent="0.25">
      <c r="A1287">
        <v>1285</v>
      </c>
      <c r="B1287" s="3" t="s">
        <v>2643</v>
      </c>
      <c r="C1287" s="3" t="s">
        <v>2644</v>
      </c>
      <c r="D1287">
        <v>2000</v>
      </c>
      <c r="E1287">
        <v>2033</v>
      </c>
      <c r="F128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 s="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42160.374710648146</v>
      </c>
      <c r="T1287" s="6">
        <f t="shared" si="125"/>
        <v>42175.374710648146</v>
      </c>
    </row>
    <row r="1288" spans="1:20" ht="45" x14ac:dyDescent="0.25">
      <c r="A1288">
        <v>1286</v>
      </c>
      <c r="B1288" s="3" t="s">
        <v>2645</v>
      </c>
      <c r="C1288" s="3" t="s">
        <v>2646</v>
      </c>
      <c r="D1288">
        <v>1500</v>
      </c>
      <c r="E1288">
        <v>1625</v>
      </c>
      <c r="F1288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 s="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42039.176238425927</v>
      </c>
      <c r="T1288" s="6">
        <f t="shared" si="125"/>
        <v>42052.374999999993</v>
      </c>
    </row>
    <row r="1289" spans="1:20" ht="90" x14ac:dyDescent="0.25">
      <c r="A1289">
        <v>1287</v>
      </c>
      <c r="B1289" s="3" t="s">
        <v>2647</v>
      </c>
      <c r="C1289" s="3" t="s">
        <v>2648</v>
      </c>
      <c r="D1289">
        <v>250</v>
      </c>
      <c r="E1289">
        <v>605</v>
      </c>
      <c r="F1289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 s="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42107.412685185183</v>
      </c>
      <c r="T1289" s="6">
        <f t="shared" si="125"/>
        <v>42167.412685185183</v>
      </c>
    </row>
    <row r="1290" spans="1:20" ht="60" x14ac:dyDescent="0.25">
      <c r="A1290">
        <v>1288</v>
      </c>
      <c r="B1290" s="3" t="s">
        <v>2649</v>
      </c>
      <c r="C1290" s="3" t="s">
        <v>2650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 s="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42560.946331018517</v>
      </c>
      <c r="T1290" s="6">
        <f t="shared" si="125"/>
        <v>42591.958333333336</v>
      </c>
    </row>
    <row r="1291" spans="1:20" ht="45" x14ac:dyDescent="0.25">
      <c r="A1291">
        <v>1289</v>
      </c>
      <c r="B1291" s="3" t="s">
        <v>2651</v>
      </c>
      <c r="C1291" s="3" t="s">
        <v>2652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 s="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42708.926446759251</v>
      </c>
      <c r="T1291" s="6">
        <f t="shared" si="125"/>
        <v>42738.926446759251</v>
      </c>
    </row>
    <row r="1292" spans="1:20" ht="30" x14ac:dyDescent="0.25">
      <c r="A1292">
        <v>1290</v>
      </c>
      <c r="B1292" s="3" t="s">
        <v>2653</v>
      </c>
      <c r="C1292" s="3" t="s">
        <v>2654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 s="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42086.406608796293</v>
      </c>
      <c r="T1292" s="6">
        <f t="shared" si="125"/>
        <v>42117.082638888889</v>
      </c>
    </row>
    <row r="1293" spans="1:20" ht="60" x14ac:dyDescent="0.25">
      <c r="A1293">
        <v>1291</v>
      </c>
      <c r="B1293" s="3" t="s">
        <v>2655</v>
      </c>
      <c r="C1293" s="3" t="s">
        <v>2656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 s="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42064.444340277776</v>
      </c>
      <c r="T1293" s="6">
        <f t="shared" si="125"/>
        <v>42101.083333333336</v>
      </c>
    </row>
    <row r="1294" spans="1:20" ht="60" x14ac:dyDescent="0.25">
      <c r="A1294">
        <v>1292</v>
      </c>
      <c r="B1294" s="3" t="s">
        <v>2657</v>
      </c>
      <c r="C1294" s="3" t="s">
        <v>2658</v>
      </c>
      <c r="D1294">
        <v>1700</v>
      </c>
      <c r="E1294">
        <v>1870</v>
      </c>
      <c r="F1294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 s="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42256.555879629632</v>
      </c>
      <c r="T1294" s="6">
        <f t="shared" si="125"/>
        <v>42283.749305555553</v>
      </c>
    </row>
    <row r="1295" spans="1:20" ht="60" x14ac:dyDescent="0.25">
      <c r="A1295">
        <v>1293</v>
      </c>
      <c r="B1295" s="3" t="s">
        <v>2659</v>
      </c>
      <c r="C1295" s="3" t="s">
        <v>2660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 s="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42292.492719907408</v>
      </c>
      <c r="T1295" s="6">
        <f t="shared" si="125"/>
        <v>42322.534386574065</v>
      </c>
    </row>
    <row r="1296" spans="1:20" ht="60" x14ac:dyDescent="0.25">
      <c r="A1296">
        <v>1294</v>
      </c>
      <c r="B1296" s="3" t="s">
        <v>2661</v>
      </c>
      <c r="C1296" s="3" t="s">
        <v>2662</v>
      </c>
      <c r="D1296">
        <v>500</v>
      </c>
      <c r="E1296">
        <v>610</v>
      </c>
      <c r="F1296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 s="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42278.245335648149</v>
      </c>
      <c r="T1296" s="6">
        <f t="shared" si="125"/>
        <v>42296.249999999993</v>
      </c>
    </row>
    <row r="1297" spans="1:20" ht="60" x14ac:dyDescent="0.25">
      <c r="A1297">
        <v>1295</v>
      </c>
      <c r="B1297" s="3" t="s">
        <v>2663</v>
      </c>
      <c r="C1297" s="3" t="s">
        <v>2664</v>
      </c>
      <c r="D1297">
        <v>2500</v>
      </c>
      <c r="E1297">
        <v>2549</v>
      </c>
      <c r="F129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 s="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42184.364548611113</v>
      </c>
      <c r="T1297" s="6">
        <f t="shared" si="125"/>
        <v>42214.499999999993</v>
      </c>
    </row>
    <row r="1298" spans="1:20" ht="60" x14ac:dyDescent="0.25">
      <c r="A1298">
        <v>1296</v>
      </c>
      <c r="B1298" s="3" t="s">
        <v>2665</v>
      </c>
      <c r="C1298" s="3" t="s">
        <v>2666</v>
      </c>
      <c r="D1298">
        <v>850</v>
      </c>
      <c r="E1298">
        <v>1200</v>
      </c>
      <c r="F1298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 s="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42422.842280092591</v>
      </c>
      <c r="T1298" s="6">
        <f t="shared" si="125"/>
        <v>42442.800613425927</v>
      </c>
    </row>
    <row r="1299" spans="1:20" ht="60" x14ac:dyDescent="0.25">
      <c r="A1299">
        <v>1297</v>
      </c>
      <c r="B1299" s="3" t="s">
        <v>2667</v>
      </c>
      <c r="C1299" s="3" t="s">
        <v>2668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 s="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42461.538865740738</v>
      </c>
      <c r="T1299" s="6">
        <f t="shared" si="125"/>
        <v>42491.538865740738</v>
      </c>
    </row>
    <row r="1300" spans="1:20" ht="60" x14ac:dyDescent="0.25">
      <c r="A1300">
        <v>1298</v>
      </c>
      <c r="B1300" s="3" t="s">
        <v>2669</v>
      </c>
      <c r="C1300" s="3" t="s">
        <v>2670</v>
      </c>
      <c r="D1300">
        <v>2000</v>
      </c>
      <c r="E1300">
        <v>2093</v>
      </c>
      <c r="F1300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 s="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42458.472592592596</v>
      </c>
      <c r="T1300" s="6">
        <f t="shared" si="125"/>
        <v>42488.472592592596</v>
      </c>
    </row>
    <row r="1301" spans="1:20" ht="45" x14ac:dyDescent="0.25">
      <c r="A1301">
        <v>1299</v>
      </c>
      <c r="B1301" s="3" t="s">
        <v>2671</v>
      </c>
      <c r="C1301" s="3" t="s">
        <v>2672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 s="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42169.606006944443</v>
      </c>
      <c r="T1301" s="6">
        <f t="shared" si="125"/>
        <v>42199.606006944443</v>
      </c>
    </row>
    <row r="1302" spans="1:20" ht="60" x14ac:dyDescent="0.25">
      <c r="A1302">
        <v>1300</v>
      </c>
      <c r="B1302" s="3" t="s">
        <v>2673</v>
      </c>
      <c r="C1302" s="3" t="s">
        <v>2674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 s="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42483.466874999998</v>
      </c>
      <c r="T1302" s="6">
        <f t="shared" si="125"/>
        <v>42522.581249999996</v>
      </c>
    </row>
    <row r="1303" spans="1:20" ht="60" x14ac:dyDescent="0.25">
      <c r="A1303">
        <v>1301</v>
      </c>
      <c r="B1303" s="3" t="s">
        <v>2675</v>
      </c>
      <c r="C1303" s="3" t="s">
        <v>2676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 s="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42195.541412037033</v>
      </c>
      <c r="T1303" s="6">
        <f t="shared" si="125"/>
        <v>42205.916666666664</v>
      </c>
    </row>
    <row r="1304" spans="1:20" ht="45" x14ac:dyDescent="0.25">
      <c r="A1304">
        <v>1302</v>
      </c>
      <c r="B1304" s="3" t="s">
        <v>2677</v>
      </c>
      <c r="C1304" s="3" t="s">
        <v>2678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 s="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42674.849664351852</v>
      </c>
      <c r="T1304" s="6">
        <f t="shared" si="125"/>
        <v>42704.891331018516</v>
      </c>
    </row>
    <row r="1305" spans="1:20" ht="30" x14ac:dyDescent="0.25">
      <c r="A1305">
        <v>1303</v>
      </c>
      <c r="B1305" s="3" t="s">
        <v>2679</v>
      </c>
      <c r="C1305" s="3" t="s">
        <v>2680</v>
      </c>
      <c r="D1305">
        <v>3500</v>
      </c>
      <c r="E1305">
        <v>4559.13</v>
      </c>
      <c r="F1305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 s="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42566.232870370368</v>
      </c>
      <c r="T1305" s="6">
        <f t="shared" si="125"/>
        <v>42582.249999999993</v>
      </c>
    </row>
    <row r="1306" spans="1:20" ht="45" x14ac:dyDescent="0.25">
      <c r="A1306">
        <v>1304</v>
      </c>
      <c r="B1306" s="3" t="s">
        <v>2681</v>
      </c>
      <c r="C1306" s="3" t="s">
        <v>2682</v>
      </c>
      <c r="D1306">
        <v>40000</v>
      </c>
      <c r="E1306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 s="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42746.986168981479</v>
      </c>
      <c r="T1306" s="6">
        <f t="shared" si="125"/>
        <v>42806.944502314807</v>
      </c>
    </row>
    <row r="1307" spans="1:20" ht="60" x14ac:dyDescent="0.25">
      <c r="A1307">
        <v>1305</v>
      </c>
      <c r="B1307" s="3" t="s">
        <v>2683</v>
      </c>
      <c r="C1307" s="3" t="s">
        <v>2684</v>
      </c>
      <c r="D1307">
        <v>30000</v>
      </c>
      <c r="E1307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 s="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42543.457268518519</v>
      </c>
      <c r="T1307" s="6">
        <f t="shared" si="125"/>
        <v>42572.520833333336</v>
      </c>
    </row>
    <row r="1308" spans="1:20" ht="60" x14ac:dyDescent="0.25">
      <c r="A1308">
        <v>1306</v>
      </c>
      <c r="B1308" s="3" t="s">
        <v>2685</v>
      </c>
      <c r="C1308" s="3" t="s">
        <v>2686</v>
      </c>
      <c r="D1308">
        <v>110000</v>
      </c>
      <c r="E130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 s="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41947.249236111107</v>
      </c>
      <c r="T1308" s="6">
        <f t="shared" si="125"/>
        <v>41977.249236111107</v>
      </c>
    </row>
    <row r="1309" spans="1:20" ht="30" x14ac:dyDescent="0.25">
      <c r="A1309">
        <v>1307</v>
      </c>
      <c r="B1309" s="3" t="s">
        <v>2687</v>
      </c>
      <c r="C1309" s="3" t="s">
        <v>2688</v>
      </c>
      <c r="D1309">
        <v>50000</v>
      </c>
      <c r="E1309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 s="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42387.294895833329</v>
      </c>
      <c r="T1309" s="6">
        <f t="shared" si="125"/>
        <v>42417.294895833329</v>
      </c>
    </row>
    <row r="1310" spans="1:20" ht="30" x14ac:dyDescent="0.25">
      <c r="A1310">
        <v>1308</v>
      </c>
      <c r="B1310" s="3" t="s">
        <v>2689</v>
      </c>
      <c r="C1310" s="3" t="s">
        <v>2690</v>
      </c>
      <c r="D1310">
        <v>10000</v>
      </c>
      <c r="E1310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 s="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42611.405231481483</v>
      </c>
      <c r="T1310" s="6">
        <f t="shared" si="125"/>
        <v>42651.405231481483</v>
      </c>
    </row>
    <row r="1311" spans="1:20" ht="45" x14ac:dyDescent="0.25">
      <c r="A1311">
        <v>1309</v>
      </c>
      <c r="B1311" s="3" t="s">
        <v>2691</v>
      </c>
      <c r="C1311" s="3" t="s">
        <v>2692</v>
      </c>
      <c r="D1311">
        <v>11500</v>
      </c>
      <c r="E1311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 s="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42257.674398148149</v>
      </c>
      <c r="T1311" s="6">
        <f t="shared" si="125"/>
        <v>42292.674398148149</v>
      </c>
    </row>
    <row r="1312" spans="1:20" ht="45" x14ac:dyDescent="0.25">
      <c r="A1312">
        <v>1310</v>
      </c>
      <c r="B1312" s="3" t="s">
        <v>2693</v>
      </c>
      <c r="C1312" s="3" t="s">
        <v>2694</v>
      </c>
      <c r="D1312">
        <v>20000</v>
      </c>
      <c r="E1312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 s="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42556.458912037029</v>
      </c>
      <c r="T1312" s="6">
        <f t="shared" si="125"/>
        <v>42601.458912037029</v>
      </c>
    </row>
    <row r="1313" spans="1:20" ht="60" x14ac:dyDescent="0.25">
      <c r="A1313">
        <v>1311</v>
      </c>
      <c r="B1313" s="3" t="s">
        <v>2695</v>
      </c>
      <c r="C1313" s="3" t="s">
        <v>2696</v>
      </c>
      <c r="D1313">
        <v>250000</v>
      </c>
      <c r="E1313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 s="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42669.593969907401</v>
      </c>
      <c r="T1313" s="6">
        <f t="shared" si="125"/>
        <v>42704.635636574072</v>
      </c>
    </row>
    <row r="1314" spans="1:20" ht="45" x14ac:dyDescent="0.25">
      <c r="A1314">
        <v>1312</v>
      </c>
      <c r="B1314" s="3" t="s">
        <v>2697</v>
      </c>
      <c r="C1314" s="3" t="s">
        <v>2698</v>
      </c>
      <c r="D1314">
        <v>4600</v>
      </c>
      <c r="E1314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 s="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42082.494467592587</v>
      </c>
      <c r="T1314" s="6">
        <f t="shared" si="125"/>
        <v>42112.494467592587</v>
      </c>
    </row>
    <row r="1315" spans="1:20" ht="60" x14ac:dyDescent="0.25">
      <c r="A1315">
        <v>1313</v>
      </c>
      <c r="B1315" s="3" t="s">
        <v>2699</v>
      </c>
      <c r="C1315" s="3" t="s">
        <v>2700</v>
      </c>
      <c r="D1315">
        <v>40000</v>
      </c>
      <c r="E1315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 s="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42402.50131944444</v>
      </c>
      <c r="T1315" s="6">
        <f t="shared" si="125"/>
        <v>42432.50131944444</v>
      </c>
    </row>
    <row r="1316" spans="1:20" ht="60" x14ac:dyDescent="0.25">
      <c r="A1316">
        <v>1314</v>
      </c>
      <c r="B1316" s="3" t="s">
        <v>2701</v>
      </c>
      <c r="C1316" s="3" t="s">
        <v>2702</v>
      </c>
      <c r="D1316">
        <v>180000</v>
      </c>
      <c r="E1316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 s="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42604.461342592585</v>
      </c>
      <c r="T1316" s="6">
        <f t="shared" si="125"/>
        <v>42664.461342592585</v>
      </c>
    </row>
    <row r="1317" spans="1:20" ht="30" x14ac:dyDescent="0.25">
      <c r="A1317">
        <v>1315</v>
      </c>
      <c r="B1317" s="3" t="s">
        <v>2703</v>
      </c>
      <c r="C1317" s="3" t="s">
        <v>2704</v>
      </c>
      <c r="D1317">
        <v>100000</v>
      </c>
      <c r="E1317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 s="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42278.289907407401</v>
      </c>
      <c r="T1317" s="6">
        <f t="shared" si="125"/>
        <v>42313.833333333336</v>
      </c>
    </row>
    <row r="1318" spans="1:20" ht="45" x14ac:dyDescent="0.25">
      <c r="A1318">
        <v>1316</v>
      </c>
      <c r="B1318" s="3" t="s">
        <v>2705</v>
      </c>
      <c r="C1318" s="3" t="s">
        <v>2706</v>
      </c>
      <c r="D1318">
        <v>75000</v>
      </c>
      <c r="E131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 s="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42393.753576388881</v>
      </c>
      <c r="T1318" s="6">
        <f t="shared" si="125"/>
        <v>42428.753576388881</v>
      </c>
    </row>
    <row r="1319" spans="1:20" ht="60" x14ac:dyDescent="0.25">
      <c r="A1319">
        <v>1317</v>
      </c>
      <c r="B1319" s="3" t="s">
        <v>2707</v>
      </c>
      <c r="C1319" s="3" t="s">
        <v>2708</v>
      </c>
      <c r="D1319">
        <v>200000</v>
      </c>
      <c r="E131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 s="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42520.027152777773</v>
      </c>
      <c r="T1319" s="6">
        <f t="shared" si="125"/>
        <v>42572.374999999993</v>
      </c>
    </row>
    <row r="1320" spans="1:20" ht="45" x14ac:dyDescent="0.25">
      <c r="A1320">
        <v>1318</v>
      </c>
      <c r="B1320" s="3" t="s">
        <v>2709</v>
      </c>
      <c r="C1320" s="3" t="s">
        <v>2710</v>
      </c>
      <c r="D1320">
        <v>40000</v>
      </c>
      <c r="E1320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 s="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41984.835324074076</v>
      </c>
      <c r="T1320" s="6">
        <f t="shared" si="125"/>
        <v>42014.835324074076</v>
      </c>
    </row>
    <row r="1321" spans="1:20" ht="60" x14ac:dyDescent="0.25">
      <c r="A1321">
        <v>1319</v>
      </c>
      <c r="B1321" s="3" t="s">
        <v>2711</v>
      </c>
      <c r="C1321" s="3" t="s">
        <v>2712</v>
      </c>
      <c r="D1321">
        <v>5800</v>
      </c>
      <c r="E1321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 s="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41816.603761574072</v>
      </c>
      <c r="T1321" s="6">
        <f t="shared" si="125"/>
        <v>41831.458333333328</v>
      </c>
    </row>
    <row r="1322" spans="1:20" ht="60" x14ac:dyDescent="0.25">
      <c r="A1322">
        <v>1320</v>
      </c>
      <c r="B1322" s="3" t="s">
        <v>2713</v>
      </c>
      <c r="C1322" s="3" t="s">
        <v>2714</v>
      </c>
      <c r="D1322">
        <v>100000</v>
      </c>
      <c r="E1322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 s="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42705.482013888883</v>
      </c>
      <c r="T1322" s="6">
        <f t="shared" si="125"/>
        <v>42734.749999999993</v>
      </c>
    </row>
    <row r="1323" spans="1:20" ht="60" x14ac:dyDescent="0.25">
      <c r="A1323">
        <v>1321</v>
      </c>
      <c r="B1323" s="3" t="s">
        <v>2715</v>
      </c>
      <c r="C1323" s="3" t="s">
        <v>2716</v>
      </c>
      <c r="D1323">
        <v>462000</v>
      </c>
      <c r="E1323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 s="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42697.540937499994</v>
      </c>
      <c r="T1323" s="6">
        <f t="shared" si="125"/>
        <v>42727.540937499994</v>
      </c>
    </row>
    <row r="1324" spans="1:20" ht="60" x14ac:dyDescent="0.25">
      <c r="A1324">
        <v>1322</v>
      </c>
      <c r="B1324" s="3" t="s">
        <v>2717</v>
      </c>
      <c r="C1324" s="3" t="s">
        <v>2718</v>
      </c>
      <c r="D1324">
        <v>35000</v>
      </c>
      <c r="E1324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 s="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42115.448206018518</v>
      </c>
      <c r="T1324" s="6">
        <f t="shared" si="125"/>
        <v>42145.448206018518</v>
      </c>
    </row>
    <row r="1325" spans="1:20" ht="60" x14ac:dyDescent="0.25">
      <c r="A1325">
        <v>1323</v>
      </c>
      <c r="B1325" s="3" t="s">
        <v>2719</v>
      </c>
      <c r="C1325" s="3" t="s">
        <v>2720</v>
      </c>
      <c r="D1325">
        <v>15000</v>
      </c>
      <c r="E1325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 s="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42451.490115740737</v>
      </c>
      <c r="T1325" s="6">
        <f t="shared" si="125"/>
        <v>42486.079861111109</v>
      </c>
    </row>
    <row r="1326" spans="1:20" ht="60" x14ac:dyDescent="0.25">
      <c r="A1326">
        <v>1324</v>
      </c>
      <c r="B1326" s="3" t="s">
        <v>2721</v>
      </c>
      <c r="C1326" s="3" t="s">
        <v>2722</v>
      </c>
      <c r="D1326">
        <v>50000</v>
      </c>
      <c r="E1326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 s="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42626.425370370365</v>
      </c>
      <c r="T1326" s="6">
        <f t="shared" si="125"/>
        <v>42656.425370370365</v>
      </c>
    </row>
    <row r="1327" spans="1:20" ht="60" x14ac:dyDescent="0.25">
      <c r="A1327">
        <v>1325</v>
      </c>
      <c r="B1327" s="3" t="s">
        <v>2723</v>
      </c>
      <c r="C1327" s="3" t="s">
        <v>2724</v>
      </c>
      <c r="D1327">
        <v>20000</v>
      </c>
      <c r="E1327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 s="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42703.877719907403</v>
      </c>
      <c r="T1327" s="6">
        <f t="shared" si="125"/>
        <v>42733.877719907403</v>
      </c>
    </row>
    <row r="1328" spans="1:20" ht="60" x14ac:dyDescent="0.25">
      <c r="A1328">
        <v>1326</v>
      </c>
      <c r="B1328" s="3" t="s">
        <v>2725</v>
      </c>
      <c r="C1328" s="3" t="s">
        <v>2726</v>
      </c>
      <c r="D1328">
        <v>100000</v>
      </c>
      <c r="E132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 s="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41974.583657407398</v>
      </c>
      <c r="T1328" s="6">
        <f t="shared" si="125"/>
        <v>42019.583657407398</v>
      </c>
    </row>
    <row r="1329" spans="1:20" ht="45" x14ac:dyDescent="0.25">
      <c r="A1329">
        <v>1327</v>
      </c>
      <c r="B1329" s="3" t="s">
        <v>2727</v>
      </c>
      <c r="C1329" s="3" t="s">
        <v>2728</v>
      </c>
      <c r="D1329">
        <v>48000</v>
      </c>
      <c r="E1329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 s="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42123.470312500001</v>
      </c>
      <c r="T1329" s="6">
        <f t="shared" si="125"/>
        <v>42153.470312500001</v>
      </c>
    </row>
    <row r="1330" spans="1:20" ht="60" x14ac:dyDescent="0.25">
      <c r="A1330">
        <v>1328</v>
      </c>
      <c r="B1330" s="3" t="s">
        <v>2729</v>
      </c>
      <c r="C1330" s="3" t="s">
        <v>2730</v>
      </c>
      <c r="D1330">
        <v>75000</v>
      </c>
      <c r="E1330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 s="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42612.434421296297</v>
      </c>
      <c r="T1330" s="6">
        <f t="shared" si="125"/>
        <v>42657.434421296297</v>
      </c>
    </row>
    <row r="1331" spans="1:20" ht="45" x14ac:dyDescent="0.25">
      <c r="A1331">
        <v>1329</v>
      </c>
      <c r="B1331" s="3" t="s">
        <v>2731</v>
      </c>
      <c r="C1331" s="3" t="s">
        <v>2732</v>
      </c>
      <c r="D1331">
        <v>50000</v>
      </c>
      <c r="E1331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 s="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41935.013252314813</v>
      </c>
      <c r="T1331" s="6">
        <f t="shared" si="125"/>
        <v>41975.054918981477</v>
      </c>
    </row>
    <row r="1332" spans="1:20" ht="45" x14ac:dyDescent="0.25">
      <c r="A1332">
        <v>1330</v>
      </c>
      <c r="B1332" s="3" t="s">
        <v>2733</v>
      </c>
      <c r="C1332" s="3" t="s">
        <v>2734</v>
      </c>
      <c r="D1332">
        <v>35000</v>
      </c>
      <c r="E1332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 s="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42522.068391203698</v>
      </c>
      <c r="T1332" s="6">
        <f t="shared" si="125"/>
        <v>42552.958333333336</v>
      </c>
    </row>
    <row r="1333" spans="1:20" ht="45" x14ac:dyDescent="0.25">
      <c r="A1333">
        <v>1331</v>
      </c>
      <c r="B1333" s="3" t="s">
        <v>2735</v>
      </c>
      <c r="C1333" s="3" t="s">
        <v>2736</v>
      </c>
      <c r="D1333">
        <v>250000</v>
      </c>
      <c r="E1333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 s="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42569.295763888884</v>
      </c>
      <c r="T1333" s="6">
        <f t="shared" si="125"/>
        <v>42599.295763888884</v>
      </c>
    </row>
    <row r="1334" spans="1:20" ht="60" x14ac:dyDescent="0.25">
      <c r="A1334">
        <v>1332</v>
      </c>
      <c r="B1334" s="3" t="s">
        <v>2737</v>
      </c>
      <c r="C1334" s="3" t="s">
        <v>2738</v>
      </c>
      <c r="D1334">
        <v>10115</v>
      </c>
      <c r="E1334">
        <v>0</v>
      </c>
      <c r="F1334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 s="4">
        <f t="shared" si="120"/>
        <v>0</v>
      </c>
      <c r="P1334" s="5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42731.851944444446</v>
      </c>
      <c r="T1334" s="6">
        <f t="shared" si="125"/>
        <v>42761.851944444446</v>
      </c>
    </row>
    <row r="1335" spans="1:20" ht="60" x14ac:dyDescent="0.25">
      <c r="A1335">
        <v>1333</v>
      </c>
      <c r="B1335" s="3" t="s">
        <v>2739</v>
      </c>
      <c r="C1335" s="3" t="s">
        <v>2740</v>
      </c>
      <c r="D1335">
        <v>2500</v>
      </c>
      <c r="E1335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 s="4">
        <f t="shared" si="120"/>
        <v>0</v>
      </c>
      <c r="P1335" s="5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41805.8984375</v>
      </c>
      <c r="T1335" s="6">
        <f t="shared" si="125"/>
        <v>41835.8984375</v>
      </c>
    </row>
    <row r="1336" spans="1:20" ht="45" x14ac:dyDescent="0.25">
      <c r="A1336">
        <v>1334</v>
      </c>
      <c r="B1336" s="3" t="s">
        <v>2741</v>
      </c>
      <c r="C1336" s="3" t="s">
        <v>2742</v>
      </c>
      <c r="D1336">
        <v>133000</v>
      </c>
      <c r="E1336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 s="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42410.565821759257</v>
      </c>
      <c r="T1336" s="6">
        <f t="shared" si="125"/>
        <v>42440.565821759257</v>
      </c>
    </row>
    <row r="1337" spans="1:20" ht="60" x14ac:dyDescent="0.25">
      <c r="A1337">
        <v>1335</v>
      </c>
      <c r="B1337" s="3" t="s">
        <v>2743</v>
      </c>
      <c r="C1337" s="3" t="s">
        <v>2744</v>
      </c>
      <c r="D1337">
        <v>25000</v>
      </c>
      <c r="E1337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 s="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42313.728032407402</v>
      </c>
      <c r="T1337" s="6">
        <f t="shared" si="125"/>
        <v>42343.728032407402</v>
      </c>
    </row>
    <row r="1338" spans="1:20" ht="60" x14ac:dyDescent="0.25">
      <c r="A1338">
        <v>1336</v>
      </c>
      <c r="B1338" s="3" t="s">
        <v>2745</v>
      </c>
      <c r="C1338" s="3" t="s">
        <v>2746</v>
      </c>
      <c r="D1338">
        <v>100000</v>
      </c>
      <c r="E133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 s="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41955.655416666668</v>
      </c>
      <c r="T1338" s="6">
        <f t="shared" si="125"/>
        <v>41990.655416666668</v>
      </c>
    </row>
    <row r="1339" spans="1:20" ht="45" x14ac:dyDescent="0.25">
      <c r="A1339">
        <v>1337</v>
      </c>
      <c r="B1339" s="3" t="s">
        <v>2747</v>
      </c>
      <c r="C1339" s="3" t="s">
        <v>2748</v>
      </c>
      <c r="D1339">
        <v>50000</v>
      </c>
      <c r="E1339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 s="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42767.368969907409</v>
      </c>
      <c r="T1339" s="6">
        <f t="shared" si="125"/>
        <v>42797.368969907409</v>
      </c>
    </row>
    <row r="1340" spans="1:20" ht="60" x14ac:dyDescent="0.25">
      <c r="A1340">
        <v>1338</v>
      </c>
      <c r="B1340" s="3" t="s">
        <v>2749</v>
      </c>
      <c r="C1340" s="3" t="s">
        <v>2750</v>
      </c>
      <c r="D1340">
        <v>30000</v>
      </c>
      <c r="E1340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 s="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42188.595289351848</v>
      </c>
      <c r="T1340" s="6">
        <f t="shared" si="125"/>
        <v>42218.595289351848</v>
      </c>
    </row>
    <row r="1341" spans="1:20" ht="30" x14ac:dyDescent="0.25">
      <c r="A1341">
        <v>1339</v>
      </c>
      <c r="B1341" s="3" t="s">
        <v>2751</v>
      </c>
      <c r="C1341" s="3" t="s">
        <v>2752</v>
      </c>
      <c r="D1341">
        <v>50000</v>
      </c>
      <c r="E1341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 s="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41936.438831018517</v>
      </c>
      <c r="T1341" s="6">
        <f t="shared" si="125"/>
        <v>41981.480497685181</v>
      </c>
    </row>
    <row r="1342" spans="1:20" ht="45" x14ac:dyDescent="0.25">
      <c r="A1342">
        <v>1340</v>
      </c>
      <c r="B1342" s="3" t="s">
        <v>2753</v>
      </c>
      <c r="C1342" s="3" t="s">
        <v>2754</v>
      </c>
      <c r="D1342">
        <v>1680</v>
      </c>
      <c r="E1342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 s="4">
        <f t="shared" si="120"/>
        <v>0</v>
      </c>
      <c r="P1342" s="5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41836.387187499997</v>
      </c>
      <c r="T1342" s="6">
        <f t="shared" si="125"/>
        <v>41866.387187499997</v>
      </c>
    </row>
    <row r="1343" spans="1:20" ht="60" x14ac:dyDescent="0.25">
      <c r="A1343">
        <v>1341</v>
      </c>
      <c r="B1343" s="3" t="s">
        <v>2755</v>
      </c>
      <c r="C1343" s="3" t="s">
        <v>2756</v>
      </c>
      <c r="D1343">
        <v>25000</v>
      </c>
      <c r="E1343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 s="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42612.415706018517</v>
      </c>
      <c r="T1343" s="6">
        <f t="shared" si="125"/>
        <v>42644.415706018517</v>
      </c>
    </row>
    <row r="1344" spans="1:20" ht="60" x14ac:dyDescent="0.25">
      <c r="A1344">
        <v>1342</v>
      </c>
      <c r="B1344" s="3" t="s">
        <v>2757</v>
      </c>
      <c r="C1344" s="3" t="s">
        <v>2758</v>
      </c>
      <c r="D1344">
        <v>50000</v>
      </c>
      <c r="E1344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 s="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42172.608090277768</v>
      </c>
      <c r="T1344" s="6">
        <f t="shared" si="125"/>
        <v>42202.608090277768</v>
      </c>
    </row>
    <row r="1345" spans="1:20" ht="60" x14ac:dyDescent="0.25">
      <c r="A1345">
        <v>1343</v>
      </c>
      <c r="B1345" s="3" t="s">
        <v>2759</v>
      </c>
      <c r="C1345" s="3" t="s">
        <v>2760</v>
      </c>
      <c r="D1345">
        <v>50000</v>
      </c>
      <c r="E1345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 s="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42542.318090277775</v>
      </c>
      <c r="T1345" s="6">
        <f t="shared" si="125"/>
        <v>42600.957638888889</v>
      </c>
    </row>
    <row r="1346" spans="1:20" ht="60" x14ac:dyDescent="0.25">
      <c r="A1346">
        <v>1344</v>
      </c>
      <c r="B1346" s="3" t="s">
        <v>2761</v>
      </c>
      <c r="C1346" s="3" t="s">
        <v>2762</v>
      </c>
      <c r="D1346">
        <v>1500</v>
      </c>
      <c r="E1346">
        <v>5666</v>
      </c>
      <c r="F1346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s="4">
        <f t="shared" ref="O1346:O1409" si="126">E1346/D1346</f>
        <v>3.7773333333333334</v>
      </c>
      <c r="P1346" s="5">
        <f t="shared" ref="P1346:P1409" si="127">IF((L1346&gt;0), (E1346/L1346), "N/A")</f>
        <v>40.762589928057551</v>
      </c>
      <c r="Q1346" t="str">
        <f t="shared" ref="Q1346:Q1409" si="128">LEFT(N1346, (FIND("/",N1346)-1))</f>
        <v>publishing</v>
      </c>
      <c r="R1346" t="str">
        <f t="shared" ref="R1346:R1409" si="129">RIGHT(N1346, (LEN(N1346)-FIND("/", N1346)))</f>
        <v>nonfiction</v>
      </c>
      <c r="S1346" s="6">
        <f t="shared" si="124"/>
        <v>42522.581469907404</v>
      </c>
      <c r="T1346" s="6">
        <f t="shared" si="125"/>
        <v>42551.581469907404</v>
      </c>
    </row>
    <row r="1347" spans="1:20" ht="45" x14ac:dyDescent="0.25">
      <c r="A1347">
        <v>1345</v>
      </c>
      <c r="B1347" s="3" t="s">
        <v>2763</v>
      </c>
      <c r="C1347" s="3" t="s">
        <v>2764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s="4">
        <f t="shared" si="126"/>
        <v>1.25</v>
      </c>
      <c r="P1347" s="5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6">
        <f t="shared" ref="S1347:S1410" si="130">(((J1347/60)/60)/24)+DATE(1970,1,1)+(-5/24)</f>
        <v>41799.606006944443</v>
      </c>
      <c r="T1347" s="6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2765</v>
      </c>
      <c r="C1348" s="3" t="s">
        <v>2766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s="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41421.867488425924</v>
      </c>
      <c r="T1348" s="6">
        <f t="shared" si="131"/>
        <v>41451.867488425924</v>
      </c>
    </row>
    <row r="1349" spans="1:20" ht="60" x14ac:dyDescent="0.25">
      <c r="A1349">
        <v>1347</v>
      </c>
      <c r="B1349" s="3" t="s">
        <v>2767</v>
      </c>
      <c r="C1349" s="3" t="s">
        <v>2768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s="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42040.429687499993</v>
      </c>
      <c r="T1349" s="6">
        <f t="shared" si="131"/>
        <v>42070.429687499993</v>
      </c>
    </row>
    <row r="1350" spans="1:20" ht="60" x14ac:dyDescent="0.25">
      <c r="A1350">
        <v>1348</v>
      </c>
      <c r="B1350" s="3" t="s">
        <v>2769</v>
      </c>
      <c r="C1350" s="3" t="s">
        <v>2770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s="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41963.29783564814</v>
      </c>
      <c r="T1350" s="6">
        <f t="shared" si="131"/>
        <v>41991.29783564814</v>
      </c>
    </row>
    <row r="1351" spans="1:20" ht="60" x14ac:dyDescent="0.25">
      <c r="A1351">
        <v>1349</v>
      </c>
      <c r="B1351" s="3" t="s">
        <v>2771</v>
      </c>
      <c r="C1351" s="3" t="s">
        <v>2772</v>
      </c>
      <c r="D1351">
        <v>5000</v>
      </c>
      <c r="E1351">
        <v>10210</v>
      </c>
      <c r="F1351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s="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42317.124247685184</v>
      </c>
      <c r="T1351" s="6">
        <f t="shared" si="131"/>
        <v>42354.082638888889</v>
      </c>
    </row>
    <row r="1352" spans="1:20" ht="60" x14ac:dyDescent="0.25">
      <c r="A1352">
        <v>1350</v>
      </c>
      <c r="B1352" s="3" t="s">
        <v>2773</v>
      </c>
      <c r="C1352" s="3" t="s">
        <v>2774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s="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42333.804791666662</v>
      </c>
      <c r="T1352" s="6">
        <f t="shared" si="131"/>
        <v>42363.804791666662</v>
      </c>
    </row>
    <row r="1353" spans="1:20" ht="45" x14ac:dyDescent="0.25">
      <c r="A1353">
        <v>1351</v>
      </c>
      <c r="B1353" s="3" t="s">
        <v>2775</v>
      </c>
      <c r="C1353" s="3" t="s">
        <v>2776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s="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42382.531759259255</v>
      </c>
      <c r="T1353" s="6">
        <f t="shared" si="131"/>
        <v>42412.531759259255</v>
      </c>
    </row>
    <row r="1354" spans="1:20" ht="60" x14ac:dyDescent="0.25">
      <c r="A1354">
        <v>1352</v>
      </c>
      <c r="B1354" s="3" t="s">
        <v>2777</v>
      </c>
      <c r="C1354" s="3" t="s">
        <v>2778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s="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42200.369976851849</v>
      </c>
      <c r="T1354" s="6">
        <f t="shared" si="131"/>
        <v>42251.957638888889</v>
      </c>
    </row>
    <row r="1355" spans="1:20" ht="45" x14ac:dyDescent="0.25">
      <c r="A1355">
        <v>1353</v>
      </c>
      <c r="B1355" s="3" t="s">
        <v>2779</v>
      </c>
      <c r="C1355" s="3" t="s">
        <v>2780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s="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41308.909583333334</v>
      </c>
      <c r="T1355" s="6">
        <f t="shared" si="131"/>
        <v>41343.791666666664</v>
      </c>
    </row>
    <row r="1356" spans="1:20" ht="60" x14ac:dyDescent="0.25">
      <c r="A1356">
        <v>1354</v>
      </c>
      <c r="B1356" s="3" t="s">
        <v>2781</v>
      </c>
      <c r="C1356" s="3" t="s">
        <v>2782</v>
      </c>
      <c r="D1356">
        <v>1200</v>
      </c>
      <c r="E1356">
        <v>1563</v>
      </c>
      <c r="F1356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s="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42502.599293981482</v>
      </c>
      <c r="T1356" s="6">
        <f t="shared" si="131"/>
        <v>42532.599293981482</v>
      </c>
    </row>
    <row r="1357" spans="1:20" ht="60" x14ac:dyDescent="0.25">
      <c r="A1357">
        <v>1355</v>
      </c>
      <c r="B1357" s="3" t="s">
        <v>2783</v>
      </c>
      <c r="C1357" s="3" t="s">
        <v>2784</v>
      </c>
      <c r="D1357">
        <v>2500</v>
      </c>
      <c r="E1357">
        <v>3067</v>
      </c>
      <c r="F135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s="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41213.046354166661</v>
      </c>
      <c r="T1357" s="6">
        <f t="shared" si="131"/>
        <v>41243.208333333328</v>
      </c>
    </row>
    <row r="1358" spans="1:20" ht="60" x14ac:dyDescent="0.25">
      <c r="A1358">
        <v>1356</v>
      </c>
      <c r="B1358" s="3" t="s">
        <v>2785</v>
      </c>
      <c r="C1358" s="3" t="s">
        <v>2786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s="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41429.830555555556</v>
      </c>
      <c r="T1358" s="6">
        <f t="shared" si="131"/>
        <v>41459.830555555556</v>
      </c>
    </row>
    <row r="1359" spans="1:20" ht="45" x14ac:dyDescent="0.25">
      <c r="A1359">
        <v>1357</v>
      </c>
      <c r="B1359" s="3" t="s">
        <v>2787</v>
      </c>
      <c r="C1359" s="3" t="s">
        <v>2788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s="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41304.753900462958</v>
      </c>
      <c r="T1359" s="6">
        <f t="shared" si="131"/>
        <v>41334.040972222218</v>
      </c>
    </row>
    <row r="1360" spans="1:20" ht="45" x14ac:dyDescent="0.25">
      <c r="A1360">
        <v>1358</v>
      </c>
      <c r="B1360" s="3" t="s">
        <v>2789</v>
      </c>
      <c r="C1360" s="3" t="s">
        <v>2790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s="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40689.362534722219</v>
      </c>
      <c r="T1360" s="6">
        <f t="shared" si="131"/>
        <v>40719.362534722219</v>
      </c>
    </row>
    <row r="1361" spans="1:20" ht="60" x14ac:dyDescent="0.25">
      <c r="A1361">
        <v>1359</v>
      </c>
      <c r="B1361" s="3" t="s">
        <v>2791</v>
      </c>
      <c r="C1361" s="3" t="s">
        <v>2792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s="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40668.606365740736</v>
      </c>
      <c r="T1361" s="6">
        <f t="shared" si="131"/>
        <v>40730.606365740736</v>
      </c>
    </row>
    <row r="1362" spans="1:20" ht="30" x14ac:dyDescent="0.25">
      <c r="A1362">
        <v>1360</v>
      </c>
      <c r="B1362" s="3" t="s">
        <v>2793</v>
      </c>
      <c r="C1362" s="3" t="s">
        <v>2794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s="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41095.692361111105</v>
      </c>
      <c r="T1362" s="6">
        <f t="shared" si="131"/>
        <v>41123.692361111105</v>
      </c>
    </row>
    <row r="1363" spans="1:20" ht="45" x14ac:dyDescent="0.25">
      <c r="A1363">
        <v>1361</v>
      </c>
      <c r="B1363" s="3" t="s">
        <v>2795</v>
      </c>
      <c r="C1363" s="3" t="s">
        <v>2796</v>
      </c>
      <c r="D1363">
        <v>6000</v>
      </c>
      <c r="E1363">
        <v>7559</v>
      </c>
      <c r="F1363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s="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41781.508935185186</v>
      </c>
      <c r="T1363" s="6">
        <f t="shared" si="131"/>
        <v>41811.508935185186</v>
      </c>
    </row>
    <row r="1364" spans="1:20" ht="45" x14ac:dyDescent="0.25">
      <c r="A1364">
        <v>1362</v>
      </c>
      <c r="B1364" s="3" t="s">
        <v>2797</v>
      </c>
      <c r="C1364" s="3" t="s">
        <v>2798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s="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41464.726053240738</v>
      </c>
      <c r="T1364" s="6">
        <f t="shared" si="131"/>
        <v>41524.726053240738</v>
      </c>
    </row>
    <row r="1365" spans="1:20" ht="60" x14ac:dyDescent="0.25">
      <c r="A1365">
        <v>1363</v>
      </c>
      <c r="B1365" s="3" t="s">
        <v>2799</v>
      </c>
      <c r="C1365" s="3" t="s">
        <v>2800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s="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42396.635729166665</v>
      </c>
      <c r="T1365" s="6">
        <f t="shared" si="131"/>
        <v>42415.124305555553</v>
      </c>
    </row>
    <row r="1366" spans="1:20" ht="60" x14ac:dyDescent="0.25">
      <c r="A1366">
        <v>1364</v>
      </c>
      <c r="B1366" s="3" t="s">
        <v>2801</v>
      </c>
      <c r="C1366" s="3" t="s">
        <v>2802</v>
      </c>
      <c r="D1366">
        <v>42000</v>
      </c>
      <c r="E1366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 s="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41951.487337962957</v>
      </c>
      <c r="T1366" s="6">
        <f t="shared" si="131"/>
        <v>42011.487337962964</v>
      </c>
    </row>
    <row r="1367" spans="1:20" ht="60" x14ac:dyDescent="0.25">
      <c r="A1367">
        <v>1365</v>
      </c>
      <c r="B1367" s="3" t="s">
        <v>2803</v>
      </c>
      <c r="C1367" s="3" t="s">
        <v>2804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 s="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42049.524907407402</v>
      </c>
      <c r="T1367" s="6">
        <f t="shared" si="131"/>
        <v>42079.483240740738</v>
      </c>
    </row>
    <row r="1368" spans="1:20" x14ac:dyDescent="0.25">
      <c r="A1368">
        <v>1366</v>
      </c>
      <c r="B1368" s="3" t="s">
        <v>2805</v>
      </c>
      <c r="C1368" s="3" t="s">
        <v>2806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 s="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41924.787766203699</v>
      </c>
      <c r="T1368" s="6">
        <f t="shared" si="131"/>
        <v>41969.829432870371</v>
      </c>
    </row>
    <row r="1369" spans="1:20" ht="45" x14ac:dyDescent="0.25">
      <c r="A1369">
        <v>1367</v>
      </c>
      <c r="B1369" s="3" t="s">
        <v>2807</v>
      </c>
      <c r="C1369" s="3" t="s">
        <v>2808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 s="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42291.794560185182</v>
      </c>
      <c r="T1369" s="6">
        <f t="shared" si="131"/>
        <v>42321.836226851847</v>
      </c>
    </row>
    <row r="1370" spans="1:20" ht="45" x14ac:dyDescent="0.25">
      <c r="A1370">
        <v>1368</v>
      </c>
      <c r="B1370" s="3" t="s">
        <v>2809</v>
      </c>
      <c r="C1370" s="3" t="s">
        <v>2810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 s="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42145.982569444437</v>
      </c>
      <c r="T1370" s="6">
        <f t="shared" si="131"/>
        <v>42169.982569444437</v>
      </c>
    </row>
    <row r="1371" spans="1:20" ht="60" x14ac:dyDescent="0.25">
      <c r="A1371">
        <v>1369</v>
      </c>
      <c r="B1371" s="3" t="s">
        <v>2811</v>
      </c>
      <c r="C1371" s="3" t="s">
        <v>2812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 s="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41710.385949074072</v>
      </c>
      <c r="T1371" s="6">
        <f t="shared" si="131"/>
        <v>41740.385949074072</v>
      </c>
    </row>
    <row r="1372" spans="1:20" ht="30" x14ac:dyDescent="0.25">
      <c r="A1372">
        <v>1370</v>
      </c>
      <c r="B1372" s="3" t="s">
        <v>2813</v>
      </c>
      <c r="C1372" s="3" t="s">
        <v>2814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 s="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41547.795023148145</v>
      </c>
      <c r="T1372" s="6">
        <f t="shared" si="131"/>
        <v>41562.795023148145</v>
      </c>
    </row>
    <row r="1373" spans="1:20" ht="60" x14ac:dyDescent="0.25">
      <c r="A1373">
        <v>1371</v>
      </c>
      <c r="B1373" s="3" t="s">
        <v>2815</v>
      </c>
      <c r="C1373" s="3" t="s">
        <v>2816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 s="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42101.550254629627</v>
      </c>
      <c r="T1373" s="6">
        <f t="shared" si="131"/>
        <v>42131.550254629627</v>
      </c>
    </row>
    <row r="1374" spans="1:20" ht="30" x14ac:dyDescent="0.25">
      <c r="A1374">
        <v>1372</v>
      </c>
      <c r="B1374" s="3" t="s">
        <v>2817</v>
      </c>
      <c r="C1374" s="3" t="s">
        <v>2818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 s="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41072.53162037037</v>
      </c>
      <c r="T1374" s="6">
        <f t="shared" si="131"/>
        <v>41102.53162037037</v>
      </c>
    </row>
    <row r="1375" spans="1:20" ht="45" x14ac:dyDescent="0.25">
      <c r="A1375">
        <v>1373</v>
      </c>
      <c r="B1375" s="3" t="s">
        <v>2819</v>
      </c>
      <c r="C1375" s="3" t="s">
        <v>2820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 s="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42704.743437499994</v>
      </c>
      <c r="T1375" s="6">
        <f t="shared" si="131"/>
        <v>42734.743437499994</v>
      </c>
    </row>
    <row r="1376" spans="1:20" ht="60" x14ac:dyDescent="0.25">
      <c r="A1376">
        <v>1374</v>
      </c>
      <c r="B1376" s="3" t="s">
        <v>2821</v>
      </c>
      <c r="C1376" s="3" t="s">
        <v>2822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 s="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42423.953564814808</v>
      </c>
      <c r="T1376" s="6">
        <f t="shared" si="131"/>
        <v>42453.911898148144</v>
      </c>
    </row>
    <row r="1377" spans="1:20" ht="60" x14ac:dyDescent="0.25">
      <c r="A1377">
        <v>1375</v>
      </c>
      <c r="B1377" s="3" t="s">
        <v>2823</v>
      </c>
      <c r="C1377" s="3" t="s">
        <v>2824</v>
      </c>
      <c r="D1377">
        <v>4000</v>
      </c>
      <c r="E1377">
        <v>6853</v>
      </c>
      <c r="F137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 s="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42719.857858796291</v>
      </c>
      <c r="T1377" s="6">
        <f t="shared" si="131"/>
        <v>42749.857858796291</v>
      </c>
    </row>
    <row r="1378" spans="1:20" ht="30" x14ac:dyDescent="0.25">
      <c r="A1378">
        <v>1376</v>
      </c>
      <c r="B1378" s="3" t="s">
        <v>2825</v>
      </c>
      <c r="C1378" s="3" t="s">
        <v>2826</v>
      </c>
      <c r="D1378">
        <v>3700</v>
      </c>
      <c r="E1378">
        <v>9342</v>
      </c>
      <c r="F1378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 s="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42677.460717592585</v>
      </c>
      <c r="T1378" s="6">
        <f t="shared" si="131"/>
        <v>42707.502384259256</v>
      </c>
    </row>
    <row r="1379" spans="1:20" ht="60" x14ac:dyDescent="0.25">
      <c r="A1379">
        <v>1377</v>
      </c>
      <c r="B1379" s="3" t="s">
        <v>2827</v>
      </c>
      <c r="C1379" s="3" t="s">
        <v>2828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 s="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42747.01122685185</v>
      </c>
      <c r="T1379" s="6">
        <f t="shared" si="131"/>
        <v>42768.96597222222</v>
      </c>
    </row>
    <row r="1380" spans="1:20" x14ac:dyDescent="0.25">
      <c r="A1380">
        <v>1378</v>
      </c>
      <c r="B1380" s="3" t="s">
        <v>2829</v>
      </c>
      <c r="C1380" s="3" t="s">
        <v>2830</v>
      </c>
      <c r="D1380">
        <v>2000</v>
      </c>
      <c r="E1380">
        <v>4067</v>
      </c>
      <c r="F1380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 s="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42568.551041666658</v>
      </c>
      <c r="T1380" s="6">
        <f t="shared" si="131"/>
        <v>42583.551041666658</v>
      </c>
    </row>
    <row r="1381" spans="1:20" ht="30" x14ac:dyDescent="0.25">
      <c r="A1381">
        <v>1379</v>
      </c>
      <c r="B1381" s="3" t="s">
        <v>2831</v>
      </c>
      <c r="C1381" s="3" t="s">
        <v>2832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 s="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42130.28328703704</v>
      </c>
      <c r="T1381" s="6">
        <f t="shared" si="131"/>
        <v>42160.28328703704</v>
      </c>
    </row>
    <row r="1382" spans="1:20" ht="45" x14ac:dyDescent="0.25">
      <c r="A1382">
        <v>1380</v>
      </c>
      <c r="B1382" s="3" t="s">
        <v>2833</v>
      </c>
      <c r="C1382" s="3" t="s">
        <v>2834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 s="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42141.554467592585</v>
      </c>
      <c r="T1382" s="6">
        <f t="shared" si="131"/>
        <v>42163.874999999993</v>
      </c>
    </row>
    <row r="1383" spans="1:20" ht="60" x14ac:dyDescent="0.25">
      <c r="A1383">
        <v>1381</v>
      </c>
      <c r="B1383" s="3" t="s">
        <v>2835</v>
      </c>
      <c r="C1383" s="3" t="s">
        <v>2836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 s="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42703.006076388883</v>
      </c>
      <c r="T1383" s="6">
        <f t="shared" si="131"/>
        <v>42733.006076388883</v>
      </c>
    </row>
    <row r="1384" spans="1:20" ht="45" x14ac:dyDescent="0.25">
      <c r="A1384">
        <v>1382</v>
      </c>
      <c r="B1384" s="3" t="s">
        <v>2837</v>
      </c>
      <c r="C1384" s="3" t="s">
        <v>2838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 s="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41370.591851851852</v>
      </c>
      <c r="T1384" s="6">
        <f t="shared" si="131"/>
        <v>41400.591851851852</v>
      </c>
    </row>
    <row r="1385" spans="1:20" ht="60" x14ac:dyDescent="0.25">
      <c r="A1385">
        <v>1383</v>
      </c>
      <c r="B1385" s="3" t="s">
        <v>2839</v>
      </c>
      <c r="C1385" s="3" t="s">
        <v>2840</v>
      </c>
      <c r="D1385">
        <v>2200</v>
      </c>
      <c r="E1385">
        <v>4673</v>
      </c>
      <c r="F1385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 s="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42706.866643518515</v>
      </c>
      <c r="T1385" s="6">
        <f t="shared" si="131"/>
        <v>42726.866643518515</v>
      </c>
    </row>
    <row r="1386" spans="1:20" ht="45" x14ac:dyDescent="0.25">
      <c r="A1386">
        <v>1384</v>
      </c>
      <c r="B1386" s="3" t="s">
        <v>2841</v>
      </c>
      <c r="C1386" s="3" t="s">
        <v>2842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 s="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42160.526874999996</v>
      </c>
      <c r="T1386" s="6">
        <f t="shared" si="131"/>
        <v>42190.526874999996</v>
      </c>
    </row>
    <row r="1387" spans="1:20" ht="45" x14ac:dyDescent="0.25">
      <c r="A1387">
        <v>1385</v>
      </c>
      <c r="B1387" s="3" t="s">
        <v>2843</v>
      </c>
      <c r="C1387" s="3" t="s">
        <v>2844</v>
      </c>
      <c r="D1387">
        <v>8000</v>
      </c>
      <c r="E1387">
        <v>8832.49</v>
      </c>
      <c r="F138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 s="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42433.480567129627</v>
      </c>
      <c r="T1387" s="6">
        <f t="shared" si="131"/>
        <v>42489.299305555549</v>
      </c>
    </row>
    <row r="1388" spans="1:20" ht="30" x14ac:dyDescent="0.25">
      <c r="A1388">
        <v>1386</v>
      </c>
      <c r="B1388" s="3" t="s">
        <v>2845</v>
      </c>
      <c r="C1388" s="3" t="s">
        <v>2846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 s="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42184.438530092586</v>
      </c>
      <c r="T1388" s="6">
        <f t="shared" si="131"/>
        <v>42214.438530092586</v>
      </c>
    </row>
    <row r="1389" spans="1:20" ht="60" x14ac:dyDescent="0.25">
      <c r="A1389">
        <v>1387</v>
      </c>
      <c r="B1389" s="3" t="s">
        <v>2847</v>
      </c>
      <c r="C1389" s="3" t="s">
        <v>2848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 s="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42126.712905092594</v>
      </c>
      <c r="T1389" s="6">
        <f t="shared" si="131"/>
        <v>42157.979166666664</v>
      </c>
    </row>
    <row r="1390" spans="1:20" ht="60" x14ac:dyDescent="0.25">
      <c r="A1390">
        <v>1388</v>
      </c>
      <c r="B1390" s="3" t="s">
        <v>2849</v>
      </c>
      <c r="C1390" s="3" t="s">
        <v>2850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 s="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42634.406446759262</v>
      </c>
      <c r="T1390" s="6">
        <f t="shared" si="131"/>
        <v>42660.468055555553</v>
      </c>
    </row>
    <row r="1391" spans="1:20" ht="30" x14ac:dyDescent="0.25">
      <c r="A1391">
        <v>1389</v>
      </c>
      <c r="B1391" s="3" t="s">
        <v>2851</v>
      </c>
      <c r="C1391" s="3" t="s">
        <v>2852</v>
      </c>
      <c r="D1391">
        <v>500</v>
      </c>
      <c r="E1391">
        <v>727</v>
      </c>
      <c r="F1391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 s="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42565.272650462961</v>
      </c>
      <c r="T1391" s="6">
        <f t="shared" si="131"/>
        <v>42595.272650462961</v>
      </c>
    </row>
    <row r="1392" spans="1:20" ht="45" x14ac:dyDescent="0.25">
      <c r="A1392">
        <v>1390</v>
      </c>
      <c r="B1392" s="3" t="s">
        <v>2853</v>
      </c>
      <c r="C1392" s="3" t="s">
        <v>2854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 s="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42087.594976851848</v>
      </c>
      <c r="T1392" s="6">
        <f t="shared" si="131"/>
        <v>42121.508333333331</v>
      </c>
    </row>
    <row r="1393" spans="1:20" ht="45" x14ac:dyDescent="0.25">
      <c r="A1393">
        <v>1391</v>
      </c>
      <c r="B1393" s="3" t="s">
        <v>2855</v>
      </c>
      <c r="C1393" s="3" t="s">
        <v>2856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 s="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42193.442337962959</v>
      </c>
      <c r="T1393" s="6">
        <f t="shared" si="131"/>
        <v>42237.999305555553</v>
      </c>
    </row>
    <row r="1394" spans="1:20" ht="45" x14ac:dyDescent="0.25">
      <c r="A1394">
        <v>1392</v>
      </c>
      <c r="B1394" s="3" t="s">
        <v>2857</v>
      </c>
      <c r="C1394" s="3" t="s">
        <v>2858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 s="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42400.946597222217</v>
      </c>
      <c r="T1394" s="6">
        <f t="shared" si="131"/>
        <v>42431.946597222217</v>
      </c>
    </row>
    <row r="1395" spans="1:20" ht="30" x14ac:dyDescent="0.25">
      <c r="A1395">
        <v>1393</v>
      </c>
      <c r="B1395" s="3" t="s">
        <v>2859</v>
      </c>
      <c r="C1395" s="3" t="s">
        <v>2860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 s="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42553.473645833328</v>
      </c>
      <c r="T1395" s="6">
        <f t="shared" si="131"/>
        <v>42583.473645833328</v>
      </c>
    </row>
    <row r="1396" spans="1:20" ht="45" x14ac:dyDescent="0.25">
      <c r="A1396">
        <v>1394</v>
      </c>
      <c r="B1396" s="3" t="s">
        <v>2861</v>
      </c>
      <c r="C1396" s="3" t="s">
        <v>2862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 s="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42751.936643518515</v>
      </c>
      <c r="T1396" s="6">
        <f t="shared" si="131"/>
        <v>42794.916666666664</v>
      </c>
    </row>
    <row r="1397" spans="1:20" ht="30" x14ac:dyDescent="0.25">
      <c r="A1397">
        <v>1395</v>
      </c>
      <c r="B1397" s="3" t="s">
        <v>2863</v>
      </c>
      <c r="C1397" s="3" t="s">
        <v>2864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 s="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42719.700011574074</v>
      </c>
      <c r="T1397" s="6">
        <f t="shared" si="131"/>
        <v>42749.700011574074</v>
      </c>
    </row>
    <row r="1398" spans="1:20" ht="60" x14ac:dyDescent="0.25">
      <c r="A1398">
        <v>1396</v>
      </c>
      <c r="B1398" s="3" t="s">
        <v>2865</v>
      </c>
      <c r="C1398" s="3" t="s">
        <v>2866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 s="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42018.790300925924</v>
      </c>
      <c r="T1398" s="6">
        <f t="shared" si="131"/>
        <v>42048.790300925924</v>
      </c>
    </row>
    <row r="1399" spans="1:20" ht="45" x14ac:dyDescent="0.25">
      <c r="A1399">
        <v>1397</v>
      </c>
      <c r="B1399" s="3" t="s">
        <v>2867</v>
      </c>
      <c r="C1399" s="3" t="s">
        <v>2868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 s="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42640.709606481476</v>
      </c>
      <c r="T1399" s="6">
        <f t="shared" si="131"/>
        <v>42670.679861111108</v>
      </c>
    </row>
    <row r="1400" spans="1:20" ht="45" x14ac:dyDescent="0.25">
      <c r="A1400">
        <v>1398</v>
      </c>
      <c r="B1400" s="3" t="s">
        <v>2869</v>
      </c>
      <c r="C1400" s="3" t="s">
        <v>2870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 s="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42526.665902777771</v>
      </c>
      <c r="T1400" s="6">
        <f t="shared" si="131"/>
        <v>42556.665902777771</v>
      </c>
    </row>
    <row r="1401" spans="1:20" ht="45" x14ac:dyDescent="0.25">
      <c r="A1401">
        <v>1399</v>
      </c>
      <c r="B1401" s="3" t="s">
        <v>2871</v>
      </c>
      <c r="C1401" s="3" t="s">
        <v>2872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 s="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41888.795983796292</v>
      </c>
      <c r="T1401" s="6">
        <f t="shared" si="131"/>
        <v>41918.795983796292</v>
      </c>
    </row>
    <row r="1402" spans="1:20" ht="45" x14ac:dyDescent="0.25">
      <c r="A1402">
        <v>1400</v>
      </c>
      <c r="B1402" s="3" t="s">
        <v>2873</v>
      </c>
      <c r="C1402" s="3" t="s">
        <v>2874</v>
      </c>
      <c r="D1402">
        <v>350</v>
      </c>
      <c r="E1402">
        <v>586</v>
      </c>
      <c r="F1402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 s="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42498.132789351854</v>
      </c>
      <c r="T1402" s="6">
        <f t="shared" si="131"/>
        <v>42533.020833333336</v>
      </c>
    </row>
    <row r="1403" spans="1:20" ht="60" x14ac:dyDescent="0.25">
      <c r="A1403">
        <v>1401</v>
      </c>
      <c r="B1403" s="3" t="s">
        <v>2875</v>
      </c>
      <c r="C1403" s="3" t="s">
        <v>2876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 s="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41399.787893518514</v>
      </c>
      <c r="T1403" s="6">
        <f t="shared" si="131"/>
        <v>41420.787893518514</v>
      </c>
    </row>
    <row r="1404" spans="1:20" ht="60" x14ac:dyDescent="0.25">
      <c r="A1404">
        <v>1402</v>
      </c>
      <c r="B1404" s="3" t="s">
        <v>2877</v>
      </c>
      <c r="C1404" s="3" t="s">
        <v>2878</v>
      </c>
      <c r="D1404">
        <v>2500</v>
      </c>
      <c r="E1404">
        <v>2729</v>
      </c>
      <c r="F1404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 s="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42064.845034722217</v>
      </c>
      <c r="T1404" s="6">
        <f t="shared" si="131"/>
        <v>42124.80336805556</v>
      </c>
    </row>
    <row r="1405" spans="1:20" ht="60" x14ac:dyDescent="0.25">
      <c r="A1405">
        <v>1403</v>
      </c>
      <c r="B1405" s="3" t="s">
        <v>2879</v>
      </c>
      <c r="C1405" s="3" t="s">
        <v>2880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 s="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41450.854571759257</v>
      </c>
      <c r="T1405" s="6">
        <f t="shared" si="131"/>
        <v>41480.854571759257</v>
      </c>
    </row>
    <row r="1406" spans="1:20" ht="60" x14ac:dyDescent="0.25">
      <c r="A1406">
        <v>1404</v>
      </c>
      <c r="B1406" s="3" t="s">
        <v>2881</v>
      </c>
      <c r="C1406" s="3" t="s">
        <v>2882</v>
      </c>
      <c r="D1406">
        <v>14500</v>
      </c>
      <c r="E1406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 s="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42032.30190972222</v>
      </c>
      <c r="T1406" s="6">
        <f t="shared" si="131"/>
        <v>42057.30190972222</v>
      </c>
    </row>
    <row r="1407" spans="1:20" ht="30" x14ac:dyDescent="0.25">
      <c r="A1407">
        <v>1405</v>
      </c>
      <c r="B1407" s="3" t="s">
        <v>2884</v>
      </c>
      <c r="C1407" s="3" t="s">
        <v>2885</v>
      </c>
      <c r="D1407">
        <v>25000</v>
      </c>
      <c r="E1407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 s="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41941.472233796296</v>
      </c>
      <c r="T1407" s="6">
        <f t="shared" si="131"/>
        <v>41971.51390046296</v>
      </c>
    </row>
    <row r="1408" spans="1:20" ht="30" x14ac:dyDescent="0.25">
      <c r="A1408">
        <v>1406</v>
      </c>
      <c r="B1408" s="3" t="s">
        <v>2886</v>
      </c>
      <c r="C1408" s="3" t="s">
        <v>2887</v>
      </c>
      <c r="D1408">
        <v>12000</v>
      </c>
      <c r="E1408">
        <v>15</v>
      </c>
      <c r="F1408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 s="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42297.224618055552</v>
      </c>
      <c r="T1408" s="6">
        <f t="shared" si="131"/>
        <v>42350.208333333336</v>
      </c>
    </row>
    <row r="1409" spans="1:20" ht="45" x14ac:dyDescent="0.25">
      <c r="A1409">
        <v>1407</v>
      </c>
      <c r="B1409" s="3" t="s">
        <v>2888</v>
      </c>
      <c r="C1409" s="3" t="s">
        <v>2889</v>
      </c>
      <c r="D1409">
        <v>3000</v>
      </c>
      <c r="E1409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 s="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41838.32844907407</v>
      </c>
      <c r="T1409" s="6">
        <f t="shared" si="131"/>
        <v>41863.32844907407</v>
      </c>
    </row>
    <row r="1410" spans="1:20" ht="60" x14ac:dyDescent="0.25">
      <c r="A1410">
        <v>1408</v>
      </c>
      <c r="B1410" s="3" t="s">
        <v>2890</v>
      </c>
      <c r="C1410" s="3" t="s">
        <v>2891</v>
      </c>
      <c r="D1410">
        <v>1000</v>
      </c>
      <c r="E1410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 s="4">
        <f t="shared" ref="O1410:O1473" si="132">E1410/D1410</f>
        <v>7.1999999999999995E-2</v>
      </c>
      <c r="P1410" s="5">
        <f t="shared" ref="P1410:P1473" si="133">IF((L1410&gt;0), (E1410/L1410), "N/A")</f>
        <v>12</v>
      </c>
      <c r="Q1410" t="str">
        <f t="shared" ref="Q1410:Q1473" si="134">LEFT(N1410, (FIND("/",N1410)-1))</f>
        <v>publishing</v>
      </c>
      <c r="R1410" t="str">
        <f t="shared" ref="R1410:R1473" si="135">RIGHT(N1410, (LEN(N1410)-FIND("/", N1410)))</f>
        <v>translations</v>
      </c>
      <c r="S1410" s="6">
        <f t="shared" si="130"/>
        <v>42291.663842592585</v>
      </c>
      <c r="T1410" s="6">
        <f t="shared" si="131"/>
        <v>42321.705509259256</v>
      </c>
    </row>
    <row r="1411" spans="1:20" ht="45" x14ac:dyDescent="0.25">
      <c r="A1411">
        <v>1409</v>
      </c>
      <c r="B1411" s="3" t="s">
        <v>2892</v>
      </c>
      <c r="C1411" s="3" t="s">
        <v>2893</v>
      </c>
      <c r="D1411">
        <v>4000</v>
      </c>
      <c r="E1411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 s="4">
        <f t="shared" si="132"/>
        <v>0</v>
      </c>
      <c r="P1411" s="5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6">
        <f t="shared" ref="S1411:S1474" si="136">(((J1411/60)/60)/24)+DATE(1970,1,1)+(-5/24)</f>
        <v>41944.925173611111</v>
      </c>
      <c r="T1411" s="6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2894</v>
      </c>
      <c r="C1412" s="3" t="s">
        <v>2895</v>
      </c>
      <c r="D1412">
        <v>6000</v>
      </c>
      <c r="E1412">
        <v>1</v>
      </c>
      <c r="F1412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 s="4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42479.110185185178</v>
      </c>
      <c r="T1412" s="6">
        <f t="shared" si="137"/>
        <v>42524.110185185178</v>
      </c>
    </row>
    <row r="1413" spans="1:20" ht="60" x14ac:dyDescent="0.25">
      <c r="A1413">
        <v>1411</v>
      </c>
      <c r="B1413" s="3" t="s">
        <v>2896</v>
      </c>
      <c r="C1413" s="3" t="s">
        <v>2897</v>
      </c>
      <c r="D1413">
        <v>3000</v>
      </c>
      <c r="E1413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 s="4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42012.850694444445</v>
      </c>
      <c r="T1413" s="6">
        <f t="shared" si="137"/>
        <v>42040.850694444445</v>
      </c>
    </row>
    <row r="1414" spans="1:20" ht="45" x14ac:dyDescent="0.25">
      <c r="A1414">
        <v>1412</v>
      </c>
      <c r="B1414" s="3" t="s">
        <v>2898</v>
      </c>
      <c r="C1414" s="3" t="s">
        <v>2899</v>
      </c>
      <c r="D1414">
        <v>7000</v>
      </c>
      <c r="E1414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 s="4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41946.855312499996</v>
      </c>
      <c r="T1414" s="6">
        <f t="shared" si="137"/>
        <v>41976.855312499996</v>
      </c>
    </row>
    <row r="1415" spans="1:20" ht="60" x14ac:dyDescent="0.25">
      <c r="A1415">
        <v>1413</v>
      </c>
      <c r="B1415" s="3" t="s">
        <v>2900</v>
      </c>
      <c r="C1415" s="3" t="s">
        <v>2901</v>
      </c>
      <c r="D1415">
        <v>2000</v>
      </c>
      <c r="E1415">
        <v>100</v>
      </c>
      <c r="F1415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 s="4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42360.228819444441</v>
      </c>
      <c r="T1415" s="6">
        <f t="shared" si="137"/>
        <v>42420.228819444441</v>
      </c>
    </row>
    <row r="1416" spans="1:20" ht="60" x14ac:dyDescent="0.25">
      <c r="A1416">
        <v>1414</v>
      </c>
      <c r="B1416" s="3" t="s">
        <v>2902</v>
      </c>
      <c r="C1416" s="3" t="s">
        <v>2903</v>
      </c>
      <c r="D1416">
        <v>500</v>
      </c>
      <c r="E1416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 s="4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42708.044756944444</v>
      </c>
      <c r="T1416" s="6">
        <f t="shared" si="137"/>
        <v>42738.044756944444</v>
      </c>
    </row>
    <row r="1417" spans="1:20" ht="45" x14ac:dyDescent="0.25">
      <c r="A1417">
        <v>1415</v>
      </c>
      <c r="B1417" s="3" t="s">
        <v>2904</v>
      </c>
      <c r="C1417" s="3" t="s">
        <v>2905</v>
      </c>
      <c r="D1417">
        <v>4400</v>
      </c>
      <c r="E1417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 s="4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42192.467488425922</v>
      </c>
      <c r="T1417" s="6">
        <f t="shared" si="137"/>
        <v>42232.467488425922</v>
      </c>
    </row>
    <row r="1418" spans="1:20" ht="45" x14ac:dyDescent="0.25">
      <c r="A1418">
        <v>1416</v>
      </c>
      <c r="B1418" s="3" t="s">
        <v>2906</v>
      </c>
      <c r="C1418" s="3" t="s">
        <v>2907</v>
      </c>
      <c r="D1418">
        <v>50000</v>
      </c>
      <c r="E141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 s="4">
        <f t="shared" si="132"/>
        <v>0</v>
      </c>
      <c r="P1418" s="5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42299.717812499999</v>
      </c>
      <c r="T1418" s="6">
        <f t="shared" si="137"/>
        <v>42329.759479166663</v>
      </c>
    </row>
    <row r="1419" spans="1:20" ht="45" x14ac:dyDescent="0.25">
      <c r="A1419">
        <v>1417</v>
      </c>
      <c r="B1419" s="3" t="s">
        <v>2908</v>
      </c>
      <c r="C1419" s="3" t="s">
        <v>2909</v>
      </c>
      <c r="D1419">
        <v>4500</v>
      </c>
      <c r="E1419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 s="4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42231.941828703704</v>
      </c>
      <c r="T1419" s="6">
        <f t="shared" si="137"/>
        <v>42262.257638888892</v>
      </c>
    </row>
    <row r="1420" spans="1:20" ht="60" x14ac:dyDescent="0.25">
      <c r="A1420">
        <v>1418</v>
      </c>
      <c r="B1420" s="3" t="s">
        <v>2910</v>
      </c>
      <c r="C1420" s="3" t="s">
        <v>2911</v>
      </c>
      <c r="D1420">
        <v>3000</v>
      </c>
      <c r="E1420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 s="4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42395.248078703698</v>
      </c>
      <c r="T1420" s="6">
        <f t="shared" si="137"/>
        <v>42425.248078703698</v>
      </c>
    </row>
    <row r="1421" spans="1:20" ht="60" x14ac:dyDescent="0.25">
      <c r="A1421">
        <v>1419</v>
      </c>
      <c r="B1421" s="3" t="s">
        <v>2912</v>
      </c>
      <c r="C1421" s="3" t="s">
        <v>2913</v>
      </c>
      <c r="D1421">
        <v>6300</v>
      </c>
      <c r="E1421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 s="4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42622.24790509259</v>
      </c>
      <c r="T1421" s="6">
        <f t="shared" si="137"/>
        <v>42652.24790509259</v>
      </c>
    </row>
    <row r="1422" spans="1:20" ht="30" x14ac:dyDescent="0.25">
      <c r="A1422">
        <v>1420</v>
      </c>
      <c r="B1422" s="3" t="s">
        <v>2914</v>
      </c>
      <c r="C1422" s="3" t="s">
        <v>2915</v>
      </c>
      <c r="D1422">
        <v>110</v>
      </c>
      <c r="E1422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 s="4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42524.459328703706</v>
      </c>
      <c r="T1422" s="6">
        <f t="shared" si="137"/>
        <v>42549.459328703706</v>
      </c>
    </row>
    <row r="1423" spans="1:20" ht="60" x14ac:dyDescent="0.25">
      <c r="A1423">
        <v>1421</v>
      </c>
      <c r="B1423" s="3" t="s">
        <v>2916</v>
      </c>
      <c r="C1423" s="3" t="s">
        <v>2917</v>
      </c>
      <c r="D1423">
        <v>200000</v>
      </c>
      <c r="E1423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 s="4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42013.707280092589</v>
      </c>
      <c r="T1423" s="6">
        <f t="shared" si="137"/>
        <v>42043.707280092589</v>
      </c>
    </row>
    <row r="1424" spans="1:20" ht="60" x14ac:dyDescent="0.25">
      <c r="A1424">
        <v>1422</v>
      </c>
      <c r="B1424" s="3" t="s">
        <v>2918</v>
      </c>
      <c r="C1424" s="3" t="s">
        <v>2919</v>
      </c>
      <c r="D1424">
        <v>25000</v>
      </c>
      <c r="E1424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 s="4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42604.031296296293</v>
      </c>
      <c r="T1424" s="6">
        <f t="shared" si="137"/>
        <v>42634.031296296293</v>
      </c>
    </row>
    <row r="1425" spans="1:20" ht="60" x14ac:dyDescent="0.25">
      <c r="A1425">
        <v>1423</v>
      </c>
      <c r="B1425" s="3" t="s">
        <v>2920</v>
      </c>
      <c r="C1425" s="3" t="s">
        <v>2921</v>
      </c>
      <c r="D1425">
        <v>30000</v>
      </c>
      <c r="E1425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 s="4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42340.151979166665</v>
      </c>
      <c r="T1425" s="6">
        <f t="shared" si="137"/>
        <v>42370.151979166665</v>
      </c>
    </row>
    <row r="1426" spans="1:20" ht="45" x14ac:dyDescent="0.25">
      <c r="A1426">
        <v>1424</v>
      </c>
      <c r="B1426" s="3" t="s">
        <v>2922</v>
      </c>
      <c r="C1426" s="3" t="s">
        <v>2923</v>
      </c>
      <c r="D1426">
        <v>7500</v>
      </c>
      <c r="E1426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 s="4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42676.509282407402</v>
      </c>
      <c r="T1426" s="6">
        <f t="shared" si="137"/>
        <v>42689.550949074073</v>
      </c>
    </row>
    <row r="1427" spans="1:20" ht="60" x14ac:dyDescent="0.25">
      <c r="A1427">
        <v>1425</v>
      </c>
      <c r="B1427" s="3" t="s">
        <v>2924</v>
      </c>
      <c r="C1427" s="3" t="s">
        <v>2925</v>
      </c>
      <c r="D1427">
        <v>13000</v>
      </c>
      <c r="E1427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 s="4">
        <f t="shared" si="132"/>
        <v>0</v>
      </c>
      <c r="P1427" s="5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42092.923136574071</v>
      </c>
      <c r="T1427" s="6">
        <f t="shared" si="137"/>
        <v>42122.923136574071</v>
      </c>
    </row>
    <row r="1428" spans="1:20" ht="60" x14ac:dyDescent="0.25">
      <c r="A1428">
        <v>1426</v>
      </c>
      <c r="B1428" s="3" t="s">
        <v>2926</v>
      </c>
      <c r="C1428" s="3" t="s">
        <v>2927</v>
      </c>
      <c r="D1428">
        <v>1000</v>
      </c>
      <c r="E1428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 s="4">
        <f t="shared" si="132"/>
        <v>0</v>
      </c>
      <c r="P1428" s="5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42180.181944444441</v>
      </c>
      <c r="T1428" s="6">
        <f t="shared" si="137"/>
        <v>42240.181944444441</v>
      </c>
    </row>
    <row r="1429" spans="1:20" ht="60" x14ac:dyDescent="0.25">
      <c r="A1429">
        <v>1427</v>
      </c>
      <c r="B1429" s="3" t="s">
        <v>2928</v>
      </c>
      <c r="C1429" s="3" t="s">
        <v>2929</v>
      </c>
      <c r="D1429">
        <v>5000</v>
      </c>
      <c r="E142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 s="4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42601.643344907403</v>
      </c>
      <c r="T1429" s="6">
        <f t="shared" si="137"/>
        <v>42631.643344907403</v>
      </c>
    </row>
    <row r="1430" spans="1:20" ht="60" x14ac:dyDescent="0.25">
      <c r="A1430">
        <v>1428</v>
      </c>
      <c r="B1430" s="3" t="s">
        <v>2930</v>
      </c>
      <c r="C1430" s="3" t="s">
        <v>2931</v>
      </c>
      <c r="D1430">
        <v>1000</v>
      </c>
      <c r="E1430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 s="4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42432.171493055554</v>
      </c>
      <c r="T1430" s="6">
        <f t="shared" si="137"/>
        <v>42462.129826388882</v>
      </c>
    </row>
    <row r="1431" spans="1:20" ht="45" x14ac:dyDescent="0.25">
      <c r="A1431">
        <v>1429</v>
      </c>
      <c r="B1431" s="3" t="s">
        <v>2932</v>
      </c>
      <c r="C1431" s="3" t="s">
        <v>2933</v>
      </c>
      <c r="D1431">
        <v>10000</v>
      </c>
      <c r="E1431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 s="4">
        <f t="shared" si="132"/>
        <v>0</v>
      </c>
      <c r="P1431" s="5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42073.852337962955</v>
      </c>
      <c r="T1431" s="6">
        <f t="shared" si="137"/>
        <v>42103.852337962955</v>
      </c>
    </row>
    <row r="1432" spans="1:20" ht="45" x14ac:dyDescent="0.25">
      <c r="A1432">
        <v>1430</v>
      </c>
      <c r="B1432" s="3" t="s">
        <v>2934</v>
      </c>
      <c r="C1432" s="3" t="s">
        <v>2935</v>
      </c>
      <c r="D1432">
        <v>5000</v>
      </c>
      <c r="E1432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 s="4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41961.605185185181</v>
      </c>
      <c r="T1432" s="6">
        <f t="shared" si="137"/>
        <v>41992.605185185181</v>
      </c>
    </row>
    <row r="1433" spans="1:20" ht="60" x14ac:dyDescent="0.25">
      <c r="A1433">
        <v>1431</v>
      </c>
      <c r="B1433" s="3" t="s">
        <v>2936</v>
      </c>
      <c r="C1433" s="3" t="s">
        <v>2937</v>
      </c>
      <c r="D1433">
        <v>17000</v>
      </c>
      <c r="E1433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 s="4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42304.002499999995</v>
      </c>
      <c r="T1433" s="6">
        <f t="shared" si="137"/>
        <v>42334.044166666667</v>
      </c>
    </row>
    <row r="1434" spans="1:20" ht="60" x14ac:dyDescent="0.25">
      <c r="A1434">
        <v>1432</v>
      </c>
      <c r="B1434" s="3" t="s">
        <v>2938</v>
      </c>
      <c r="C1434" s="3" t="s">
        <v>2939</v>
      </c>
      <c r="D1434">
        <v>40000</v>
      </c>
      <c r="E1434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 s="4">
        <f t="shared" si="132"/>
        <v>0</v>
      </c>
      <c r="P1434" s="5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42175.572083333333</v>
      </c>
      <c r="T1434" s="6">
        <f t="shared" si="137"/>
        <v>42205.572083333333</v>
      </c>
    </row>
    <row r="1435" spans="1:20" ht="60" x14ac:dyDescent="0.25">
      <c r="A1435">
        <v>1433</v>
      </c>
      <c r="B1435" s="3" t="s">
        <v>2940</v>
      </c>
      <c r="C1435" s="3" t="s">
        <v>2941</v>
      </c>
      <c r="D1435">
        <v>12000</v>
      </c>
      <c r="E1435">
        <v>805</v>
      </c>
      <c r="F1435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 s="4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42673.417534722219</v>
      </c>
      <c r="T1435" s="6">
        <f t="shared" si="137"/>
        <v>42714.249999999993</v>
      </c>
    </row>
    <row r="1436" spans="1:20" ht="45" x14ac:dyDescent="0.25">
      <c r="A1436">
        <v>1434</v>
      </c>
      <c r="B1436" s="3" t="s">
        <v>2942</v>
      </c>
      <c r="C1436" s="3" t="s">
        <v>2943</v>
      </c>
      <c r="D1436">
        <v>82000</v>
      </c>
      <c r="E1436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 s="4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42142.558773148143</v>
      </c>
      <c r="T1436" s="6">
        <f t="shared" si="137"/>
        <v>42163.416666666664</v>
      </c>
    </row>
    <row r="1437" spans="1:20" ht="45" x14ac:dyDescent="0.25">
      <c r="A1437">
        <v>1435</v>
      </c>
      <c r="B1437" s="3" t="s">
        <v>2944</v>
      </c>
      <c r="C1437" s="3" t="s">
        <v>2945</v>
      </c>
      <c r="D1437">
        <v>15000</v>
      </c>
      <c r="E1437">
        <v>15</v>
      </c>
      <c r="F143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 s="4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42258.57199074074</v>
      </c>
      <c r="T1437" s="6">
        <f t="shared" si="137"/>
        <v>42288.57199074074</v>
      </c>
    </row>
    <row r="1438" spans="1:20" ht="60" x14ac:dyDescent="0.25">
      <c r="A1438">
        <v>1436</v>
      </c>
      <c r="B1438" s="3" t="s">
        <v>2946</v>
      </c>
      <c r="C1438" s="3" t="s">
        <v>2947</v>
      </c>
      <c r="D1438">
        <v>10000</v>
      </c>
      <c r="E1438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 s="4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42391.141863425924</v>
      </c>
      <c r="T1438" s="6">
        <f t="shared" si="137"/>
        <v>42421.141863425924</v>
      </c>
    </row>
    <row r="1439" spans="1:20" ht="60" x14ac:dyDescent="0.25">
      <c r="A1439">
        <v>1437</v>
      </c>
      <c r="B1439" s="3" t="s">
        <v>2948</v>
      </c>
      <c r="C1439" s="3" t="s">
        <v>2949</v>
      </c>
      <c r="D1439">
        <v>3000</v>
      </c>
      <c r="E1439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 s="4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41796.32336805555</v>
      </c>
      <c r="T1439" s="6">
        <f t="shared" si="137"/>
        <v>41832.999305555553</v>
      </c>
    </row>
    <row r="1440" spans="1:20" ht="60" x14ac:dyDescent="0.25">
      <c r="A1440">
        <v>1438</v>
      </c>
      <c r="B1440" s="3" t="s">
        <v>2950</v>
      </c>
      <c r="C1440" s="3" t="s">
        <v>2951</v>
      </c>
      <c r="D1440">
        <v>20000</v>
      </c>
      <c r="E1440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 s="4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42457.663182870368</v>
      </c>
      <c r="T1440" s="6">
        <f t="shared" si="137"/>
        <v>42487.371527777774</v>
      </c>
    </row>
    <row r="1441" spans="1:20" ht="45" x14ac:dyDescent="0.25">
      <c r="A1441">
        <v>1439</v>
      </c>
      <c r="B1441" s="3" t="s">
        <v>2952</v>
      </c>
      <c r="C1441" s="3" t="s">
        <v>2953</v>
      </c>
      <c r="D1441">
        <v>2725</v>
      </c>
      <c r="E1441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 s="4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42040.621539351843</v>
      </c>
      <c r="T1441" s="6">
        <f t="shared" si="137"/>
        <v>42070.621539351843</v>
      </c>
    </row>
    <row r="1442" spans="1:20" ht="60" x14ac:dyDescent="0.25">
      <c r="A1442">
        <v>1440</v>
      </c>
      <c r="B1442" s="3" t="s">
        <v>2954</v>
      </c>
      <c r="C1442" s="3" t="s">
        <v>2955</v>
      </c>
      <c r="D1442">
        <v>13000</v>
      </c>
      <c r="E1442">
        <v>1</v>
      </c>
      <c r="F1442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 s="4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42486.540081018517</v>
      </c>
      <c r="T1442" s="6">
        <f t="shared" si="137"/>
        <v>42516.540081018517</v>
      </c>
    </row>
    <row r="1443" spans="1:20" ht="60" x14ac:dyDescent="0.25">
      <c r="A1443">
        <v>1441</v>
      </c>
      <c r="B1443" s="3" t="s">
        <v>2956</v>
      </c>
      <c r="C1443" s="3" t="s">
        <v>2957</v>
      </c>
      <c r="D1443">
        <v>180000</v>
      </c>
      <c r="E1443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 s="4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42198.557511574072</v>
      </c>
      <c r="T1443" s="6">
        <f t="shared" si="137"/>
        <v>42258.557511574072</v>
      </c>
    </row>
    <row r="1444" spans="1:20" ht="60" x14ac:dyDescent="0.25">
      <c r="A1444">
        <v>1442</v>
      </c>
      <c r="B1444" s="3" t="s">
        <v>2958</v>
      </c>
      <c r="C1444" s="3" t="s">
        <v>2959</v>
      </c>
      <c r="D1444">
        <v>1500</v>
      </c>
      <c r="E1444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 s="4">
        <f t="shared" si="132"/>
        <v>0</v>
      </c>
      <c r="P1444" s="5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42485.437013888884</v>
      </c>
      <c r="T1444" s="6">
        <f t="shared" si="137"/>
        <v>42515.437013888884</v>
      </c>
    </row>
    <row r="1445" spans="1:20" ht="60" x14ac:dyDescent="0.25">
      <c r="A1445">
        <v>1443</v>
      </c>
      <c r="B1445" s="3" t="s">
        <v>2960</v>
      </c>
      <c r="C1445" s="3" t="s">
        <v>2961</v>
      </c>
      <c r="D1445">
        <v>13000</v>
      </c>
      <c r="E1445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 s="4">
        <f t="shared" si="132"/>
        <v>0</v>
      </c>
      <c r="P1445" s="5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42707.71769675926</v>
      </c>
      <c r="T1445" s="6">
        <f t="shared" si="137"/>
        <v>42737.71769675926</v>
      </c>
    </row>
    <row r="1446" spans="1:20" ht="45" x14ac:dyDescent="0.25">
      <c r="A1446">
        <v>1444</v>
      </c>
      <c r="B1446" s="3" t="s">
        <v>2962</v>
      </c>
      <c r="C1446" s="3" t="s">
        <v>2963</v>
      </c>
      <c r="D1446">
        <v>4950</v>
      </c>
      <c r="E1446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 s="4">
        <f t="shared" si="132"/>
        <v>0</v>
      </c>
      <c r="P1446" s="5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42199.665069444447</v>
      </c>
      <c r="T1446" s="6">
        <f t="shared" si="137"/>
        <v>42259.665069444447</v>
      </c>
    </row>
    <row r="1447" spans="1:20" ht="60" x14ac:dyDescent="0.25">
      <c r="A1447">
        <v>1445</v>
      </c>
      <c r="B1447" s="3" t="s">
        <v>2964</v>
      </c>
      <c r="C1447" s="3" t="s">
        <v>2965</v>
      </c>
      <c r="D1447">
        <v>130000</v>
      </c>
      <c r="E1447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 s="4">
        <f t="shared" si="132"/>
        <v>0</v>
      </c>
      <c r="P1447" s="5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42139.333969907406</v>
      </c>
      <c r="T1447" s="6">
        <f t="shared" si="137"/>
        <v>42169.333969907406</v>
      </c>
    </row>
    <row r="1448" spans="1:20" ht="60" x14ac:dyDescent="0.25">
      <c r="A1448">
        <v>1446</v>
      </c>
      <c r="B1448" s="3" t="s">
        <v>2966</v>
      </c>
      <c r="C1448" s="3" t="s">
        <v>2967</v>
      </c>
      <c r="D1448">
        <v>900</v>
      </c>
      <c r="E1448">
        <v>0</v>
      </c>
      <c r="F1448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 s="4">
        <f t="shared" si="132"/>
        <v>0</v>
      </c>
      <c r="P1448" s="5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42461.239328703705</v>
      </c>
      <c r="T1448" s="6">
        <f t="shared" si="137"/>
        <v>42481.239328703705</v>
      </c>
    </row>
    <row r="1449" spans="1:20" ht="30" x14ac:dyDescent="0.25">
      <c r="A1449">
        <v>1447</v>
      </c>
      <c r="B1449" s="3" t="s">
        <v>2968</v>
      </c>
      <c r="C1449" s="3" t="s">
        <v>2969</v>
      </c>
      <c r="D1449">
        <v>500000</v>
      </c>
      <c r="E1449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 s="4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42529.52238425926</v>
      </c>
      <c r="T1449" s="6">
        <f t="shared" si="137"/>
        <v>42559.52238425926</v>
      </c>
    </row>
    <row r="1450" spans="1:20" ht="60" x14ac:dyDescent="0.25">
      <c r="A1450">
        <v>1448</v>
      </c>
      <c r="B1450" s="3" t="s">
        <v>2970</v>
      </c>
      <c r="C1450" s="3" t="s">
        <v>2971</v>
      </c>
      <c r="D1450">
        <v>200000</v>
      </c>
      <c r="E1450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 s="4">
        <f t="shared" si="132"/>
        <v>0</v>
      </c>
      <c r="P1450" s="5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42115.728217592587</v>
      </c>
      <c r="T1450" s="6">
        <f t="shared" si="137"/>
        <v>42146.017361111109</v>
      </c>
    </row>
    <row r="1451" spans="1:20" ht="60" x14ac:dyDescent="0.25">
      <c r="A1451">
        <v>1449</v>
      </c>
      <c r="B1451" s="3" t="s">
        <v>2972</v>
      </c>
      <c r="C1451" s="3" t="s">
        <v>2973</v>
      </c>
      <c r="D1451">
        <v>8888</v>
      </c>
      <c r="E1451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 s="4">
        <f t="shared" si="132"/>
        <v>0</v>
      </c>
      <c r="P1451" s="5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42086.603067129625</v>
      </c>
      <c r="T1451" s="6">
        <f t="shared" si="137"/>
        <v>42134.603067129625</v>
      </c>
    </row>
    <row r="1452" spans="1:20" ht="60" x14ac:dyDescent="0.25">
      <c r="A1452">
        <v>1450</v>
      </c>
      <c r="B1452" s="3" t="s">
        <v>2974</v>
      </c>
      <c r="C1452" s="3" t="s">
        <v>2975</v>
      </c>
      <c r="D1452">
        <v>100000</v>
      </c>
      <c r="E1452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 s="4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42389.962928240733</v>
      </c>
      <c r="T1452" s="6">
        <f t="shared" si="137"/>
        <v>42419.962928240733</v>
      </c>
    </row>
    <row r="1453" spans="1:20" ht="45" x14ac:dyDescent="0.25">
      <c r="A1453">
        <v>1451</v>
      </c>
      <c r="B1453" s="3" t="s">
        <v>2976</v>
      </c>
      <c r="C1453" s="3" t="s">
        <v>2977</v>
      </c>
      <c r="D1453">
        <v>18950</v>
      </c>
      <c r="E1453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 s="4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41931.75068287037</v>
      </c>
      <c r="T1453" s="6">
        <f t="shared" si="137"/>
        <v>41961.792349537034</v>
      </c>
    </row>
    <row r="1454" spans="1:20" ht="45" x14ac:dyDescent="0.25">
      <c r="A1454">
        <v>1452</v>
      </c>
      <c r="B1454" s="3" t="s">
        <v>2978</v>
      </c>
      <c r="C1454" s="3" t="s">
        <v>2979</v>
      </c>
      <c r="D1454">
        <v>14000</v>
      </c>
      <c r="E1454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 s="4">
        <f t="shared" si="132"/>
        <v>0</v>
      </c>
      <c r="P1454" s="5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41818.494942129626</v>
      </c>
      <c r="T1454" s="6">
        <f t="shared" si="137"/>
        <v>41848.494942129626</v>
      </c>
    </row>
    <row r="1455" spans="1:20" ht="60" x14ac:dyDescent="0.25">
      <c r="A1455">
        <v>1453</v>
      </c>
      <c r="B1455" s="3" t="s">
        <v>2980</v>
      </c>
      <c r="C1455" s="3" t="s">
        <v>2981</v>
      </c>
      <c r="D1455">
        <v>25000</v>
      </c>
      <c r="E1455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 s="4">
        <f t="shared" si="132"/>
        <v>0</v>
      </c>
      <c r="P1455" s="5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42795.487812499996</v>
      </c>
      <c r="T1455" s="6">
        <f t="shared" si="137"/>
        <v>42840.446145833332</v>
      </c>
    </row>
    <row r="1456" spans="1:20" ht="60" x14ac:dyDescent="0.25">
      <c r="A1456">
        <v>1454</v>
      </c>
      <c r="B1456" s="3" t="s">
        <v>2982</v>
      </c>
      <c r="C1456" s="3" t="s">
        <v>2983</v>
      </c>
      <c r="D1456">
        <v>1750</v>
      </c>
      <c r="E1456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 s="4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42463.658333333333</v>
      </c>
      <c r="T1456" s="6">
        <f t="shared" si="137"/>
        <v>42484.707638888889</v>
      </c>
    </row>
    <row r="1457" spans="1:20" ht="60" x14ac:dyDescent="0.25">
      <c r="A1457">
        <v>1455</v>
      </c>
      <c r="B1457" s="3" t="s">
        <v>2984</v>
      </c>
      <c r="C1457" s="3" t="s">
        <v>2985</v>
      </c>
      <c r="D1457">
        <v>15000</v>
      </c>
      <c r="E1457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 s="4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41832.46435185185</v>
      </c>
      <c r="T1457" s="6">
        <f t="shared" si="137"/>
        <v>41887.360416666663</v>
      </c>
    </row>
    <row r="1458" spans="1:20" ht="30" x14ac:dyDescent="0.25">
      <c r="A1458">
        <v>1456</v>
      </c>
      <c r="B1458" s="3" t="s">
        <v>2986</v>
      </c>
      <c r="C1458" s="3" t="s">
        <v>2987</v>
      </c>
      <c r="D1458">
        <v>5000</v>
      </c>
      <c r="E1458">
        <v>145</v>
      </c>
      <c r="F1458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 s="4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42708.460243055553</v>
      </c>
      <c r="T1458" s="6">
        <f t="shared" si="137"/>
        <v>42738.460243055553</v>
      </c>
    </row>
    <row r="1459" spans="1:20" ht="30" x14ac:dyDescent="0.25">
      <c r="A1459">
        <v>1457</v>
      </c>
      <c r="B1459" s="3" t="s">
        <v>2988</v>
      </c>
      <c r="C1459" s="3" t="s">
        <v>2989</v>
      </c>
      <c r="D1459">
        <v>6000</v>
      </c>
      <c r="E1459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 s="4">
        <f t="shared" si="132"/>
        <v>0</v>
      </c>
      <c r="P1459" s="5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42289.688009259255</v>
      </c>
      <c r="T1459" s="6">
        <f t="shared" si="137"/>
        <v>42319.729675925926</v>
      </c>
    </row>
    <row r="1460" spans="1:20" ht="60" x14ac:dyDescent="0.25">
      <c r="A1460">
        <v>1458</v>
      </c>
      <c r="B1460" s="3" t="s">
        <v>2990</v>
      </c>
      <c r="C1460" s="3" t="s">
        <v>2991</v>
      </c>
      <c r="D1460">
        <v>5000</v>
      </c>
      <c r="E1460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 s="4">
        <f t="shared" si="132"/>
        <v>0</v>
      </c>
      <c r="P1460" s="5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41831.49722222222</v>
      </c>
      <c r="T1460" s="6">
        <f t="shared" si="137"/>
        <v>41861.958333333328</v>
      </c>
    </row>
    <row r="1461" spans="1:20" ht="45" x14ac:dyDescent="0.25">
      <c r="A1461">
        <v>1459</v>
      </c>
      <c r="B1461" s="3" t="s">
        <v>2992</v>
      </c>
      <c r="C1461" s="3" t="s">
        <v>2993</v>
      </c>
      <c r="D1461">
        <v>37000</v>
      </c>
      <c r="E1461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 s="4">
        <f t="shared" si="132"/>
        <v>0</v>
      </c>
      <c r="P1461" s="5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42311.996481481481</v>
      </c>
      <c r="T1461" s="6">
        <f t="shared" si="137"/>
        <v>42340.517361111109</v>
      </c>
    </row>
    <row r="1462" spans="1:20" ht="45" x14ac:dyDescent="0.25">
      <c r="A1462">
        <v>1460</v>
      </c>
      <c r="B1462" s="3" t="s">
        <v>2994</v>
      </c>
      <c r="C1462" s="3" t="s">
        <v>2995</v>
      </c>
      <c r="D1462">
        <v>25000000</v>
      </c>
      <c r="E1462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 s="4">
        <f t="shared" si="132"/>
        <v>0</v>
      </c>
      <c r="P1462" s="5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41915.688634259255</v>
      </c>
      <c r="T1462" s="6">
        <f t="shared" si="137"/>
        <v>41973.781249999993</v>
      </c>
    </row>
    <row r="1463" spans="1:20" ht="30" x14ac:dyDescent="0.25">
      <c r="A1463">
        <v>1461</v>
      </c>
      <c r="B1463" s="3" t="s">
        <v>2996</v>
      </c>
      <c r="C1463" s="3" t="s">
        <v>2997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 s="4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41899.436967592592</v>
      </c>
      <c r="T1463" s="6">
        <f t="shared" si="137"/>
        <v>41932.791666666664</v>
      </c>
    </row>
    <row r="1464" spans="1:20" ht="30" x14ac:dyDescent="0.25">
      <c r="A1464">
        <v>1462</v>
      </c>
      <c r="B1464" s="3" t="s">
        <v>2999</v>
      </c>
      <c r="C1464" s="3" t="s">
        <v>3000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 s="4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41344.454525462963</v>
      </c>
      <c r="T1464" s="6">
        <f t="shared" si="137"/>
        <v>41374.454525462963</v>
      </c>
    </row>
    <row r="1465" spans="1:20" ht="60" x14ac:dyDescent="0.25">
      <c r="A1465">
        <v>1463</v>
      </c>
      <c r="B1465" s="3" t="s">
        <v>3001</v>
      </c>
      <c r="C1465" s="3" t="s">
        <v>3002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 s="4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41326.702986111108</v>
      </c>
      <c r="T1465" s="6">
        <f t="shared" si="137"/>
        <v>41371.661319444444</v>
      </c>
    </row>
    <row r="1466" spans="1:20" x14ac:dyDescent="0.25">
      <c r="A1466">
        <v>1464</v>
      </c>
      <c r="B1466" s="3" t="s">
        <v>3003</v>
      </c>
      <c r="C1466" s="3" t="s">
        <v>3004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 s="4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41291.453217592592</v>
      </c>
      <c r="T1466" s="6">
        <f t="shared" si="137"/>
        <v>41321.453217592592</v>
      </c>
    </row>
    <row r="1467" spans="1:20" ht="60" x14ac:dyDescent="0.25">
      <c r="A1467">
        <v>1465</v>
      </c>
      <c r="B1467" s="3" t="s">
        <v>3005</v>
      </c>
      <c r="C1467" s="3" t="s">
        <v>3006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 s="4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40959.526064814811</v>
      </c>
      <c r="T1467" s="6">
        <f t="shared" si="137"/>
        <v>40989.916666666664</v>
      </c>
    </row>
    <row r="1468" spans="1:20" ht="60" x14ac:dyDescent="0.25">
      <c r="A1468">
        <v>1466</v>
      </c>
      <c r="B1468" s="3" t="s">
        <v>3007</v>
      </c>
      <c r="C1468" s="3" t="s">
        <v>3008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 s="4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42339.963726851849</v>
      </c>
      <c r="T1468" s="6">
        <f t="shared" si="137"/>
        <v>42380.999999999993</v>
      </c>
    </row>
    <row r="1469" spans="1:20" ht="30" x14ac:dyDescent="0.25">
      <c r="A1469">
        <v>1467</v>
      </c>
      <c r="B1469" s="3" t="s">
        <v>3009</v>
      </c>
      <c r="C1469" s="3" t="s">
        <v>3010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 s="4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40933.593576388885</v>
      </c>
      <c r="T1469" s="6">
        <f t="shared" si="137"/>
        <v>40993.55190972222</v>
      </c>
    </row>
    <row r="1470" spans="1:20" ht="60" x14ac:dyDescent="0.25">
      <c r="A1470">
        <v>1468</v>
      </c>
      <c r="B1470" s="3" t="s">
        <v>3011</v>
      </c>
      <c r="C1470" s="3" t="s">
        <v>3012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 s="4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40645.806122685186</v>
      </c>
      <c r="T1470" s="6">
        <f t="shared" si="137"/>
        <v>40705.806122685186</v>
      </c>
    </row>
    <row r="1471" spans="1:20" ht="45" x14ac:dyDescent="0.25">
      <c r="A1471">
        <v>1469</v>
      </c>
      <c r="B1471" s="3" t="s">
        <v>3013</v>
      </c>
      <c r="C1471" s="3" t="s">
        <v>3014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 s="4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41290.390150462961</v>
      </c>
      <c r="T1471" s="6">
        <f t="shared" si="137"/>
        <v>41320.390150462961</v>
      </c>
    </row>
    <row r="1472" spans="1:20" ht="60" x14ac:dyDescent="0.25">
      <c r="A1472">
        <v>1470</v>
      </c>
      <c r="B1472" s="3" t="s">
        <v>3015</v>
      </c>
      <c r="C1472" s="3" t="s">
        <v>3016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 s="4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41250.618784722217</v>
      </c>
      <c r="T1472" s="6">
        <f t="shared" si="137"/>
        <v>41271.618784722217</v>
      </c>
    </row>
    <row r="1473" spans="1:20" ht="60" x14ac:dyDescent="0.25">
      <c r="A1473">
        <v>1471</v>
      </c>
      <c r="B1473" s="3" t="s">
        <v>3017</v>
      </c>
      <c r="C1473" s="3" t="s">
        <v>3018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 s="4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42073.749236111107</v>
      </c>
      <c r="T1473" s="6">
        <f t="shared" si="137"/>
        <v>42103.749236111107</v>
      </c>
    </row>
    <row r="1474" spans="1:20" ht="60" x14ac:dyDescent="0.25">
      <c r="A1474">
        <v>1472</v>
      </c>
      <c r="B1474" s="3" t="s">
        <v>3019</v>
      </c>
      <c r="C1474" s="3" t="s">
        <v>3020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 s="4">
        <f t="shared" ref="O1474:O1537" si="138">E1474/D1474</f>
        <v>1.3870400000000001</v>
      </c>
      <c r="P1474" s="5">
        <f t="shared" ref="P1474:P1537" si="139">IF((L1474&gt;0), (E1474/L1474), "N/A")</f>
        <v>103.20238095238095</v>
      </c>
      <c r="Q1474" t="str">
        <f t="shared" ref="Q1474:Q1537" si="140">LEFT(N1474, (FIND("/",N1474)-1))</f>
        <v>publishing</v>
      </c>
      <c r="R1474" t="str">
        <f t="shared" ref="R1474:R1537" si="141">RIGHT(N1474, (LEN(N1474)-FIND("/", N1474)))</f>
        <v>radio &amp; podcasts</v>
      </c>
      <c r="S1474" s="6">
        <f t="shared" si="136"/>
        <v>41533.33452546296</v>
      </c>
      <c r="T1474" s="6">
        <f t="shared" si="137"/>
        <v>41563.33452546296</v>
      </c>
    </row>
    <row r="1475" spans="1:20" x14ac:dyDescent="0.25">
      <c r="A1475">
        <v>1473</v>
      </c>
      <c r="B1475" s="3" t="s">
        <v>3021</v>
      </c>
      <c r="C1475" s="3" t="s">
        <v>3022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 s="4">
        <f t="shared" si="138"/>
        <v>1.20516</v>
      </c>
      <c r="P1475" s="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6">
        <f t="shared" ref="S1475:S1538" si="142">(((J1475/60)/60)/24)+DATE(1970,1,1)+(-5/24)</f>
        <v>40939.771284722221</v>
      </c>
      <c r="T1475" s="6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3023</v>
      </c>
      <c r="C1476" s="3" t="s">
        <v>3024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 s="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41500.519583333327</v>
      </c>
      <c r="T1476" s="6">
        <f t="shared" si="143"/>
        <v>41530.519583333327</v>
      </c>
    </row>
    <row r="1477" spans="1:20" ht="45" x14ac:dyDescent="0.25">
      <c r="A1477">
        <v>1475</v>
      </c>
      <c r="B1477" s="3" t="s">
        <v>3025</v>
      </c>
      <c r="C1477" s="3" t="s">
        <v>3026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 s="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41960.514618055553</v>
      </c>
      <c r="T1477" s="6">
        <f t="shared" si="143"/>
        <v>41992.999305555553</v>
      </c>
    </row>
    <row r="1478" spans="1:20" ht="45" x14ac:dyDescent="0.25">
      <c r="A1478">
        <v>1476</v>
      </c>
      <c r="B1478" s="3" t="s">
        <v>3027</v>
      </c>
      <c r="C1478" s="3" t="s">
        <v>3028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 s="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40765.833587962959</v>
      </c>
      <c r="T1478" s="6">
        <f t="shared" si="143"/>
        <v>40795.833587962959</v>
      </c>
    </row>
    <row r="1479" spans="1:20" ht="60" x14ac:dyDescent="0.25">
      <c r="A1479">
        <v>1477</v>
      </c>
      <c r="B1479" s="3" t="s">
        <v>3029</v>
      </c>
      <c r="C1479" s="3" t="s">
        <v>3030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 s="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40840.407453703701</v>
      </c>
      <c r="T1479" s="6">
        <f t="shared" si="143"/>
        <v>40899.916666666664</v>
      </c>
    </row>
    <row r="1480" spans="1:20" ht="60" x14ac:dyDescent="0.25">
      <c r="A1480">
        <v>1478</v>
      </c>
      <c r="B1480" s="3" t="s">
        <v>3031</v>
      </c>
      <c r="C1480" s="3" t="s">
        <v>3032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 s="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41394.663344907407</v>
      </c>
      <c r="T1480" s="6">
        <f t="shared" si="143"/>
        <v>41408.663344907407</v>
      </c>
    </row>
    <row r="1481" spans="1:20" ht="60" x14ac:dyDescent="0.25">
      <c r="A1481">
        <v>1479</v>
      </c>
      <c r="B1481" s="3" t="s">
        <v>3033</v>
      </c>
      <c r="C1481" s="3" t="s">
        <v>3034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 s="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41754.536909722221</v>
      </c>
      <c r="T1481" s="6">
        <f t="shared" si="143"/>
        <v>41768.957638888889</v>
      </c>
    </row>
    <row r="1482" spans="1:20" ht="60" x14ac:dyDescent="0.25">
      <c r="A1482">
        <v>1480</v>
      </c>
      <c r="B1482" s="3" t="s">
        <v>3035</v>
      </c>
      <c r="C1482" s="3" t="s">
        <v>3036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 s="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41464.725682870368</v>
      </c>
      <c r="T1482" s="6">
        <f t="shared" si="143"/>
        <v>41481.5</v>
      </c>
    </row>
    <row r="1483" spans="1:20" ht="60" x14ac:dyDescent="0.25">
      <c r="A1483">
        <v>1481</v>
      </c>
      <c r="B1483" s="3" t="s">
        <v>3037</v>
      </c>
      <c r="C1483" s="3" t="s">
        <v>3038</v>
      </c>
      <c r="D1483">
        <v>5000</v>
      </c>
      <c r="E1483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 s="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41550.714641203704</v>
      </c>
      <c r="T1483" s="6">
        <f t="shared" si="143"/>
        <v>41580.714641203704</v>
      </c>
    </row>
    <row r="1484" spans="1:20" ht="45" x14ac:dyDescent="0.25">
      <c r="A1484">
        <v>1482</v>
      </c>
      <c r="B1484" s="3" t="s">
        <v>3039</v>
      </c>
      <c r="C1484" s="3" t="s">
        <v>3040</v>
      </c>
      <c r="D1484">
        <v>5000</v>
      </c>
      <c r="E1484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 s="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41136.649722222224</v>
      </c>
      <c r="T1484" s="6">
        <f t="shared" si="143"/>
        <v>41159.118749999994</v>
      </c>
    </row>
    <row r="1485" spans="1:20" ht="60" x14ac:dyDescent="0.25">
      <c r="A1485">
        <v>1483</v>
      </c>
      <c r="B1485" s="3" t="s">
        <v>3041</v>
      </c>
      <c r="C1485" s="3" t="s">
        <v>3042</v>
      </c>
      <c r="D1485">
        <v>7000</v>
      </c>
      <c r="E1485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 s="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42547.984664351847</v>
      </c>
      <c r="T1485" s="6">
        <f t="shared" si="143"/>
        <v>42572.984664351847</v>
      </c>
    </row>
    <row r="1486" spans="1:20" x14ac:dyDescent="0.25">
      <c r="A1486">
        <v>1484</v>
      </c>
      <c r="B1486" s="3" t="s">
        <v>3043</v>
      </c>
      <c r="C1486" s="3" t="s">
        <v>3044</v>
      </c>
      <c r="D1486">
        <v>2000</v>
      </c>
      <c r="E1486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 s="4">
        <f t="shared" si="138"/>
        <v>0</v>
      </c>
      <c r="P1486" s="5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41052.992627314808</v>
      </c>
      <c r="T1486" s="6">
        <f t="shared" si="143"/>
        <v>41111.410416666666</v>
      </c>
    </row>
    <row r="1487" spans="1:20" ht="60" x14ac:dyDescent="0.25">
      <c r="A1487">
        <v>1485</v>
      </c>
      <c r="B1487" s="3" t="s">
        <v>3045</v>
      </c>
      <c r="C1487" s="3" t="s">
        <v>3046</v>
      </c>
      <c r="D1487">
        <v>6700</v>
      </c>
      <c r="E1487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 s="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42130.587650462963</v>
      </c>
      <c r="T1487" s="6">
        <f t="shared" si="143"/>
        <v>42175.587650462963</v>
      </c>
    </row>
    <row r="1488" spans="1:20" ht="60" x14ac:dyDescent="0.25">
      <c r="A1488">
        <v>1486</v>
      </c>
      <c r="B1488" s="3" t="s">
        <v>3047</v>
      </c>
      <c r="C1488" s="3" t="s">
        <v>3048</v>
      </c>
      <c r="D1488">
        <v>20000</v>
      </c>
      <c r="E148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 s="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42031.960196759253</v>
      </c>
      <c r="T1488" s="6">
        <f t="shared" si="143"/>
        <v>42061.960196759253</v>
      </c>
    </row>
    <row r="1489" spans="1:20" ht="45" x14ac:dyDescent="0.25">
      <c r="A1489">
        <v>1487</v>
      </c>
      <c r="B1489" s="3" t="s">
        <v>3049</v>
      </c>
      <c r="C1489" s="3" t="s">
        <v>3050</v>
      </c>
      <c r="D1489">
        <v>10000</v>
      </c>
      <c r="E1489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 s="4">
        <f t="shared" si="138"/>
        <v>0</v>
      </c>
      <c r="P1489" s="5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42554.709155092591</v>
      </c>
      <c r="T1489" s="6">
        <f t="shared" si="143"/>
        <v>42584.709155092591</v>
      </c>
    </row>
    <row r="1490" spans="1:20" ht="45" x14ac:dyDescent="0.25">
      <c r="A1490">
        <v>1488</v>
      </c>
      <c r="B1490" s="3" t="s">
        <v>3051</v>
      </c>
      <c r="C1490" s="3" t="s">
        <v>3052</v>
      </c>
      <c r="D1490">
        <v>15000</v>
      </c>
      <c r="E1490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 s="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41614.354861111111</v>
      </c>
      <c r="T1490" s="6">
        <f t="shared" si="143"/>
        <v>41644.354861111111</v>
      </c>
    </row>
    <row r="1491" spans="1:20" ht="45" x14ac:dyDescent="0.25">
      <c r="A1491">
        <v>1489</v>
      </c>
      <c r="B1491" s="3" t="s">
        <v>3053</v>
      </c>
      <c r="C1491" s="3" t="s">
        <v>3054</v>
      </c>
      <c r="D1491">
        <v>5000</v>
      </c>
      <c r="E1491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 s="4">
        <f t="shared" si="138"/>
        <v>0</v>
      </c>
      <c r="P1491" s="5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41198.403379629628</v>
      </c>
      <c r="T1491" s="6">
        <f t="shared" si="143"/>
        <v>41228.445046296292</v>
      </c>
    </row>
    <row r="1492" spans="1:20" ht="45" x14ac:dyDescent="0.25">
      <c r="A1492">
        <v>1490</v>
      </c>
      <c r="B1492" s="3" t="s">
        <v>3055</v>
      </c>
      <c r="C1492" s="3" t="s">
        <v>3056</v>
      </c>
      <c r="D1492">
        <v>2900</v>
      </c>
      <c r="E1492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 s="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41520.352708333332</v>
      </c>
      <c r="T1492" s="6">
        <f t="shared" si="143"/>
        <v>41549.352708333332</v>
      </c>
    </row>
    <row r="1493" spans="1:20" ht="45" x14ac:dyDescent="0.25">
      <c r="A1493">
        <v>1491</v>
      </c>
      <c r="B1493" s="3" t="s">
        <v>3057</v>
      </c>
      <c r="C1493" s="3" t="s">
        <v>3058</v>
      </c>
      <c r="D1493">
        <v>1200</v>
      </c>
      <c r="E1493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 s="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41991.505127314813</v>
      </c>
      <c r="T1493" s="6">
        <f t="shared" si="143"/>
        <v>42050.443055555552</v>
      </c>
    </row>
    <row r="1494" spans="1:20" ht="60" x14ac:dyDescent="0.25">
      <c r="A1494">
        <v>1492</v>
      </c>
      <c r="B1494" s="3" t="s">
        <v>3059</v>
      </c>
      <c r="C1494" s="3" t="s">
        <v>3060</v>
      </c>
      <c r="D1494">
        <v>4000</v>
      </c>
      <c r="E1494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 s="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40682.676458333335</v>
      </c>
      <c r="T1494" s="6">
        <f t="shared" si="143"/>
        <v>40712.676458333335</v>
      </c>
    </row>
    <row r="1495" spans="1:20" ht="45" x14ac:dyDescent="0.25">
      <c r="A1495">
        <v>1493</v>
      </c>
      <c r="B1495" s="3" t="s">
        <v>3061</v>
      </c>
      <c r="C1495" s="3" t="s">
        <v>3062</v>
      </c>
      <c r="D1495">
        <v>2400</v>
      </c>
      <c r="E1495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 s="4">
        <f t="shared" si="138"/>
        <v>0</v>
      </c>
      <c r="P1495" s="5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41411.658275462964</v>
      </c>
      <c r="T1495" s="6">
        <f t="shared" si="143"/>
        <v>41441.658275462964</v>
      </c>
    </row>
    <row r="1496" spans="1:20" ht="60" x14ac:dyDescent="0.25">
      <c r="A1496">
        <v>1494</v>
      </c>
      <c r="B1496" s="3" t="s">
        <v>3063</v>
      </c>
      <c r="C1496" s="3" t="s">
        <v>3064</v>
      </c>
      <c r="D1496">
        <v>5000</v>
      </c>
      <c r="E1496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 s="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42067.514039351845</v>
      </c>
      <c r="T1496" s="6">
        <f t="shared" si="143"/>
        <v>42097.443055555552</v>
      </c>
    </row>
    <row r="1497" spans="1:20" ht="30" x14ac:dyDescent="0.25">
      <c r="A1497">
        <v>1495</v>
      </c>
      <c r="B1497" s="3" t="s">
        <v>3065</v>
      </c>
      <c r="C1497" s="3" t="s">
        <v>3066</v>
      </c>
      <c r="D1497">
        <v>2000</v>
      </c>
      <c r="E1497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 s="4">
        <f t="shared" si="138"/>
        <v>0</v>
      </c>
      <c r="P1497" s="5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40752.581377314811</v>
      </c>
      <c r="T1497" s="6">
        <f t="shared" si="143"/>
        <v>40782.581377314811</v>
      </c>
    </row>
    <row r="1498" spans="1:20" ht="45" x14ac:dyDescent="0.25">
      <c r="A1498">
        <v>1496</v>
      </c>
      <c r="B1498" s="3" t="s">
        <v>3067</v>
      </c>
      <c r="C1498" s="3" t="s">
        <v>3068</v>
      </c>
      <c r="D1498">
        <v>1500</v>
      </c>
      <c r="E149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 s="4">
        <f t="shared" si="138"/>
        <v>0</v>
      </c>
      <c r="P1498" s="5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41838.266886574071</v>
      </c>
      <c r="T1498" s="6">
        <f t="shared" si="143"/>
        <v>41898.266886574071</v>
      </c>
    </row>
    <row r="1499" spans="1:20" ht="60" x14ac:dyDescent="0.25">
      <c r="A1499">
        <v>1497</v>
      </c>
      <c r="B1499" s="3" t="s">
        <v>3069</v>
      </c>
      <c r="C1499" s="3" t="s">
        <v>3070</v>
      </c>
      <c r="D1499">
        <v>15000</v>
      </c>
      <c r="E1499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 s="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41444.434282407405</v>
      </c>
      <c r="T1499" s="6">
        <f t="shared" si="143"/>
        <v>41486.613194444442</v>
      </c>
    </row>
    <row r="1500" spans="1:20" ht="60" x14ac:dyDescent="0.25">
      <c r="A1500">
        <v>1498</v>
      </c>
      <c r="B1500" s="3" t="s">
        <v>3071</v>
      </c>
      <c r="C1500" s="3" t="s">
        <v>3072</v>
      </c>
      <c r="D1500">
        <v>3000</v>
      </c>
      <c r="E1500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 s="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41840.775208333333</v>
      </c>
      <c r="T1500" s="6">
        <f t="shared" si="143"/>
        <v>41885.775208333333</v>
      </c>
    </row>
    <row r="1501" spans="1:20" ht="60" x14ac:dyDescent="0.25">
      <c r="A1501">
        <v>1499</v>
      </c>
      <c r="B1501" s="3" t="s">
        <v>3073</v>
      </c>
      <c r="C1501" s="3" t="s">
        <v>3074</v>
      </c>
      <c r="D1501">
        <v>2000</v>
      </c>
      <c r="E1501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 s="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42526.798993055556</v>
      </c>
      <c r="T1501" s="6">
        <f t="shared" si="143"/>
        <v>42586.798993055556</v>
      </c>
    </row>
    <row r="1502" spans="1:20" ht="60" x14ac:dyDescent="0.25">
      <c r="A1502">
        <v>1500</v>
      </c>
      <c r="B1502" s="3" t="s">
        <v>3075</v>
      </c>
      <c r="C1502" s="3" t="s">
        <v>3076</v>
      </c>
      <c r="D1502">
        <v>2800</v>
      </c>
      <c r="E1502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 s="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41365.69626157407</v>
      </c>
      <c r="T1502" s="6">
        <f t="shared" si="143"/>
        <v>41395.69626157407</v>
      </c>
    </row>
    <row r="1503" spans="1:20" ht="45" x14ac:dyDescent="0.25">
      <c r="A1503">
        <v>1501</v>
      </c>
      <c r="B1503" s="3" t="s">
        <v>3077</v>
      </c>
      <c r="C1503" s="3" t="s">
        <v>3078</v>
      </c>
      <c r="D1503">
        <v>52000</v>
      </c>
      <c r="E1503">
        <v>86492</v>
      </c>
      <c r="F1503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 s="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42163.3752662037</v>
      </c>
      <c r="T1503" s="6">
        <f t="shared" si="143"/>
        <v>42193.3752662037</v>
      </c>
    </row>
    <row r="1504" spans="1:20" ht="60" x14ac:dyDescent="0.25">
      <c r="A1504">
        <v>1502</v>
      </c>
      <c r="B1504" s="3" t="s">
        <v>3079</v>
      </c>
      <c r="C1504" s="3" t="s">
        <v>3080</v>
      </c>
      <c r="D1504">
        <v>22000</v>
      </c>
      <c r="E1504">
        <v>22318</v>
      </c>
      <c r="F1504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 s="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42426.33425925926</v>
      </c>
      <c r="T1504" s="6">
        <f t="shared" si="143"/>
        <v>42454.708333333336</v>
      </c>
    </row>
    <row r="1505" spans="1:20" ht="60" x14ac:dyDescent="0.25">
      <c r="A1505">
        <v>1503</v>
      </c>
      <c r="B1505" s="3" t="s">
        <v>3081</v>
      </c>
      <c r="C1505" s="3" t="s">
        <v>3082</v>
      </c>
      <c r="D1505">
        <v>3750</v>
      </c>
      <c r="E1505">
        <v>4045.93</v>
      </c>
      <c r="F1505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 s="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42606.13890046296</v>
      </c>
      <c r="T1505" s="6">
        <f t="shared" si="143"/>
        <v>42666.13890046296</v>
      </c>
    </row>
    <row r="1506" spans="1:20" ht="45" x14ac:dyDescent="0.25">
      <c r="A1506">
        <v>1504</v>
      </c>
      <c r="B1506" s="3" t="s">
        <v>3084</v>
      </c>
      <c r="C1506" s="3" t="s">
        <v>3085</v>
      </c>
      <c r="D1506">
        <v>6500</v>
      </c>
      <c r="E1506">
        <v>18066</v>
      </c>
      <c r="F1506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 s="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41772.44935185185</v>
      </c>
      <c r="T1506" s="6">
        <f t="shared" si="143"/>
        <v>41800.147916666661</v>
      </c>
    </row>
    <row r="1507" spans="1:20" ht="60" x14ac:dyDescent="0.25">
      <c r="A1507">
        <v>1505</v>
      </c>
      <c r="B1507" s="3" t="s">
        <v>3086</v>
      </c>
      <c r="C1507" s="3" t="s">
        <v>3087</v>
      </c>
      <c r="D1507">
        <v>16000</v>
      </c>
      <c r="E1507">
        <v>16573</v>
      </c>
      <c r="F150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 s="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42414.234988425924</v>
      </c>
      <c r="T1507" s="6">
        <f t="shared" si="143"/>
        <v>42451.625694444439</v>
      </c>
    </row>
    <row r="1508" spans="1:20" ht="45" x14ac:dyDescent="0.25">
      <c r="A1508">
        <v>1506</v>
      </c>
      <c r="B1508" s="3" t="s">
        <v>3088</v>
      </c>
      <c r="C1508" s="3" t="s">
        <v>3089</v>
      </c>
      <c r="D1508">
        <v>1500</v>
      </c>
      <c r="E1508">
        <v>1671</v>
      </c>
      <c r="F1508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 s="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41814.577592592592</v>
      </c>
      <c r="T1508" s="6">
        <f t="shared" si="143"/>
        <v>41844.577592592592</v>
      </c>
    </row>
    <row r="1509" spans="1:20" ht="60" x14ac:dyDescent="0.25">
      <c r="A1509">
        <v>1507</v>
      </c>
      <c r="B1509" s="3" t="s">
        <v>3090</v>
      </c>
      <c r="C1509" s="3" t="s">
        <v>3091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 s="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40254.242002314815</v>
      </c>
      <c r="T1509" s="6">
        <f t="shared" si="143"/>
        <v>40313.131944444445</v>
      </c>
    </row>
    <row r="1510" spans="1:20" ht="45" x14ac:dyDescent="0.25">
      <c r="A1510">
        <v>1508</v>
      </c>
      <c r="B1510" s="3" t="s">
        <v>3092</v>
      </c>
      <c r="C1510" s="3" t="s">
        <v>3093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 s="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41786.406030092592</v>
      </c>
      <c r="T1510" s="6">
        <f t="shared" si="143"/>
        <v>41817.406030092592</v>
      </c>
    </row>
    <row r="1511" spans="1:20" ht="60" x14ac:dyDescent="0.25">
      <c r="A1511">
        <v>1509</v>
      </c>
      <c r="B1511" s="3" t="s">
        <v>3094</v>
      </c>
      <c r="C1511" s="3" t="s">
        <v>3095</v>
      </c>
      <c r="D1511">
        <v>17500</v>
      </c>
      <c r="E1511">
        <v>21637.22</v>
      </c>
      <c r="F1511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 s="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42751.325057870366</v>
      </c>
      <c r="T1511" s="6">
        <f t="shared" si="143"/>
        <v>42780.749305555553</v>
      </c>
    </row>
    <row r="1512" spans="1:20" ht="60" x14ac:dyDescent="0.25">
      <c r="A1512">
        <v>1510</v>
      </c>
      <c r="B1512" s="3" t="s">
        <v>3096</v>
      </c>
      <c r="C1512" s="3" t="s">
        <v>3097</v>
      </c>
      <c r="D1512">
        <v>16000</v>
      </c>
      <c r="E1512">
        <v>16165.6</v>
      </c>
      <c r="F1512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 s="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41809.176828703698</v>
      </c>
      <c r="T1512" s="6">
        <f t="shared" si="143"/>
        <v>41839.176828703698</v>
      </c>
    </row>
    <row r="1513" spans="1:20" ht="60" x14ac:dyDescent="0.25">
      <c r="A1513">
        <v>1511</v>
      </c>
      <c r="B1513" s="3" t="s">
        <v>3098</v>
      </c>
      <c r="C1513" s="3" t="s">
        <v>3099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 s="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42296.375046296293</v>
      </c>
      <c r="T1513" s="6">
        <f t="shared" si="143"/>
        <v>42326.416712962957</v>
      </c>
    </row>
    <row r="1514" spans="1:20" ht="60" x14ac:dyDescent="0.25">
      <c r="A1514">
        <v>1512</v>
      </c>
      <c r="B1514" s="3" t="s">
        <v>3100</v>
      </c>
      <c r="C1514" s="3" t="s">
        <v>3101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 s="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42741.476145833331</v>
      </c>
      <c r="T1514" s="6">
        <f t="shared" si="143"/>
        <v>42771.476145833331</v>
      </c>
    </row>
    <row r="1515" spans="1:20" ht="45" x14ac:dyDescent="0.25">
      <c r="A1515">
        <v>1513</v>
      </c>
      <c r="B1515" s="3" t="s">
        <v>3102</v>
      </c>
      <c r="C1515" s="3" t="s">
        <v>3103</v>
      </c>
      <c r="D1515">
        <v>8000</v>
      </c>
      <c r="E1515">
        <v>12001.5</v>
      </c>
      <c r="F1515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 s="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41806.42900462963</v>
      </c>
      <c r="T1515" s="6">
        <f t="shared" si="143"/>
        <v>41836.42900462963</v>
      </c>
    </row>
    <row r="1516" spans="1:20" ht="45" x14ac:dyDescent="0.25">
      <c r="A1516">
        <v>1514</v>
      </c>
      <c r="B1516" s="3" t="s">
        <v>3104</v>
      </c>
      <c r="C1516" s="3" t="s">
        <v>3105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 s="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42234.389351851853</v>
      </c>
      <c r="T1516" s="6">
        <f t="shared" si="143"/>
        <v>42274.389351851853</v>
      </c>
    </row>
    <row r="1517" spans="1:20" ht="60" x14ac:dyDescent="0.25">
      <c r="A1517">
        <v>1515</v>
      </c>
      <c r="B1517" s="3" t="s">
        <v>3106</v>
      </c>
      <c r="C1517" s="3" t="s">
        <v>3107</v>
      </c>
      <c r="D1517">
        <v>300000</v>
      </c>
      <c r="E1517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 s="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42415.04510416666</v>
      </c>
      <c r="T1517" s="6">
        <f t="shared" si="143"/>
        <v>42445.003437499996</v>
      </c>
    </row>
    <row r="1518" spans="1:20" ht="45" x14ac:dyDescent="0.25">
      <c r="A1518">
        <v>1516</v>
      </c>
      <c r="B1518" s="3" t="s">
        <v>3108</v>
      </c>
      <c r="C1518" s="3" t="s">
        <v>3109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 s="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42619.258009259262</v>
      </c>
      <c r="T1518" s="6">
        <f t="shared" si="143"/>
        <v>42649.374999999993</v>
      </c>
    </row>
    <row r="1519" spans="1:20" ht="60" x14ac:dyDescent="0.25">
      <c r="A1519">
        <v>1517</v>
      </c>
      <c r="B1519" s="3" t="s">
        <v>3110</v>
      </c>
      <c r="C1519" s="3" t="s">
        <v>3111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 s="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41948.358252314814</v>
      </c>
      <c r="T1519" s="6">
        <f t="shared" si="143"/>
        <v>41979.041666666664</v>
      </c>
    </row>
    <row r="1520" spans="1:20" ht="30" x14ac:dyDescent="0.25">
      <c r="A1520">
        <v>1518</v>
      </c>
      <c r="B1520" s="3" t="s">
        <v>3112</v>
      </c>
      <c r="C1520" s="3" t="s">
        <v>3113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 s="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41760.611712962964</v>
      </c>
      <c r="T1520" s="6">
        <f t="shared" si="143"/>
        <v>41790.611712962964</v>
      </c>
    </row>
    <row r="1521" spans="1:20" ht="60" x14ac:dyDescent="0.25">
      <c r="A1521">
        <v>1519</v>
      </c>
      <c r="B1521" s="3" t="s">
        <v>3114</v>
      </c>
      <c r="C1521" s="3" t="s">
        <v>3115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 s="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41782.533368055556</v>
      </c>
      <c r="T1521" s="6">
        <f t="shared" si="143"/>
        <v>41810.707638888889</v>
      </c>
    </row>
    <row r="1522" spans="1:20" ht="45" x14ac:dyDescent="0.25">
      <c r="A1522">
        <v>1520</v>
      </c>
      <c r="B1522" s="3" t="s">
        <v>3116</v>
      </c>
      <c r="C1522" s="3" t="s">
        <v>3117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 s="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41955.649456018517</v>
      </c>
      <c r="T1522" s="6">
        <f t="shared" si="143"/>
        <v>41991.958333333336</v>
      </c>
    </row>
    <row r="1523" spans="1:20" ht="45" x14ac:dyDescent="0.25">
      <c r="A1523">
        <v>1521</v>
      </c>
      <c r="B1523" s="3" t="s">
        <v>3118</v>
      </c>
      <c r="C1523" s="3" t="s">
        <v>3119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 s="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42492.959386574068</v>
      </c>
      <c r="T1523" s="6">
        <f t="shared" si="143"/>
        <v>42527.959386574068</v>
      </c>
    </row>
    <row r="1524" spans="1:20" ht="60" x14ac:dyDescent="0.25">
      <c r="A1524">
        <v>1522</v>
      </c>
      <c r="B1524" s="3" t="s">
        <v>3120</v>
      </c>
      <c r="C1524" s="3" t="s">
        <v>3121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 s="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41899.621979166666</v>
      </c>
      <c r="T1524" s="6">
        <f t="shared" si="143"/>
        <v>41929.621979166666</v>
      </c>
    </row>
    <row r="1525" spans="1:20" ht="60" x14ac:dyDescent="0.25">
      <c r="A1525">
        <v>1523</v>
      </c>
      <c r="B1525" s="3" t="s">
        <v>3122</v>
      </c>
      <c r="C1525" s="3" t="s">
        <v>3123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 s="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41964.543009259258</v>
      </c>
      <c r="T1525" s="6">
        <f t="shared" si="143"/>
        <v>41995.791666666664</v>
      </c>
    </row>
    <row r="1526" spans="1:20" ht="45" x14ac:dyDescent="0.25">
      <c r="A1526">
        <v>1524</v>
      </c>
      <c r="B1526" s="3" t="s">
        <v>3124</v>
      </c>
      <c r="C1526" s="3" t="s">
        <v>3125</v>
      </c>
      <c r="D1526">
        <v>3000</v>
      </c>
      <c r="E1526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 s="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42756.292708333327</v>
      </c>
      <c r="T1526" s="6">
        <f t="shared" si="143"/>
        <v>42786.292708333327</v>
      </c>
    </row>
    <row r="1527" spans="1:20" ht="60" x14ac:dyDescent="0.25">
      <c r="A1527">
        <v>1525</v>
      </c>
      <c r="B1527" s="3" t="s">
        <v>3126</v>
      </c>
      <c r="C1527" s="3" t="s">
        <v>3127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 s="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42570.494652777772</v>
      </c>
      <c r="T1527" s="6">
        <f t="shared" si="143"/>
        <v>42600.494652777772</v>
      </c>
    </row>
    <row r="1528" spans="1:20" ht="60" x14ac:dyDescent="0.25">
      <c r="A1528">
        <v>1526</v>
      </c>
      <c r="B1528" s="3" t="s">
        <v>3128</v>
      </c>
      <c r="C1528" s="3" t="s">
        <v>3129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 s="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42339.067673611113</v>
      </c>
      <c r="T1528" s="6">
        <f t="shared" si="143"/>
        <v>42388.067673611113</v>
      </c>
    </row>
    <row r="1529" spans="1:20" ht="45" x14ac:dyDescent="0.25">
      <c r="A1529">
        <v>1527</v>
      </c>
      <c r="B1529" s="3" t="s">
        <v>3130</v>
      </c>
      <c r="C1529" s="3" t="s">
        <v>3131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 s="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42780.392199074071</v>
      </c>
      <c r="T1529" s="6">
        <f t="shared" si="143"/>
        <v>42808.350532407399</v>
      </c>
    </row>
    <row r="1530" spans="1:20" ht="30" x14ac:dyDescent="0.25">
      <c r="A1530">
        <v>1528</v>
      </c>
      <c r="B1530" s="3" t="s">
        <v>3132</v>
      </c>
      <c r="C1530" s="3" t="s">
        <v>3133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 s="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42736.524560185186</v>
      </c>
      <c r="T1530" s="6">
        <f t="shared" si="143"/>
        <v>42766.791666666664</v>
      </c>
    </row>
    <row r="1531" spans="1:20" ht="45" x14ac:dyDescent="0.25">
      <c r="A1531">
        <v>1529</v>
      </c>
      <c r="B1531" s="3" t="s">
        <v>3134</v>
      </c>
      <c r="C1531" s="3" t="s">
        <v>3135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 s="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42052.420370370368</v>
      </c>
      <c r="T1531" s="6">
        <f t="shared" si="143"/>
        <v>42082.378703703704</v>
      </c>
    </row>
    <row r="1532" spans="1:20" ht="60" x14ac:dyDescent="0.25">
      <c r="A1532">
        <v>1530</v>
      </c>
      <c r="B1532" s="3" t="s">
        <v>3136</v>
      </c>
      <c r="C1532" s="3" t="s">
        <v>3137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 s="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42275.558969907412</v>
      </c>
      <c r="T1532" s="6">
        <f t="shared" si="143"/>
        <v>42300.558969907412</v>
      </c>
    </row>
    <row r="1533" spans="1:20" ht="60" x14ac:dyDescent="0.25">
      <c r="A1533">
        <v>1531</v>
      </c>
      <c r="B1533" s="3" t="s">
        <v>3138</v>
      </c>
      <c r="C1533" s="3" t="s">
        <v>3139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 s="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41941.594050925924</v>
      </c>
      <c r="T1533" s="6">
        <f t="shared" si="143"/>
        <v>41973.916666666664</v>
      </c>
    </row>
    <row r="1534" spans="1:20" ht="60" x14ac:dyDescent="0.25">
      <c r="A1534">
        <v>1532</v>
      </c>
      <c r="B1534" s="3" t="s">
        <v>3140</v>
      </c>
      <c r="C1534" s="3" t="s">
        <v>3141</v>
      </c>
      <c r="D1534">
        <v>5000</v>
      </c>
      <c r="E1534">
        <v>24201</v>
      </c>
      <c r="F1534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 s="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42391.266956018517</v>
      </c>
      <c r="T1534" s="6">
        <f t="shared" si="143"/>
        <v>42415.416666666664</v>
      </c>
    </row>
    <row r="1535" spans="1:20" ht="45" x14ac:dyDescent="0.25">
      <c r="A1535">
        <v>1533</v>
      </c>
      <c r="B1535" s="3" t="s">
        <v>3142</v>
      </c>
      <c r="C1535" s="3" t="s">
        <v>3143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 s="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42442.793715277774</v>
      </c>
      <c r="T1535" s="6">
        <f t="shared" si="143"/>
        <v>42491.957638888889</v>
      </c>
    </row>
    <row r="1536" spans="1:20" ht="60" x14ac:dyDescent="0.25">
      <c r="A1536">
        <v>1534</v>
      </c>
      <c r="B1536" s="3" t="s">
        <v>3144</v>
      </c>
      <c r="C1536" s="3" t="s">
        <v>3145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 s="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42221.465995370374</v>
      </c>
      <c r="T1536" s="6">
        <f t="shared" si="143"/>
        <v>42251.465995370374</v>
      </c>
    </row>
    <row r="1537" spans="1:20" ht="60" x14ac:dyDescent="0.25">
      <c r="A1537">
        <v>1535</v>
      </c>
      <c r="B1537" s="3" t="s">
        <v>3146</v>
      </c>
      <c r="C1537" s="3" t="s">
        <v>3147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 s="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42484.620729166665</v>
      </c>
      <c r="T1537" s="6">
        <f t="shared" si="143"/>
        <v>42513.708333333336</v>
      </c>
    </row>
    <row r="1538" spans="1:20" ht="60" x14ac:dyDescent="0.25">
      <c r="A1538">
        <v>1536</v>
      </c>
      <c r="B1538" s="3" t="s">
        <v>3148</v>
      </c>
      <c r="C1538" s="3" t="s">
        <v>3149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 s="4">
        <f t="shared" ref="O1538:O1601" si="144">E1538/D1538</f>
        <v>2.5030841666666666</v>
      </c>
      <c r="P1538" s="5">
        <f t="shared" ref="P1538:P1601" si="145">IF((L1538&gt;0), (E1538/L1538), "N/A")</f>
        <v>66.015406593406595</v>
      </c>
      <c r="Q1538" t="str">
        <f t="shared" ref="Q1538:Q1601" si="146">LEFT(N1538, (FIND("/",N1538)-1))</f>
        <v>photography</v>
      </c>
      <c r="R1538" t="str">
        <f t="shared" ref="R1538:R1601" si="147">RIGHT(N1538, (LEN(N1538)-FIND("/", N1538)))</f>
        <v>photobooks</v>
      </c>
      <c r="S1538" s="6">
        <f t="shared" si="142"/>
        <v>42213.593865740739</v>
      </c>
      <c r="T1538" s="6">
        <f t="shared" si="143"/>
        <v>42243.593865740739</v>
      </c>
    </row>
    <row r="1539" spans="1:20" ht="45" x14ac:dyDescent="0.25">
      <c r="A1539">
        <v>1537</v>
      </c>
      <c r="B1539" s="3" t="s">
        <v>3150</v>
      </c>
      <c r="C1539" s="3" t="s">
        <v>3151</v>
      </c>
      <c r="D1539">
        <v>12000</v>
      </c>
      <c r="E1539">
        <v>21588</v>
      </c>
      <c r="F1539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 s="4">
        <f t="shared" si="144"/>
        <v>1.7989999999999999</v>
      </c>
      <c r="P1539" s="5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6">
        <f t="shared" ref="S1539:S1602" si="148">(((J1539/60)/60)/24)+DATE(1970,1,1)+(-5/24)</f>
        <v>42552.106793981475</v>
      </c>
      <c r="T1539" s="6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3152</v>
      </c>
      <c r="C1540" s="3" t="s">
        <v>3153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 s="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41981.57372685185</v>
      </c>
      <c r="T1540" s="6">
        <f t="shared" si="149"/>
        <v>42026.57372685185</v>
      </c>
    </row>
    <row r="1541" spans="1:20" ht="60" x14ac:dyDescent="0.25">
      <c r="A1541">
        <v>1539</v>
      </c>
      <c r="B1541" s="3" t="s">
        <v>3154</v>
      </c>
      <c r="C1541" s="3" t="s">
        <v>3155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 s="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42705.710868055547</v>
      </c>
      <c r="T1541" s="6">
        <f t="shared" si="149"/>
        <v>42738.710868055547</v>
      </c>
    </row>
    <row r="1542" spans="1:20" ht="60" x14ac:dyDescent="0.25">
      <c r="A1542">
        <v>1540</v>
      </c>
      <c r="B1542" s="3" t="s">
        <v>3156</v>
      </c>
      <c r="C1542" s="3" t="s">
        <v>3157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 s="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41938.798796296294</v>
      </c>
      <c r="T1542" s="6">
        <f t="shared" si="149"/>
        <v>41968.843749999993</v>
      </c>
    </row>
    <row r="1543" spans="1:20" ht="45" x14ac:dyDescent="0.25">
      <c r="A1543">
        <v>1541</v>
      </c>
      <c r="B1543" s="3" t="s">
        <v>3158</v>
      </c>
      <c r="C1543" s="3" t="s">
        <v>3159</v>
      </c>
      <c r="D1543">
        <v>18000</v>
      </c>
      <c r="E1543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 s="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41974.503912037035</v>
      </c>
      <c r="T1543" s="6">
        <f t="shared" si="149"/>
        <v>42004.503912037035</v>
      </c>
    </row>
    <row r="1544" spans="1:20" ht="60" x14ac:dyDescent="0.25">
      <c r="A1544">
        <v>1542</v>
      </c>
      <c r="B1544" s="3" t="s">
        <v>3161</v>
      </c>
      <c r="C1544" s="3" t="s">
        <v>3162</v>
      </c>
      <c r="D1544">
        <v>500</v>
      </c>
      <c r="E1544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 s="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42170.788194444445</v>
      </c>
      <c r="T1544" s="6">
        <f t="shared" si="149"/>
        <v>42185.788194444445</v>
      </c>
    </row>
    <row r="1545" spans="1:20" ht="45" x14ac:dyDescent="0.25">
      <c r="A1545">
        <v>1543</v>
      </c>
      <c r="B1545" s="3" t="s">
        <v>3163</v>
      </c>
      <c r="C1545" s="3" t="s">
        <v>3164</v>
      </c>
      <c r="D1545">
        <v>2250</v>
      </c>
      <c r="E1545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 s="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41935.301319444443</v>
      </c>
      <c r="T1545" s="6">
        <f t="shared" si="149"/>
        <v>41965.342986111107</v>
      </c>
    </row>
    <row r="1546" spans="1:20" ht="45" x14ac:dyDescent="0.25">
      <c r="A1546">
        <v>1544</v>
      </c>
      <c r="B1546" s="3" t="s">
        <v>3165</v>
      </c>
      <c r="C1546" s="3" t="s">
        <v>3166</v>
      </c>
      <c r="D1546">
        <v>1000</v>
      </c>
      <c r="E1546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 s="4">
        <f t="shared" si="144"/>
        <v>0</v>
      </c>
      <c r="P1546" s="5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42052.842870370368</v>
      </c>
      <c r="T1546" s="6">
        <f t="shared" si="149"/>
        <v>42094.804166666661</v>
      </c>
    </row>
    <row r="1547" spans="1:20" ht="45" x14ac:dyDescent="0.25">
      <c r="A1547">
        <v>1545</v>
      </c>
      <c r="B1547" s="3" t="s">
        <v>3167</v>
      </c>
      <c r="C1547" s="3" t="s">
        <v>3168</v>
      </c>
      <c r="D1547">
        <v>3000</v>
      </c>
      <c r="E1547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 s="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42031.676319444443</v>
      </c>
      <c r="T1547" s="6">
        <f t="shared" si="149"/>
        <v>42065.677777777775</v>
      </c>
    </row>
    <row r="1548" spans="1:20" ht="60" x14ac:dyDescent="0.25">
      <c r="A1548">
        <v>1546</v>
      </c>
      <c r="B1548" s="3" t="s">
        <v>3169</v>
      </c>
      <c r="C1548" s="3" t="s">
        <v>3170</v>
      </c>
      <c r="D1548">
        <v>1000</v>
      </c>
      <c r="E1548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 s="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41839.004618055551</v>
      </c>
      <c r="T1548" s="6">
        <f t="shared" si="149"/>
        <v>41899.004618055551</v>
      </c>
    </row>
    <row r="1549" spans="1:20" ht="45" x14ac:dyDescent="0.25">
      <c r="A1549">
        <v>1547</v>
      </c>
      <c r="B1549" s="3" t="s">
        <v>3171</v>
      </c>
      <c r="C1549" s="3" t="s">
        <v>3172</v>
      </c>
      <c r="D1549">
        <v>20</v>
      </c>
      <c r="E1549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 s="4">
        <f t="shared" si="144"/>
        <v>0</v>
      </c>
      <c r="P1549" s="5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42782.218541666669</v>
      </c>
      <c r="T1549" s="6">
        <f t="shared" si="149"/>
        <v>42789.218541666669</v>
      </c>
    </row>
    <row r="1550" spans="1:20" ht="30" x14ac:dyDescent="0.25">
      <c r="A1550">
        <v>1548</v>
      </c>
      <c r="B1550" s="3" t="s">
        <v>3173</v>
      </c>
      <c r="C1550" s="3" t="s">
        <v>3174</v>
      </c>
      <c r="D1550">
        <v>700</v>
      </c>
      <c r="E1550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 s="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42286.673842592594</v>
      </c>
      <c r="T1550" s="6">
        <f t="shared" si="149"/>
        <v>42316.715509259251</v>
      </c>
    </row>
    <row r="1551" spans="1:20" ht="45" x14ac:dyDescent="0.25">
      <c r="A1551">
        <v>1549</v>
      </c>
      <c r="B1551" s="3" t="s">
        <v>3175</v>
      </c>
      <c r="C1551" s="3" t="s">
        <v>3176</v>
      </c>
      <c r="D1551">
        <v>500</v>
      </c>
      <c r="E1551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 s="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42280.927766203698</v>
      </c>
      <c r="T1551" s="6">
        <f t="shared" si="149"/>
        <v>42310.96943287037</v>
      </c>
    </row>
    <row r="1552" spans="1:20" ht="60" x14ac:dyDescent="0.25">
      <c r="A1552">
        <v>1550</v>
      </c>
      <c r="B1552" s="3" t="s">
        <v>3177</v>
      </c>
      <c r="C1552" s="3" t="s">
        <v>3178</v>
      </c>
      <c r="D1552">
        <v>750</v>
      </c>
      <c r="E1552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 s="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42472.24113425926</v>
      </c>
      <c r="T1552" s="6">
        <f t="shared" si="149"/>
        <v>42502.24113425926</v>
      </c>
    </row>
    <row r="1553" spans="1:20" ht="60" x14ac:dyDescent="0.25">
      <c r="A1553">
        <v>1551</v>
      </c>
      <c r="B1553" s="3" t="s">
        <v>3179</v>
      </c>
      <c r="C1553" s="3" t="s">
        <v>3180</v>
      </c>
      <c r="D1553">
        <v>3500</v>
      </c>
      <c r="E1553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 s="4">
        <f t="shared" si="144"/>
        <v>0</v>
      </c>
      <c r="P1553" s="5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42121.616192129623</v>
      </c>
      <c r="T1553" s="6">
        <f t="shared" si="149"/>
        <v>42151.616192129623</v>
      </c>
    </row>
    <row r="1554" spans="1:20" ht="60" x14ac:dyDescent="0.25">
      <c r="A1554">
        <v>1552</v>
      </c>
      <c r="B1554" s="3" t="s">
        <v>3181</v>
      </c>
      <c r="C1554" s="3" t="s">
        <v>3182</v>
      </c>
      <c r="D1554">
        <v>4300</v>
      </c>
      <c r="E1554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 s="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41892.480416666665</v>
      </c>
      <c r="T1554" s="6">
        <f t="shared" si="149"/>
        <v>41912.957638888889</v>
      </c>
    </row>
    <row r="1555" spans="1:20" ht="45" x14ac:dyDescent="0.25">
      <c r="A1555">
        <v>1553</v>
      </c>
      <c r="B1555" s="3" t="s">
        <v>3183</v>
      </c>
      <c r="C1555" s="3" t="s">
        <v>3184</v>
      </c>
      <c r="D1555">
        <v>6000</v>
      </c>
      <c r="E1555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 s="4">
        <f t="shared" si="144"/>
        <v>0</v>
      </c>
      <c r="P1555" s="5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42219.074618055551</v>
      </c>
      <c r="T1555" s="6">
        <f t="shared" si="149"/>
        <v>42249.074618055551</v>
      </c>
    </row>
    <row r="1556" spans="1:20" ht="60" x14ac:dyDescent="0.25">
      <c r="A1556">
        <v>1554</v>
      </c>
      <c r="B1556" s="3" t="s">
        <v>3185</v>
      </c>
      <c r="C1556" s="3" t="s">
        <v>3186</v>
      </c>
      <c r="D1556">
        <v>20000</v>
      </c>
      <c r="E1556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 s="4">
        <f t="shared" si="144"/>
        <v>0</v>
      </c>
      <c r="P1556" s="5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42188.043865740743</v>
      </c>
      <c r="T1556" s="6">
        <f t="shared" si="149"/>
        <v>42218.043865740743</v>
      </c>
    </row>
    <row r="1557" spans="1:20" ht="45" x14ac:dyDescent="0.25">
      <c r="A1557">
        <v>1555</v>
      </c>
      <c r="B1557" s="3" t="s">
        <v>3187</v>
      </c>
      <c r="C1557" s="3" t="s">
        <v>3188</v>
      </c>
      <c r="D1557">
        <v>750</v>
      </c>
      <c r="E1557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 s="4">
        <f t="shared" si="144"/>
        <v>0</v>
      </c>
      <c r="P1557" s="5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42241.405462962961</v>
      </c>
      <c r="T1557" s="6">
        <f t="shared" si="149"/>
        <v>42264.499999999993</v>
      </c>
    </row>
    <row r="1558" spans="1:20" ht="45" x14ac:dyDescent="0.25">
      <c r="A1558">
        <v>1556</v>
      </c>
      <c r="B1558" s="3" t="s">
        <v>3189</v>
      </c>
      <c r="C1558" s="3" t="s">
        <v>3190</v>
      </c>
      <c r="D1558">
        <v>1500</v>
      </c>
      <c r="E1558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 s="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42524.944722222215</v>
      </c>
      <c r="T1558" s="6">
        <f t="shared" si="149"/>
        <v>42554.944722222215</v>
      </c>
    </row>
    <row r="1559" spans="1:20" ht="45" x14ac:dyDescent="0.25">
      <c r="A1559">
        <v>1557</v>
      </c>
      <c r="B1559" s="3" t="s">
        <v>3191</v>
      </c>
      <c r="C1559" s="3" t="s">
        <v>3192</v>
      </c>
      <c r="D1559">
        <v>2500</v>
      </c>
      <c r="E1559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 s="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41871.444826388884</v>
      </c>
      <c r="T1559" s="6">
        <f t="shared" si="149"/>
        <v>41902.444826388884</v>
      </c>
    </row>
    <row r="1560" spans="1:20" ht="45" x14ac:dyDescent="0.25">
      <c r="A1560">
        <v>1558</v>
      </c>
      <c r="B1560" s="3" t="s">
        <v>3193</v>
      </c>
      <c r="C1560" s="3" t="s">
        <v>3194</v>
      </c>
      <c r="D1560">
        <v>750</v>
      </c>
      <c r="E1560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 s="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42185.189340277771</v>
      </c>
      <c r="T1560" s="6">
        <f t="shared" si="149"/>
        <v>42244.299999999996</v>
      </c>
    </row>
    <row r="1561" spans="1:20" ht="45" x14ac:dyDescent="0.25">
      <c r="A1561">
        <v>1559</v>
      </c>
      <c r="B1561" s="3" t="s">
        <v>3195</v>
      </c>
      <c r="C1561" s="3" t="s">
        <v>3196</v>
      </c>
      <c r="D1561">
        <v>15000</v>
      </c>
      <c r="E1561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 s="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42107.844895833325</v>
      </c>
      <c r="T1561" s="6">
        <f t="shared" si="149"/>
        <v>42122.844895833325</v>
      </c>
    </row>
    <row r="1562" spans="1:20" ht="60" x14ac:dyDescent="0.25">
      <c r="A1562">
        <v>1560</v>
      </c>
      <c r="B1562" s="3" t="s">
        <v>3197</v>
      </c>
      <c r="C1562" s="3" t="s">
        <v>3198</v>
      </c>
      <c r="D1562">
        <v>2500</v>
      </c>
      <c r="E1562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 s="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41935.812418981477</v>
      </c>
      <c r="T1562" s="6">
        <f t="shared" si="149"/>
        <v>41955.854085648149</v>
      </c>
    </row>
    <row r="1563" spans="1:20" ht="60" x14ac:dyDescent="0.25">
      <c r="A1563">
        <v>1561</v>
      </c>
      <c r="B1563" s="3" t="s">
        <v>3199</v>
      </c>
      <c r="C1563" s="3" t="s">
        <v>3200</v>
      </c>
      <c r="D1563">
        <v>10000</v>
      </c>
      <c r="E1563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 s="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41554.833368055552</v>
      </c>
      <c r="T1563" s="6">
        <f t="shared" si="149"/>
        <v>41584.875034722223</v>
      </c>
    </row>
    <row r="1564" spans="1:20" ht="60" x14ac:dyDescent="0.25">
      <c r="A1564">
        <v>1562</v>
      </c>
      <c r="B1564" s="3" t="s">
        <v>3202</v>
      </c>
      <c r="C1564" s="3" t="s">
        <v>3203</v>
      </c>
      <c r="D1564">
        <v>4000</v>
      </c>
      <c r="E1564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 s="4">
        <f t="shared" si="144"/>
        <v>0</v>
      </c>
      <c r="P1564" s="5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40079.357824074068</v>
      </c>
      <c r="T1564" s="6">
        <f t="shared" si="149"/>
        <v>40148.826388888883</v>
      </c>
    </row>
    <row r="1565" spans="1:20" ht="45" x14ac:dyDescent="0.25">
      <c r="A1565">
        <v>1563</v>
      </c>
      <c r="B1565" s="3" t="s">
        <v>3204</v>
      </c>
      <c r="C1565" s="3" t="s">
        <v>3205</v>
      </c>
      <c r="D1565">
        <v>6000</v>
      </c>
      <c r="E1565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 s="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41652.534155092588</v>
      </c>
      <c r="T1565" s="6">
        <f t="shared" si="149"/>
        <v>41712.492488425924</v>
      </c>
    </row>
    <row r="1566" spans="1:20" ht="60" x14ac:dyDescent="0.25">
      <c r="A1566">
        <v>1564</v>
      </c>
      <c r="B1566" s="3" t="s">
        <v>3206</v>
      </c>
      <c r="C1566" s="3" t="s">
        <v>3207</v>
      </c>
      <c r="D1566">
        <v>10000</v>
      </c>
      <c r="E1566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 s="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42121.158668981479</v>
      </c>
      <c r="T1566" s="6">
        <f t="shared" si="149"/>
        <v>42152.628472222219</v>
      </c>
    </row>
    <row r="1567" spans="1:20" ht="60" x14ac:dyDescent="0.25">
      <c r="A1567">
        <v>1565</v>
      </c>
      <c r="B1567" s="3" t="s">
        <v>3208</v>
      </c>
      <c r="C1567" s="3" t="s">
        <v>3209</v>
      </c>
      <c r="D1567">
        <v>4000</v>
      </c>
      <c r="E1567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 s="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40672.521539351852</v>
      </c>
      <c r="T1567" s="6">
        <f t="shared" si="149"/>
        <v>40702.521539351852</v>
      </c>
    </row>
    <row r="1568" spans="1:20" ht="45" x14ac:dyDescent="0.25">
      <c r="A1568">
        <v>1566</v>
      </c>
      <c r="B1568" s="3" t="s">
        <v>3210</v>
      </c>
      <c r="C1568" s="3" t="s">
        <v>3211</v>
      </c>
      <c r="D1568">
        <v>30000</v>
      </c>
      <c r="E156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 s="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42549.708379629628</v>
      </c>
      <c r="T1568" s="6">
        <f t="shared" si="149"/>
        <v>42578.708333333336</v>
      </c>
    </row>
    <row r="1569" spans="1:20" ht="60" x14ac:dyDescent="0.25">
      <c r="A1569">
        <v>1567</v>
      </c>
      <c r="B1569" s="3" t="s">
        <v>3212</v>
      </c>
      <c r="C1569" s="3" t="s">
        <v>3213</v>
      </c>
      <c r="D1569">
        <v>8500</v>
      </c>
      <c r="E1569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 s="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41671.728530092587</v>
      </c>
      <c r="T1569" s="6">
        <f t="shared" si="149"/>
        <v>41686.791666666664</v>
      </c>
    </row>
    <row r="1570" spans="1:20" ht="45" x14ac:dyDescent="0.25">
      <c r="A1570">
        <v>1568</v>
      </c>
      <c r="B1570" s="3" t="s">
        <v>3214</v>
      </c>
      <c r="C1570" s="3" t="s">
        <v>3215</v>
      </c>
      <c r="D1570">
        <v>25000</v>
      </c>
      <c r="E1570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 s="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41961.853993055549</v>
      </c>
      <c r="T1570" s="6">
        <f t="shared" si="149"/>
        <v>41996.853993055549</v>
      </c>
    </row>
    <row r="1571" spans="1:20" x14ac:dyDescent="0.25">
      <c r="A1571">
        <v>1569</v>
      </c>
      <c r="B1571" s="3" t="s">
        <v>3216</v>
      </c>
      <c r="C1571" s="3" t="s">
        <v>3217</v>
      </c>
      <c r="D1571">
        <v>30000</v>
      </c>
      <c r="E1571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 s="4">
        <f t="shared" si="144"/>
        <v>0</v>
      </c>
      <c r="P1571" s="5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41389.471226851849</v>
      </c>
      <c r="T1571" s="6">
        <f t="shared" si="149"/>
        <v>41419.471226851849</v>
      </c>
    </row>
    <row r="1572" spans="1:20" ht="30" x14ac:dyDescent="0.25">
      <c r="A1572">
        <v>1570</v>
      </c>
      <c r="B1572" s="3" t="s">
        <v>3218</v>
      </c>
      <c r="C1572" s="3" t="s">
        <v>3219</v>
      </c>
      <c r="D1572">
        <v>6000</v>
      </c>
      <c r="E1572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 s="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42438.605115740742</v>
      </c>
      <c r="T1572" s="6">
        <f t="shared" si="149"/>
        <v>42468.56344907407</v>
      </c>
    </row>
    <row r="1573" spans="1:20" ht="60" x14ac:dyDescent="0.25">
      <c r="A1573">
        <v>1571</v>
      </c>
      <c r="B1573" s="3" t="s">
        <v>3220</v>
      </c>
      <c r="C1573" s="3" t="s">
        <v>3221</v>
      </c>
      <c r="D1573">
        <v>12100</v>
      </c>
      <c r="E1573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 s="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42144.561145833337</v>
      </c>
      <c r="T1573" s="6">
        <f t="shared" si="149"/>
        <v>42174.561145833337</v>
      </c>
    </row>
    <row r="1574" spans="1:20" ht="60" x14ac:dyDescent="0.25">
      <c r="A1574">
        <v>1572</v>
      </c>
      <c r="B1574" s="3" t="s">
        <v>3222</v>
      </c>
      <c r="C1574" s="3" t="s">
        <v>3223</v>
      </c>
      <c r="D1574">
        <v>2500</v>
      </c>
      <c r="E1574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 s="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42403.824756944443</v>
      </c>
      <c r="T1574" s="6">
        <f t="shared" si="149"/>
        <v>42428.790972222218</v>
      </c>
    </row>
    <row r="1575" spans="1:20" ht="60" x14ac:dyDescent="0.25">
      <c r="A1575">
        <v>1573</v>
      </c>
      <c r="B1575" s="3" t="s">
        <v>3224</v>
      </c>
      <c r="C1575" s="3" t="s">
        <v>3225</v>
      </c>
      <c r="D1575">
        <v>9000</v>
      </c>
      <c r="E1575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 s="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42785.791689814818</v>
      </c>
      <c r="T1575" s="6">
        <f t="shared" si="149"/>
        <v>42825.957638888889</v>
      </c>
    </row>
    <row r="1576" spans="1:20" ht="60" x14ac:dyDescent="0.25">
      <c r="A1576">
        <v>1574</v>
      </c>
      <c r="B1576" s="3" t="s">
        <v>3226</v>
      </c>
      <c r="C1576" s="3" t="s">
        <v>3227</v>
      </c>
      <c r="D1576">
        <v>10000</v>
      </c>
      <c r="E1576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 s="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42017.719085648147</v>
      </c>
      <c r="T1576" s="6">
        <f t="shared" si="149"/>
        <v>42052.719085648147</v>
      </c>
    </row>
    <row r="1577" spans="1:20" ht="60" x14ac:dyDescent="0.25">
      <c r="A1577">
        <v>1575</v>
      </c>
      <c r="B1577" s="3" t="s">
        <v>3228</v>
      </c>
      <c r="C1577" s="3" t="s">
        <v>3229</v>
      </c>
      <c r="D1577">
        <v>10000</v>
      </c>
      <c r="E1577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 s="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41799.315925925926</v>
      </c>
      <c r="T1577" s="6">
        <f t="shared" si="149"/>
        <v>41829.315925925926</v>
      </c>
    </row>
    <row r="1578" spans="1:20" ht="45" x14ac:dyDescent="0.25">
      <c r="A1578">
        <v>1576</v>
      </c>
      <c r="B1578" s="3" t="s">
        <v>3230</v>
      </c>
      <c r="C1578" s="3" t="s">
        <v>3231</v>
      </c>
      <c r="D1578">
        <v>5000</v>
      </c>
      <c r="E157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 s="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42140.670925925922</v>
      </c>
      <c r="T1578" s="6">
        <f t="shared" si="149"/>
        <v>42185.670925925922</v>
      </c>
    </row>
    <row r="1579" spans="1:20" ht="60" x14ac:dyDescent="0.25">
      <c r="A1579">
        <v>1577</v>
      </c>
      <c r="B1579" s="3" t="s">
        <v>3232</v>
      </c>
      <c r="C1579" s="3" t="s">
        <v>3233</v>
      </c>
      <c r="D1579">
        <v>10000</v>
      </c>
      <c r="E1579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 s="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41054.639444444445</v>
      </c>
      <c r="T1579" s="6">
        <f t="shared" si="149"/>
        <v>41114.639444444445</v>
      </c>
    </row>
    <row r="1580" spans="1:20" ht="60" x14ac:dyDescent="0.25">
      <c r="A1580">
        <v>1578</v>
      </c>
      <c r="B1580" s="3" t="s">
        <v>3234</v>
      </c>
      <c r="C1580" s="3" t="s">
        <v>3235</v>
      </c>
      <c r="D1580">
        <v>1897</v>
      </c>
      <c r="E1580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 s="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40398.857534722221</v>
      </c>
      <c r="T1580" s="6">
        <f t="shared" si="149"/>
        <v>40422.875</v>
      </c>
    </row>
    <row r="1581" spans="1:20" ht="45" x14ac:dyDescent="0.25">
      <c r="A1581">
        <v>1579</v>
      </c>
      <c r="B1581" s="3" t="s">
        <v>3236</v>
      </c>
      <c r="C1581" s="3" t="s">
        <v>3237</v>
      </c>
      <c r="D1581">
        <v>3333</v>
      </c>
      <c r="E1581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 s="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41481.788090277776</v>
      </c>
      <c r="T1581" s="6">
        <f t="shared" si="149"/>
        <v>41514.788090277776</v>
      </c>
    </row>
    <row r="1582" spans="1:20" ht="45" x14ac:dyDescent="0.25">
      <c r="A1582">
        <v>1580</v>
      </c>
      <c r="B1582" s="3" t="s">
        <v>3238</v>
      </c>
      <c r="C1582" s="3" t="s">
        <v>3239</v>
      </c>
      <c r="D1582">
        <v>1750</v>
      </c>
      <c r="E1582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 s="4">
        <f t="shared" si="144"/>
        <v>0</v>
      </c>
      <c r="P1582" s="5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40989.841736111113</v>
      </c>
      <c r="T1582" s="6">
        <f t="shared" si="149"/>
        <v>41049.841736111113</v>
      </c>
    </row>
    <row r="1583" spans="1:20" ht="60" x14ac:dyDescent="0.25">
      <c r="A1583">
        <v>1581</v>
      </c>
      <c r="B1583" s="3" t="s">
        <v>3240</v>
      </c>
      <c r="C1583" s="3" t="s">
        <v>3241</v>
      </c>
      <c r="D1583">
        <v>1000</v>
      </c>
      <c r="E1583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 s="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42325.240624999999</v>
      </c>
      <c r="T1583" s="6">
        <f t="shared" si="149"/>
        <v>42357.240624999999</v>
      </c>
    </row>
    <row r="1584" spans="1:20" ht="30" x14ac:dyDescent="0.25">
      <c r="A1584">
        <v>1582</v>
      </c>
      <c r="B1584" s="3" t="s">
        <v>3243</v>
      </c>
      <c r="C1584" s="3" t="s">
        <v>3244</v>
      </c>
      <c r="D1584">
        <v>1000</v>
      </c>
      <c r="E1584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 s="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42246.581631944442</v>
      </c>
      <c r="T1584" s="6">
        <f t="shared" si="149"/>
        <v>42303.680555555555</v>
      </c>
    </row>
    <row r="1585" spans="1:20" ht="60" x14ac:dyDescent="0.25">
      <c r="A1585">
        <v>1583</v>
      </c>
      <c r="B1585" s="3" t="s">
        <v>3245</v>
      </c>
      <c r="C1585" s="3" t="s">
        <v>3246</v>
      </c>
      <c r="D1585">
        <v>20000</v>
      </c>
      <c r="E1585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 s="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41877.696655092594</v>
      </c>
      <c r="T1585" s="6">
        <f t="shared" si="149"/>
        <v>41907.696655092594</v>
      </c>
    </row>
    <row r="1586" spans="1:20" ht="60" x14ac:dyDescent="0.25">
      <c r="A1586">
        <v>1584</v>
      </c>
      <c r="B1586" s="3" t="s">
        <v>3247</v>
      </c>
      <c r="C1586" s="3" t="s">
        <v>3248</v>
      </c>
      <c r="D1586">
        <v>1200</v>
      </c>
      <c r="E1586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 s="4">
        <f t="shared" si="144"/>
        <v>0</v>
      </c>
      <c r="P1586" s="5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41779.440983796296</v>
      </c>
      <c r="T1586" s="6">
        <f t="shared" si="149"/>
        <v>41789.440983796296</v>
      </c>
    </row>
    <row r="1587" spans="1:20" ht="60" x14ac:dyDescent="0.25">
      <c r="A1587">
        <v>1585</v>
      </c>
      <c r="B1587" s="3" t="s">
        <v>3249</v>
      </c>
      <c r="C1587" s="3" t="s">
        <v>3250</v>
      </c>
      <c r="D1587">
        <v>2000</v>
      </c>
      <c r="E1587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 s="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42707.687129629623</v>
      </c>
      <c r="T1587" s="6">
        <f t="shared" si="149"/>
        <v>42729.249999999993</v>
      </c>
    </row>
    <row r="1588" spans="1:20" ht="30" x14ac:dyDescent="0.25">
      <c r="A1588">
        <v>1586</v>
      </c>
      <c r="B1588" s="3" t="s">
        <v>3251</v>
      </c>
      <c r="C1588" s="3" t="s">
        <v>3252</v>
      </c>
      <c r="D1588">
        <v>1500</v>
      </c>
      <c r="E158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 s="4">
        <f t="shared" si="144"/>
        <v>0</v>
      </c>
      <c r="P1588" s="5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42068.896087962967</v>
      </c>
      <c r="T1588" s="6">
        <f t="shared" si="149"/>
        <v>42098.854421296295</v>
      </c>
    </row>
    <row r="1589" spans="1:20" ht="60" x14ac:dyDescent="0.25">
      <c r="A1589">
        <v>1587</v>
      </c>
      <c r="B1589" s="3" t="s">
        <v>3253</v>
      </c>
      <c r="C1589" s="3" t="s">
        <v>3254</v>
      </c>
      <c r="D1589">
        <v>7500</v>
      </c>
      <c r="E1589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 s="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41956.742650462962</v>
      </c>
      <c r="T1589" s="6">
        <f t="shared" si="149"/>
        <v>41986.742650462962</v>
      </c>
    </row>
    <row r="1590" spans="1:20" ht="30" x14ac:dyDescent="0.25">
      <c r="A1590">
        <v>1588</v>
      </c>
      <c r="B1590" s="3" t="s">
        <v>3255</v>
      </c>
      <c r="C1590" s="3" t="s">
        <v>3256</v>
      </c>
      <c r="D1590">
        <v>516</v>
      </c>
      <c r="E1590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 s="4">
        <f t="shared" si="144"/>
        <v>0</v>
      </c>
      <c r="P1590" s="5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42005.041655092595</v>
      </c>
      <c r="T1590" s="6">
        <f t="shared" si="149"/>
        <v>42035.633333333331</v>
      </c>
    </row>
    <row r="1591" spans="1:20" ht="45" x14ac:dyDescent="0.25">
      <c r="A1591">
        <v>1589</v>
      </c>
      <c r="B1591" s="3" t="s">
        <v>3257</v>
      </c>
      <c r="C1591" s="3" t="s">
        <v>3258</v>
      </c>
      <c r="D1591">
        <v>1200</v>
      </c>
      <c r="E1591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 s="4">
        <f t="shared" si="144"/>
        <v>0</v>
      </c>
      <c r="P1591" s="5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42256.776458333326</v>
      </c>
      <c r="T1591" s="6">
        <f t="shared" si="149"/>
        <v>42286.776458333326</v>
      </c>
    </row>
    <row r="1592" spans="1:20" x14ac:dyDescent="0.25">
      <c r="A1592">
        <v>1590</v>
      </c>
      <c r="B1592" s="3" t="s">
        <v>3259</v>
      </c>
      <c r="C1592" s="3" t="s">
        <v>3260</v>
      </c>
      <c r="D1592">
        <v>60000</v>
      </c>
      <c r="E1592">
        <v>1020</v>
      </c>
      <c r="F1592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 s="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42240.648888888885</v>
      </c>
      <c r="T1592" s="6">
        <f t="shared" si="149"/>
        <v>42270.648888888885</v>
      </c>
    </row>
    <row r="1593" spans="1:20" ht="60" x14ac:dyDescent="0.25">
      <c r="A1593">
        <v>1591</v>
      </c>
      <c r="B1593" s="3" t="s">
        <v>3261</v>
      </c>
      <c r="C1593" s="3" t="s">
        <v>3262</v>
      </c>
      <c r="D1593">
        <v>14000</v>
      </c>
      <c r="E1593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 s="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42433.517835648141</v>
      </c>
      <c r="T1593" s="6">
        <f t="shared" si="149"/>
        <v>42463.476168981484</v>
      </c>
    </row>
    <row r="1594" spans="1:20" ht="30" x14ac:dyDescent="0.25">
      <c r="A1594">
        <v>1592</v>
      </c>
      <c r="B1594" s="3" t="s">
        <v>3263</v>
      </c>
      <c r="C1594" s="3" t="s">
        <v>3264</v>
      </c>
      <c r="D1594">
        <v>25</v>
      </c>
      <c r="E1594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 s="4">
        <f t="shared" si="144"/>
        <v>0</v>
      </c>
      <c r="P1594" s="5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42045.86440972222</v>
      </c>
      <c r="T1594" s="6">
        <f t="shared" si="149"/>
        <v>42090.822743055549</v>
      </c>
    </row>
    <row r="1595" spans="1:20" ht="45" x14ac:dyDescent="0.25">
      <c r="A1595">
        <v>1593</v>
      </c>
      <c r="B1595" s="3" t="s">
        <v>3265</v>
      </c>
      <c r="C1595" s="3" t="s">
        <v>3266</v>
      </c>
      <c r="D1595">
        <v>22000</v>
      </c>
      <c r="E1595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 s="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42033.63721064815</v>
      </c>
      <c r="T1595" s="6">
        <f t="shared" si="149"/>
        <v>42063.63721064815</v>
      </c>
    </row>
    <row r="1596" spans="1:20" ht="45" x14ac:dyDescent="0.25">
      <c r="A1596">
        <v>1594</v>
      </c>
      <c r="B1596" s="3" t="s">
        <v>3267</v>
      </c>
      <c r="C1596" s="3" t="s">
        <v>3268</v>
      </c>
      <c r="D1596">
        <v>1000</v>
      </c>
      <c r="E1596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 s="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42445.504421296289</v>
      </c>
      <c r="T1596" s="6">
        <f t="shared" si="149"/>
        <v>42505.472916666658</v>
      </c>
    </row>
    <row r="1597" spans="1:20" ht="45" x14ac:dyDescent="0.25">
      <c r="A1597">
        <v>1595</v>
      </c>
      <c r="B1597" s="3" t="s">
        <v>3269</v>
      </c>
      <c r="C1597" s="3" t="s">
        <v>3270</v>
      </c>
      <c r="D1597">
        <v>100000</v>
      </c>
      <c r="E1597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 s="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41779.84175925926</v>
      </c>
      <c r="T1597" s="6">
        <f t="shared" si="149"/>
        <v>41808.634027777778</v>
      </c>
    </row>
    <row r="1598" spans="1:20" ht="45" x14ac:dyDescent="0.25">
      <c r="A1598">
        <v>1596</v>
      </c>
      <c r="B1598" s="3" t="s">
        <v>3271</v>
      </c>
      <c r="C1598" s="3" t="s">
        <v>3272</v>
      </c>
      <c r="D1598">
        <v>3250</v>
      </c>
      <c r="E1598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 s="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41941.221863425926</v>
      </c>
      <c r="T1598" s="6">
        <f t="shared" si="149"/>
        <v>41986.26353009259</v>
      </c>
    </row>
    <row r="1599" spans="1:20" ht="45" x14ac:dyDescent="0.25">
      <c r="A1599">
        <v>1597</v>
      </c>
      <c r="B1599" s="3" t="s">
        <v>3273</v>
      </c>
      <c r="C1599" s="3" t="s">
        <v>3274</v>
      </c>
      <c r="D1599">
        <v>15000</v>
      </c>
      <c r="E1599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 s="4">
        <f t="shared" si="144"/>
        <v>0</v>
      </c>
      <c r="P1599" s="5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42603.145798611113</v>
      </c>
      <c r="T1599" s="6">
        <f t="shared" si="149"/>
        <v>42633.145798611113</v>
      </c>
    </row>
    <row r="1600" spans="1:20" ht="60" x14ac:dyDescent="0.25">
      <c r="A1600">
        <v>1598</v>
      </c>
      <c r="B1600" s="3" t="s">
        <v>3275</v>
      </c>
      <c r="C1600" s="3" t="s">
        <v>3276</v>
      </c>
      <c r="D1600">
        <v>800</v>
      </c>
      <c r="E1600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 s="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42151.459004629629</v>
      </c>
      <c r="T1600" s="6">
        <f t="shared" si="149"/>
        <v>42211.459004629629</v>
      </c>
    </row>
    <row r="1601" spans="1:20" ht="45" x14ac:dyDescent="0.25">
      <c r="A1601">
        <v>1599</v>
      </c>
      <c r="B1601" s="3" t="s">
        <v>3277</v>
      </c>
      <c r="C1601" s="3" t="s">
        <v>3278</v>
      </c>
      <c r="D1601">
        <v>500</v>
      </c>
      <c r="E1601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 s="4">
        <f t="shared" si="144"/>
        <v>0</v>
      </c>
      <c r="P1601" s="5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42438.330740740734</v>
      </c>
      <c r="T1601" s="6">
        <f t="shared" si="149"/>
        <v>42468.289074074077</v>
      </c>
    </row>
    <row r="1602" spans="1:20" ht="60" x14ac:dyDescent="0.25">
      <c r="A1602">
        <v>1600</v>
      </c>
      <c r="B1602" s="3" t="s">
        <v>3279</v>
      </c>
      <c r="C1602" s="3" t="s">
        <v>3280</v>
      </c>
      <c r="D1602">
        <v>5000</v>
      </c>
      <c r="E1602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 s="4">
        <f t="shared" ref="O1602:O1665" si="150">E1602/D1602</f>
        <v>7.3400000000000007E-2</v>
      </c>
      <c r="P1602" s="5">
        <f t="shared" ref="P1602:P1665" si="151">IF((L1602&gt;0), (E1602/L1602), "N/A")</f>
        <v>40.777777777777779</v>
      </c>
      <c r="Q1602" t="str">
        <f t="shared" ref="Q1602:Q1665" si="152">LEFT(N1602, (FIND("/",N1602)-1))</f>
        <v>photography</v>
      </c>
      <c r="R1602" t="str">
        <f t="shared" ref="R1602:R1665" si="153">RIGHT(N1602, (LEN(N1602)-FIND("/", N1602)))</f>
        <v>places</v>
      </c>
      <c r="S1602" s="6">
        <f t="shared" si="148"/>
        <v>41790.848981481482</v>
      </c>
      <c r="T1602" s="6">
        <f t="shared" si="149"/>
        <v>41835.007638888885</v>
      </c>
    </row>
    <row r="1603" spans="1:20" ht="45" x14ac:dyDescent="0.25">
      <c r="A1603">
        <v>1601</v>
      </c>
      <c r="B1603" s="3" t="s">
        <v>3281</v>
      </c>
      <c r="C1603" s="3" t="s">
        <v>3282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 s="4">
        <f t="shared" si="150"/>
        <v>1.082492</v>
      </c>
      <c r="P1603" s="5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6">
        <f t="shared" ref="S1603:S1666" si="154">(((J1603/60)/60)/24)+DATE(1970,1,1)+(-5/24)</f>
        <v>40637.884641203702</v>
      </c>
      <c r="T1603" s="6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3283</v>
      </c>
      <c r="C1604" s="3" t="s">
        <v>3284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 s="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40788.089317129627</v>
      </c>
      <c r="T1604" s="6">
        <f t="shared" si="155"/>
        <v>40830.75</v>
      </c>
    </row>
    <row r="1605" spans="1:20" ht="45" x14ac:dyDescent="0.25">
      <c r="A1605">
        <v>1603</v>
      </c>
      <c r="B1605" s="3" t="s">
        <v>3285</v>
      </c>
      <c r="C1605" s="3" t="s">
        <v>3286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 s="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40875.961331018516</v>
      </c>
      <c r="T1605" s="6">
        <f t="shared" si="155"/>
        <v>40935.961331018516</v>
      </c>
    </row>
    <row r="1606" spans="1:20" ht="60" x14ac:dyDescent="0.25">
      <c r="A1606">
        <v>1604</v>
      </c>
      <c r="B1606" s="3" t="s">
        <v>3287</v>
      </c>
      <c r="C1606" s="3" t="s">
        <v>3288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 s="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40945.636979166666</v>
      </c>
      <c r="T1606" s="6">
        <f t="shared" si="155"/>
        <v>40985.595312499994</v>
      </c>
    </row>
    <row r="1607" spans="1:20" ht="60" x14ac:dyDescent="0.25">
      <c r="A1607">
        <v>1605</v>
      </c>
      <c r="B1607" s="3" t="s">
        <v>3289</v>
      </c>
      <c r="C1607" s="3" t="s">
        <v>3290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 s="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40746.804548611108</v>
      </c>
      <c r="T1607" s="6">
        <f t="shared" si="155"/>
        <v>40756.083333333328</v>
      </c>
    </row>
    <row r="1608" spans="1:20" ht="60" x14ac:dyDescent="0.25">
      <c r="A1608">
        <v>1606</v>
      </c>
      <c r="B1608" s="3" t="s">
        <v>3291</v>
      </c>
      <c r="C1608" s="3" t="s">
        <v>3292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 s="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40535.903217592589</v>
      </c>
      <c r="T1608" s="6">
        <f t="shared" si="155"/>
        <v>40625.861550925925</v>
      </c>
    </row>
    <row r="1609" spans="1:20" ht="45" x14ac:dyDescent="0.25">
      <c r="A1609">
        <v>1607</v>
      </c>
      <c r="B1609" s="3" t="s">
        <v>3293</v>
      </c>
      <c r="C1609" s="3" t="s">
        <v>3294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 s="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41053.600127314814</v>
      </c>
      <c r="T1609" s="6">
        <f t="shared" si="155"/>
        <v>41074.600127314814</v>
      </c>
    </row>
    <row r="1610" spans="1:20" ht="45" x14ac:dyDescent="0.25">
      <c r="A1610">
        <v>1608</v>
      </c>
      <c r="B1610" s="3" t="s">
        <v>3295</v>
      </c>
      <c r="C1610" s="3" t="s">
        <v>3296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 s="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41607.622523148144</v>
      </c>
      <c r="T1610" s="6">
        <f t="shared" si="155"/>
        <v>41640.018055555556</v>
      </c>
    </row>
    <row r="1611" spans="1:20" ht="45" x14ac:dyDescent="0.25">
      <c r="A1611">
        <v>1609</v>
      </c>
      <c r="B1611" s="3" t="s">
        <v>3297</v>
      </c>
      <c r="C1611" s="3" t="s">
        <v>3298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 s="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40795.792928240735</v>
      </c>
      <c r="T1611" s="6">
        <f t="shared" si="155"/>
        <v>40849.125</v>
      </c>
    </row>
    <row r="1612" spans="1:20" ht="30" x14ac:dyDescent="0.25">
      <c r="A1612">
        <v>1610</v>
      </c>
      <c r="B1612" s="3" t="s">
        <v>3299</v>
      </c>
      <c r="C1612" s="3" t="s">
        <v>3300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 s="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41228.716550925921</v>
      </c>
      <c r="T1612" s="6">
        <f t="shared" si="155"/>
        <v>41258.716550925921</v>
      </c>
    </row>
    <row r="1613" spans="1:20" x14ac:dyDescent="0.25">
      <c r="A1613">
        <v>1611</v>
      </c>
      <c r="B1613" s="3" t="s">
        <v>3301</v>
      </c>
      <c r="C1613" s="3" t="s">
        <v>3302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 s="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41408.792037037034</v>
      </c>
      <c r="T1613" s="6">
        <f t="shared" si="155"/>
        <v>41429.792037037034</v>
      </c>
    </row>
    <row r="1614" spans="1:20" ht="45" x14ac:dyDescent="0.25">
      <c r="A1614">
        <v>1612</v>
      </c>
      <c r="B1614" s="3" t="s">
        <v>3303</v>
      </c>
      <c r="C1614" s="3" t="s">
        <v>3304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 s="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41246.666481481479</v>
      </c>
      <c r="T1614" s="6">
        <f t="shared" si="155"/>
        <v>41276.666481481479</v>
      </c>
    </row>
    <row r="1615" spans="1:20" ht="60" x14ac:dyDescent="0.25">
      <c r="A1615">
        <v>1613</v>
      </c>
      <c r="B1615" s="3" t="s">
        <v>3305</v>
      </c>
      <c r="C1615" s="3" t="s">
        <v>3306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 s="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41081.861134259256</v>
      </c>
      <c r="T1615" s="6">
        <f t="shared" si="155"/>
        <v>41111.861134259256</v>
      </c>
    </row>
    <row r="1616" spans="1:20" ht="60" x14ac:dyDescent="0.25">
      <c r="A1616">
        <v>1614</v>
      </c>
      <c r="B1616" s="3" t="s">
        <v>3307</v>
      </c>
      <c r="C1616" s="3" t="s">
        <v>3308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 s="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41794.772789351846</v>
      </c>
      <c r="T1616" s="6">
        <f t="shared" si="155"/>
        <v>41854.5</v>
      </c>
    </row>
    <row r="1617" spans="1:20" ht="45" x14ac:dyDescent="0.25">
      <c r="A1617">
        <v>1615</v>
      </c>
      <c r="B1617" s="3" t="s">
        <v>3309</v>
      </c>
      <c r="C1617" s="3" t="s">
        <v>3310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 s="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40844.842546296291</v>
      </c>
      <c r="T1617" s="6">
        <f t="shared" si="155"/>
        <v>40889.884212962963</v>
      </c>
    </row>
    <row r="1618" spans="1:20" ht="45" x14ac:dyDescent="0.25">
      <c r="A1618">
        <v>1616</v>
      </c>
      <c r="B1618" s="3" t="s">
        <v>3311</v>
      </c>
      <c r="C1618" s="3" t="s">
        <v>3312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 s="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41194.507187499999</v>
      </c>
      <c r="T1618" s="6">
        <f t="shared" si="155"/>
        <v>41235.708333333328</v>
      </c>
    </row>
    <row r="1619" spans="1:20" ht="45" x14ac:dyDescent="0.25">
      <c r="A1619">
        <v>1617</v>
      </c>
      <c r="B1619" s="3" t="s">
        <v>3313</v>
      </c>
      <c r="C1619" s="3" t="s">
        <v>3314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 s="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41546.455879629626</v>
      </c>
      <c r="T1619" s="6">
        <f t="shared" si="155"/>
        <v>41579.583333333328</v>
      </c>
    </row>
    <row r="1620" spans="1:20" ht="45" x14ac:dyDescent="0.25">
      <c r="A1620">
        <v>1618</v>
      </c>
      <c r="B1620" s="3" t="s">
        <v>3315</v>
      </c>
      <c r="C1620" s="3" t="s">
        <v>3316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 s="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41301.446006944439</v>
      </c>
      <c r="T1620" s="6">
        <f t="shared" si="155"/>
        <v>41341.446006944439</v>
      </c>
    </row>
    <row r="1621" spans="1:20" ht="60" x14ac:dyDescent="0.25">
      <c r="A1621">
        <v>1619</v>
      </c>
      <c r="B1621" s="3" t="s">
        <v>3317</v>
      </c>
      <c r="C1621" s="3" t="s">
        <v>3318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 s="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41875.977847222224</v>
      </c>
      <c r="T1621" s="6">
        <f t="shared" si="155"/>
        <v>41896.977847222224</v>
      </c>
    </row>
    <row r="1622" spans="1:20" ht="30" x14ac:dyDescent="0.25">
      <c r="A1622">
        <v>1620</v>
      </c>
      <c r="B1622" s="3" t="s">
        <v>3319</v>
      </c>
      <c r="C1622" s="3" t="s">
        <v>3320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 s="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41321.131249999999</v>
      </c>
      <c r="T1622" s="6">
        <f t="shared" si="155"/>
        <v>41328.131249999999</v>
      </c>
    </row>
    <row r="1623" spans="1:20" ht="45" x14ac:dyDescent="0.25">
      <c r="A1623">
        <v>1621</v>
      </c>
      <c r="B1623" s="3" t="s">
        <v>3321</v>
      </c>
      <c r="C1623" s="3" t="s">
        <v>3322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 s="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41003.398321759254</v>
      </c>
      <c r="T1623" s="6">
        <f t="shared" si="155"/>
        <v>41056.957638888889</v>
      </c>
    </row>
    <row r="1624" spans="1:20" ht="45" x14ac:dyDescent="0.25">
      <c r="A1624">
        <v>1622</v>
      </c>
      <c r="B1624" s="3" t="s">
        <v>3323</v>
      </c>
      <c r="C1624" s="3" t="s">
        <v>3324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 s="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41950.086504629624</v>
      </c>
      <c r="T1624" s="6">
        <f t="shared" si="155"/>
        <v>41990.124305555553</v>
      </c>
    </row>
    <row r="1625" spans="1:20" ht="60" x14ac:dyDescent="0.25">
      <c r="A1625">
        <v>1623</v>
      </c>
      <c r="B1625" s="3" t="s">
        <v>3325</v>
      </c>
      <c r="C1625" s="3" t="s">
        <v>3326</v>
      </c>
      <c r="D1625">
        <v>750</v>
      </c>
      <c r="E1625">
        <v>758</v>
      </c>
      <c r="F1625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 s="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41453.480196759258</v>
      </c>
      <c r="T1625" s="6">
        <f t="shared" si="155"/>
        <v>41513.480196759258</v>
      </c>
    </row>
    <row r="1626" spans="1:20" ht="45" x14ac:dyDescent="0.25">
      <c r="A1626">
        <v>1624</v>
      </c>
      <c r="B1626" s="3" t="s">
        <v>3327</v>
      </c>
      <c r="C1626" s="3" t="s">
        <v>3328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 s="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41243.158969907403</v>
      </c>
      <c r="T1626" s="6">
        <f t="shared" si="155"/>
        <v>41283.158969907403</v>
      </c>
    </row>
    <row r="1627" spans="1:20" ht="60" x14ac:dyDescent="0.25">
      <c r="A1627">
        <v>1625</v>
      </c>
      <c r="B1627" s="3" t="s">
        <v>3329</v>
      </c>
      <c r="C1627" s="3" t="s">
        <v>3330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 s="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41135.491354166668</v>
      </c>
      <c r="T1627" s="6">
        <f t="shared" si="155"/>
        <v>41163.491354166668</v>
      </c>
    </row>
    <row r="1628" spans="1:20" ht="45" x14ac:dyDescent="0.25">
      <c r="A1628">
        <v>1626</v>
      </c>
      <c r="B1628" s="3" t="s">
        <v>3331</v>
      </c>
      <c r="C1628" s="3" t="s">
        <v>3332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 s="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41579.639664351853</v>
      </c>
      <c r="T1628" s="6">
        <f t="shared" si="155"/>
        <v>41609.681331018517</v>
      </c>
    </row>
    <row r="1629" spans="1:20" ht="60" x14ac:dyDescent="0.25">
      <c r="A1629">
        <v>1627</v>
      </c>
      <c r="B1629" s="3" t="s">
        <v>3333</v>
      </c>
      <c r="C1629" s="3" t="s">
        <v>3334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 s="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41205.498715277776</v>
      </c>
      <c r="T1629" s="6">
        <f t="shared" si="155"/>
        <v>41238.999305555553</v>
      </c>
    </row>
    <row r="1630" spans="1:20" ht="30" x14ac:dyDescent="0.25">
      <c r="A1630">
        <v>1628</v>
      </c>
      <c r="B1630" s="3" t="s">
        <v>3335</v>
      </c>
      <c r="C1630" s="3" t="s">
        <v>3336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 s="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41774.528726851851</v>
      </c>
      <c r="T1630" s="6">
        <f t="shared" si="155"/>
        <v>41807.528726851851</v>
      </c>
    </row>
    <row r="1631" spans="1:20" ht="30" x14ac:dyDescent="0.25">
      <c r="A1631">
        <v>1629</v>
      </c>
      <c r="B1631" s="3" t="s">
        <v>3337</v>
      </c>
      <c r="C1631" s="3" t="s">
        <v>3338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 s="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41645.658946759257</v>
      </c>
      <c r="T1631" s="6">
        <f t="shared" si="155"/>
        <v>41690.658946759257</v>
      </c>
    </row>
    <row r="1632" spans="1:20" ht="60" x14ac:dyDescent="0.25">
      <c r="A1632">
        <v>1630</v>
      </c>
      <c r="B1632" s="3" t="s">
        <v>3339</v>
      </c>
      <c r="C1632" s="3" t="s">
        <v>3340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 s="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40939.629340277774</v>
      </c>
      <c r="T1632" s="6">
        <f t="shared" si="155"/>
        <v>40970.082638888889</v>
      </c>
    </row>
    <row r="1633" spans="1:20" ht="60" x14ac:dyDescent="0.25">
      <c r="A1633">
        <v>1631</v>
      </c>
      <c r="B1633" s="3" t="s">
        <v>3341</v>
      </c>
      <c r="C1633" s="3" t="s">
        <v>3342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 s="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41164.65116898148</v>
      </c>
      <c r="T1633" s="6">
        <f t="shared" si="155"/>
        <v>41194.65116898148</v>
      </c>
    </row>
    <row r="1634" spans="1:20" ht="60" x14ac:dyDescent="0.25">
      <c r="A1634">
        <v>1632</v>
      </c>
      <c r="B1634" s="3" t="s">
        <v>3343</v>
      </c>
      <c r="C1634" s="3" t="s">
        <v>3344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 s="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40750.132569444439</v>
      </c>
      <c r="T1634" s="6">
        <f t="shared" si="155"/>
        <v>40810.132569444439</v>
      </c>
    </row>
    <row r="1635" spans="1:20" ht="60" x14ac:dyDescent="0.25">
      <c r="A1635">
        <v>1633</v>
      </c>
      <c r="B1635" s="3" t="s">
        <v>3345</v>
      </c>
      <c r="C1635" s="3" t="s">
        <v>3346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 s="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40896.675416666665</v>
      </c>
      <c r="T1635" s="6">
        <f t="shared" si="155"/>
        <v>40924</v>
      </c>
    </row>
    <row r="1636" spans="1:20" ht="45" x14ac:dyDescent="0.25">
      <c r="A1636">
        <v>1634</v>
      </c>
      <c r="B1636" s="3" t="s">
        <v>3347</v>
      </c>
      <c r="C1636" s="3" t="s">
        <v>3348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 s="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40657.981493055551</v>
      </c>
      <c r="T1636" s="6">
        <f t="shared" si="155"/>
        <v>40696.040972222218</v>
      </c>
    </row>
    <row r="1637" spans="1:20" ht="60" x14ac:dyDescent="0.25">
      <c r="A1637">
        <v>1635</v>
      </c>
      <c r="B1637" s="3" t="s">
        <v>3349</v>
      </c>
      <c r="C1637" s="3" t="s">
        <v>3350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 s="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42502.660428240742</v>
      </c>
      <c r="T1637" s="6">
        <f t="shared" si="155"/>
        <v>42562.660428240742</v>
      </c>
    </row>
    <row r="1638" spans="1:20" ht="45" x14ac:dyDescent="0.25">
      <c r="A1638">
        <v>1636</v>
      </c>
      <c r="B1638" s="3" t="s">
        <v>3351</v>
      </c>
      <c r="C1638" s="3" t="s">
        <v>3352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 s="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40662.878333333334</v>
      </c>
      <c r="T1638" s="6">
        <f t="shared" si="155"/>
        <v>40705.958333333328</v>
      </c>
    </row>
    <row r="1639" spans="1:20" ht="45" x14ac:dyDescent="0.25">
      <c r="A1639">
        <v>1637</v>
      </c>
      <c r="B1639" s="3" t="s">
        <v>3353</v>
      </c>
      <c r="C1639" s="3" t="s">
        <v>3354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 s="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40122.543287037035</v>
      </c>
      <c r="T1639" s="6">
        <f t="shared" si="155"/>
        <v>40178.777083333334</v>
      </c>
    </row>
    <row r="1640" spans="1:20" ht="30" x14ac:dyDescent="0.25">
      <c r="A1640">
        <v>1638</v>
      </c>
      <c r="B1640" s="3" t="s">
        <v>3355</v>
      </c>
      <c r="C1640" s="3" t="s">
        <v>3356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 s="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41288.478796296295</v>
      </c>
      <c r="T1640" s="6">
        <f t="shared" si="155"/>
        <v>41333.684027777774</v>
      </c>
    </row>
    <row r="1641" spans="1:20" ht="60" x14ac:dyDescent="0.25">
      <c r="A1641">
        <v>1639</v>
      </c>
      <c r="B1641" s="3" t="s">
        <v>3357</v>
      </c>
      <c r="C1641" s="3" t="s">
        <v>3358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 s="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40941.444039351853</v>
      </c>
      <c r="T1641" s="6">
        <f t="shared" si="155"/>
        <v>40971.444039351853</v>
      </c>
    </row>
    <row r="1642" spans="1:20" ht="60" x14ac:dyDescent="0.25">
      <c r="A1642">
        <v>1640</v>
      </c>
      <c r="B1642" s="3" t="s">
        <v>3359</v>
      </c>
      <c r="C1642" s="3" t="s">
        <v>3360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 s="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40379.022627314815</v>
      </c>
      <c r="T1642" s="6">
        <f t="shared" si="155"/>
        <v>40392.874305555553</v>
      </c>
    </row>
    <row r="1643" spans="1:20" ht="30" x14ac:dyDescent="0.25">
      <c r="A1643">
        <v>1641</v>
      </c>
      <c r="B1643" s="3" t="s">
        <v>3361</v>
      </c>
      <c r="C1643" s="3" t="s">
        <v>3362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 s="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41962.388240740744</v>
      </c>
      <c r="T1643" s="6">
        <f t="shared" si="155"/>
        <v>41992.388240740744</v>
      </c>
    </row>
    <row r="1644" spans="1:20" ht="45" x14ac:dyDescent="0.25">
      <c r="A1644">
        <v>1642</v>
      </c>
      <c r="B1644" s="3" t="s">
        <v>3364</v>
      </c>
      <c r="C1644" s="3" t="s">
        <v>3365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 s="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40687.816284722219</v>
      </c>
      <c r="T1644" s="6">
        <f t="shared" si="155"/>
        <v>40707.816284722219</v>
      </c>
    </row>
    <row r="1645" spans="1:20" ht="30" x14ac:dyDescent="0.25">
      <c r="A1645">
        <v>1643</v>
      </c>
      <c r="B1645" s="3" t="s">
        <v>3366</v>
      </c>
      <c r="C1645" s="3" t="s">
        <v>3367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 s="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41146.615879629629</v>
      </c>
      <c r="T1645" s="6">
        <f t="shared" si="155"/>
        <v>41176.615879629629</v>
      </c>
    </row>
    <row r="1646" spans="1:20" ht="60" x14ac:dyDescent="0.25">
      <c r="A1646">
        <v>1644</v>
      </c>
      <c r="B1646" s="3" t="s">
        <v>3368</v>
      </c>
      <c r="C1646" s="3" t="s">
        <v>3369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 s="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41174.851388888885</v>
      </c>
      <c r="T1646" s="6">
        <f t="shared" si="155"/>
        <v>41234.893055555556</v>
      </c>
    </row>
    <row r="1647" spans="1:20" ht="45" x14ac:dyDescent="0.25">
      <c r="A1647">
        <v>1645</v>
      </c>
      <c r="B1647" s="3" t="s">
        <v>3370</v>
      </c>
      <c r="C1647" s="3" t="s">
        <v>3371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 s="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41521.409027777772</v>
      </c>
      <c r="T1647" s="6">
        <f t="shared" si="155"/>
        <v>41535.409027777772</v>
      </c>
    </row>
    <row r="1648" spans="1:20" ht="60" x14ac:dyDescent="0.25">
      <c r="A1648">
        <v>1646</v>
      </c>
      <c r="B1648" s="3" t="s">
        <v>3372</v>
      </c>
      <c r="C1648" s="3" t="s">
        <v>3373</v>
      </c>
      <c r="D1648">
        <v>2000</v>
      </c>
      <c r="E1648">
        <v>2204</v>
      </c>
      <c r="F1648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 s="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41833.241932870369</v>
      </c>
      <c r="T1648" s="6">
        <f t="shared" si="155"/>
        <v>41865.549305555556</v>
      </c>
    </row>
    <row r="1649" spans="1:20" ht="45" x14ac:dyDescent="0.25">
      <c r="A1649">
        <v>1647</v>
      </c>
      <c r="B1649" s="3" t="s">
        <v>3374</v>
      </c>
      <c r="C1649" s="3" t="s">
        <v>3375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 s="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41039.201122685183</v>
      </c>
      <c r="T1649" s="6">
        <f t="shared" si="155"/>
        <v>41069.201122685183</v>
      </c>
    </row>
    <row r="1650" spans="1:20" ht="45" x14ac:dyDescent="0.25">
      <c r="A1650">
        <v>1648</v>
      </c>
      <c r="B1650" s="3" t="s">
        <v>3376</v>
      </c>
      <c r="C1650" s="3" t="s">
        <v>3377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 s="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40592.496319444443</v>
      </c>
      <c r="T1650" s="6">
        <f t="shared" si="155"/>
        <v>40622.454652777778</v>
      </c>
    </row>
    <row r="1651" spans="1:20" ht="60" x14ac:dyDescent="0.25">
      <c r="A1651">
        <v>1649</v>
      </c>
      <c r="B1651" s="3" t="s">
        <v>3378</v>
      </c>
      <c r="C1651" s="3" t="s">
        <v>3379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 s="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41737.476331018515</v>
      </c>
      <c r="T1651" s="6">
        <f t="shared" si="155"/>
        <v>41782.476331018515</v>
      </c>
    </row>
    <row r="1652" spans="1:20" ht="45" x14ac:dyDescent="0.25">
      <c r="A1652">
        <v>1650</v>
      </c>
      <c r="B1652" s="3" t="s">
        <v>3380</v>
      </c>
      <c r="C1652" s="3" t="s">
        <v>3381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 s="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41526.227280092593</v>
      </c>
      <c r="T1652" s="6">
        <f t="shared" si="155"/>
        <v>41556.227280092593</v>
      </c>
    </row>
    <row r="1653" spans="1:20" ht="60" x14ac:dyDescent="0.25">
      <c r="A1653">
        <v>1651</v>
      </c>
      <c r="B1653" s="3" t="s">
        <v>3382</v>
      </c>
      <c r="C1653" s="3" t="s">
        <v>3383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 s="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40625.692361111105</v>
      </c>
      <c r="T1653" s="6">
        <f t="shared" si="155"/>
        <v>40659.082638888889</v>
      </c>
    </row>
    <row r="1654" spans="1:20" ht="60" x14ac:dyDescent="0.25">
      <c r="A1654">
        <v>1652</v>
      </c>
      <c r="B1654" s="3" t="s">
        <v>3384</v>
      </c>
      <c r="C1654" s="3" t="s">
        <v>3385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 s="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41572.284641203703</v>
      </c>
      <c r="T1654" s="6">
        <f t="shared" si="155"/>
        <v>41602.326307870368</v>
      </c>
    </row>
    <row r="1655" spans="1:20" ht="45" x14ac:dyDescent="0.25">
      <c r="A1655">
        <v>1653</v>
      </c>
      <c r="B1655" s="3" t="s">
        <v>3386</v>
      </c>
      <c r="C1655" s="3" t="s">
        <v>3387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 s="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40626.626111111109</v>
      </c>
      <c r="T1655" s="6">
        <f t="shared" si="155"/>
        <v>40657.626111111109</v>
      </c>
    </row>
    <row r="1656" spans="1:20" ht="60" x14ac:dyDescent="0.25">
      <c r="A1656">
        <v>1654</v>
      </c>
      <c r="B1656" s="3" t="s">
        <v>3388</v>
      </c>
      <c r="C1656" s="3" t="s">
        <v>3389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 s="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40987.682407407403</v>
      </c>
      <c r="T1656" s="6">
        <f t="shared" si="155"/>
        <v>41017.682407407403</v>
      </c>
    </row>
    <row r="1657" spans="1:20" ht="45" x14ac:dyDescent="0.25">
      <c r="A1657">
        <v>1655</v>
      </c>
      <c r="B1657" s="3" t="s">
        <v>3390</v>
      </c>
      <c r="C1657" s="3" t="s">
        <v>3391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 s="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40974.583564814813</v>
      </c>
      <c r="T1657" s="6">
        <f t="shared" si="155"/>
        <v>41004.541898148142</v>
      </c>
    </row>
    <row r="1658" spans="1:20" ht="60" x14ac:dyDescent="0.25">
      <c r="A1658">
        <v>1656</v>
      </c>
      <c r="B1658" s="3" t="s">
        <v>3392</v>
      </c>
      <c r="C1658" s="3" t="s">
        <v>3393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 s="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41226.720509259256</v>
      </c>
      <c r="T1658" s="6">
        <f t="shared" si="155"/>
        <v>41256.720509259256</v>
      </c>
    </row>
    <row r="1659" spans="1:20" ht="60" x14ac:dyDescent="0.25">
      <c r="A1659">
        <v>1657</v>
      </c>
      <c r="B1659" s="3" t="s">
        <v>3394</v>
      </c>
      <c r="C1659" s="3" t="s">
        <v>3395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 s="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41023.573703703703</v>
      </c>
      <c r="T1659" s="6">
        <f t="shared" si="155"/>
        <v>41053.573703703703</v>
      </c>
    </row>
    <row r="1660" spans="1:20" ht="60" x14ac:dyDescent="0.25">
      <c r="A1660">
        <v>1658</v>
      </c>
      <c r="B1660" s="3" t="s">
        <v>3396</v>
      </c>
      <c r="C1660" s="3" t="s">
        <v>3397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 s="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41223.013506944444</v>
      </c>
      <c r="T1660" s="6">
        <f t="shared" si="155"/>
        <v>41261.388888888883</v>
      </c>
    </row>
    <row r="1661" spans="1:20" ht="60" x14ac:dyDescent="0.25">
      <c r="A1661">
        <v>1659</v>
      </c>
      <c r="B1661" s="3" t="s">
        <v>3398</v>
      </c>
      <c r="C1661" s="3" t="s">
        <v>3399</v>
      </c>
      <c r="D1661">
        <v>500</v>
      </c>
      <c r="E1661">
        <v>564</v>
      </c>
      <c r="F1661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 s="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41596.705104166664</v>
      </c>
      <c r="T1661" s="6">
        <f t="shared" si="155"/>
        <v>41625.291666666664</v>
      </c>
    </row>
    <row r="1662" spans="1:20" ht="60" x14ac:dyDescent="0.25">
      <c r="A1662">
        <v>1660</v>
      </c>
      <c r="B1662" s="3" t="s">
        <v>3400</v>
      </c>
      <c r="C1662" s="3" t="s">
        <v>3401</v>
      </c>
      <c r="D1662">
        <v>80</v>
      </c>
      <c r="E1662">
        <v>1003</v>
      </c>
      <c r="F1662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 s="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42459.485532407409</v>
      </c>
      <c r="T1662" s="6">
        <f t="shared" si="155"/>
        <v>42490.707638888889</v>
      </c>
    </row>
    <row r="1663" spans="1:20" ht="75" x14ac:dyDescent="0.25">
      <c r="A1663">
        <v>1661</v>
      </c>
      <c r="B1663" s="3" t="s">
        <v>3402</v>
      </c>
      <c r="C1663" s="3" t="s">
        <v>3403</v>
      </c>
      <c r="D1663">
        <v>7900</v>
      </c>
      <c r="E1663">
        <v>8098</v>
      </c>
      <c r="F1663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 s="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42343.789710648147</v>
      </c>
      <c r="T1663" s="6">
        <f t="shared" si="155"/>
        <v>42386.666666666664</v>
      </c>
    </row>
    <row r="1664" spans="1:20" ht="60" x14ac:dyDescent="0.25">
      <c r="A1664">
        <v>1662</v>
      </c>
      <c r="B1664" s="3" t="s">
        <v>3404</v>
      </c>
      <c r="C1664" s="3" t="s">
        <v>3405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 s="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40847.99</v>
      </c>
      <c r="T1664" s="6">
        <f t="shared" si="155"/>
        <v>40908.031666666662</v>
      </c>
    </row>
    <row r="1665" spans="1:20" ht="45" x14ac:dyDescent="0.25">
      <c r="A1665">
        <v>1663</v>
      </c>
      <c r="B1665" s="3" t="s">
        <v>3406</v>
      </c>
      <c r="C1665" s="3" t="s">
        <v>3407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 s="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42005.813738425924</v>
      </c>
      <c r="T1665" s="6">
        <f t="shared" si="155"/>
        <v>42035.813738425924</v>
      </c>
    </row>
    <row r="1666" spans="1:20" ht="45" x14ac:dyDescent="0.25">
      <c r="A1666">
        <v>1664</v>
      </c>
      <c r="B1666" s="3" t="s">
        <v>3408</v>
      </c>
      <c r="C1666" s="3" t="s">
        <v>3409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 s="4">
        <f t="shared" ref="O1666:O1729" si="156">E1666/D1666</f>
        <v>1.2240879999999998</v>
      </c>
      <c r="P1666" s="5">
        <f t="shared" ref="P1666:P1729" si="157">IF((L1666&gt;0), (E1666/L1666), "N/A")</f>
        <v>34.384494382022467</v>
      </c>
      <c r="Q1666" t="str">
        <f t="shared" ref="Q1666:Q1729" si="158">LEFT(N1666, (FIND("/",N1666)-1))</f>
        <v>music</v>
      </c>
      <c r="R1666" t="str">
        <f t="shared" ref="R1666:R1729" si="159">RIGHT(N1666, (LEN(N1666)-FIND("/", N1666)))</f>
        <v>pop</v>
      </c>
      <c r="S1666" s="6">
        <f t="shared" si="154"/>
        <v>40939.553449074068</v>
      </c>
      <c r="T1666" s="6">
        <f t="shared" si="155"/>
        <v>40983.957638888889</v>
      </c>
    </row>
    <row r="1667" spans="1:20" ht="60" x14ac:dyDescent="0.25">
      <c r="A1667">
        <v>1665</v>
      </c>
      <c r="B1667" s="3" t="s">
        <v>3410</v>
      </c>
      <c r="C1667" s="3" t="s">
        <v>3411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 s="4">
        <f t="shared" si="156"/>
        <v>1.1945714285714286</v>
      </c>
      <c r="P1667" s="5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6">
        <f t="shared" ref="S1667:S1730" si="160">(((J1667/60)/60)/24)+DATE(1970,1,1)+(-5/24)</f>
        <v>40564.441122685181</v>
      </c>
      <c r="T1667" s="6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3412</v>
      </c>
      <c r="C1668" s="3" t="s">
        <v>3413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 s="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41331.04482638889</v>
      </c>
      <c r="T1668" s="6">
        <f t="shared" si="161"/>
        <v>41361.003159722219</v>
      </c>
    </row>
    <row r="1669" spans="1:20" ht="45" x14ac:dyDescent="0.25">
      <c r="A1669">
        <v>1667</v>
      </c>
      <c r="B1669" s="3" t="s">
        <v>3414</v>
      </c>
      <c r="C1669" s="3" t="s">
        <v>3415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 s="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41681.862245370365</v>
      </c>
      <c r="T1669" s="6">
        <f t="shared" si="161"/>
        <v>41709.082638888889</v>
      </c>
    </row>
    <row r="1670" spans="1:20" ht="60" x14ac:dyDescent="0.25">
      <c r="A1670">
        <v>1668</v>
      </c>
      <c r="B1670" s="3" t="s">
        <v>3416</v>
      </c>
      <c r="C1670" s="3" t="s">
        <v>3417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 s="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40844.941423611104</v>
      </c>
      <c r="T1670" s="6">
        <f t="shared" si="161"/>
        <v>40874.983090277776</v>
      </c>
    </row>
    <row r="1671" spans="1:20" ht="60" x14ac:dyDescent="0.25">
      <c r="A1671">
        <v>1669</v>
      </c>
      <c r="B1671" s="3" t="s">
        <v>3418</v>
      </c>
      <c r="C1671" s="3" t="s">
        <v>3419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 s="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42461.676805555551</v>
      </c>
      <c r="T1671" s="6">
        <f t="shared" si="161"/>
        <v>42521.676805555551</v>
      </c>
    </row>
    <row r="1672" spans="1:20" ht="60" x14ac:dyDescent="0.25">
      <c r="A1672">
        <v>1670</v>
      </c>
      <c r="B1672" s="3" t="s">
        <v>3420</v>
      </c>
      <c r="C1672" s="3" t="s">
        <v>3421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 s="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40313.722210648149</v>
      </c>
      <c r="T1672" s="6">
        <f t="shared" si="161"/>
        <v>40363.958333333328</v>
      </c>
    </row>
    <row r="1673" spans="1:20" ht="30" x14ac:dyDescent="0.25">
      <c r="A1673">
        <v>1671</v>
      </c>
      <c r="B1673" s="3" t="s">
        <v>3422</v>
      </c>
      <c r="C1673" s="3" t="s">
        <v>3423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 s="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42553.335810185185</v>
      </c>
      <c r="T1673" s="6">
        <f t="shared" si="161"/>
        <v>42583.335810185185</v>
      </c>
    </row>
    <row r="1674" spans="1:20" ht="45" x14ac:dyDescent="0.25">
      <c r="A1674">
        <v>1672</v>
      </c>
      <c r="B1674" s="3" t="s">
        <v>3424</v>
      </c>
      <c r="C1674" s="3" t="s">
        <v>3425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 s="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41034.448263888888</v>
      </c>
      <c r="T1674" s="6">
        <f t="shared" si="161"/>
        <v>41064.448263888888</v>
      </c>
    </row>
    <row r="1675" spans="1:20" ht="45" x14ac:dyDescent="0.25">
      <c r="A1675">
        <v>1673</v>
      </c>
      <c r="B1675" s="3" t="s">
        <v>3426</v>
      </c>
      <c r="C1675" s="3" t="s">
        <v>3427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 s="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42039.670046296298</v>
      </c>
      <c r="T1675" s="6">
        <f t="shared" si="161"/>
        <v>42069.670046296298</v>
      </c>
    </row>
    <row r="1676" spans="1:20" ht="60" x14ac:dyDescent="0.25">
      <c r="A1676">
        <v>1674</v>
      </c>
      <c r="B1676" s="3" t="s">
        <v>3428</v>
      </c>
      <c r="C1676" s="3" t="s">
        <v>3429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 s="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42569.397060185183</v>
      </c>
      <c r="T1676" s="6">
        <f t="shared" si="161"/>
        <v>42600.082638888889</v>
      </c>
    </row>
    <row r="1677" spans="1:20" ht="30" x14ac:dyDescent="0.25">
      <c r="A1677">
        <v>1675</v>
      </c>
      <c r="B1677" s="3" t="s">
        <v>3430</v>
      </c>
      <c r="C1677" s="3" t="s">
        <v>3431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 s="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40802.524768518517</v>
      </c>
      <c r="T1677" s="6">
        <f t="shared" si="161"/>
        <v>40832.710416666661</v>
      </c>
    </row>
    <row r="1678" spans="1:20" ht="45" x14ac:dyDescent="0.25">
      <c r="A1678">
        <v>1676</v>
      </c>
      <c r="B1678" s="3" t="s">
        <v>3432</v>
      </c>
      <c r="C1678" s="3" t="s">
        <v>3433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 s="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40973.517905092594</v>
      </c>
      <c r="T1678" s="6">
        <f t="shared" si="161"/>
        <v>41019.957638888889</v>
      </c>
    </row>
    <row r="1679" spans="1:20" ht="45" x14ac:dyDescent="0.25">
      <c r="A1679">
        <v>1677</v>
      </c>
      <c r="B1679" s="3" t="s">
        <v>3434</v>
      </c>
      <c r="C1679" s="3" t="s">
        <v>3435</v>
      </c>
      <c r="D1679">
        <v>6000</v>
      </c>
      <c r="E1679">
        <v>6700</v>
      </c>
      <c r="F1679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 s="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42416.198796296296</v>
      </c>
      <c r="T1679" s="6">
        <f t="shared" si="161"/>
        <v>42476.040972222218</v>
      </c>
    </row>
    <row r="1680" spans="1:20" ht="45" x14ac:dyDescent="0.25">
      <c r="A1680">
        <v>1678</v>
      </c>
      <c r="B1680" s="3" t="s">
        <v>3436</v>
      </c>
      <c r="C1680" s="3" t="s">
        <v>3437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 s="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41662.646655092591</v>
      </c>
      <c r="T1680" s="6">
        <f t="shared" si="161"/>
        <v>41676.646655092591</v>
      </c>
    </row>
    <row r="1681" spans="1:20" ht="60" x14ac:dyDescent="0.25">
      <c r="A1681">
        <v>1679</v>
      </c>
      <c r="B1681" s="3" t="s">
        <v>3438</v>
      </c>
      <c r="C1681" s="3" t="s">
        <v>3439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 s="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40722.860474537032</v>
      </c>
      <c r="T1681" s="6">
        <f t="shared" si="161"/>
        <v>40745.860474537032</v>
      </c>
    </row>
    <row r="1682" spans="1:20" ht="30" x14ac:dyDescent="0.25">
      <c r="A1682">
        <v>1680</v>
      </c>
      <c r="B1682" s="3" t="s">
        <v>3440</v>
      </c>
      <c r="C1682" s="3" t="s">
        <v>3441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 s="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41802.549386574072</v>
      </c>
      <c r="T1682" s="6">
        <f t="shared" si="161"/>
        <v>41832.549386574072</v>
      </c>
    </row>
    <row r="1683" spans="1:20" ht="60" x14ac:dyDescent="0.25">
      <c r="A1683">
        <v>1681</v>
      </c>
      <c r="B1683" s="3" t="s">
        <v>3442</v>
      </c>
      <c r="C1683" s="3" t="s">
        <v>3443</v>
      </c>
      <c r="D1683">
        <v>65000</v>
      </c>
      <c r="E1683">
        <v>65924.38</v>
      </c>
      <c r="F1683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 s="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42773.91300925926</v>
      </c>
      <c r="T1683" s="6">
        <f t="shared" si="161"/>
        <v>42822.874999999993</v>
      </c>
    </row>
    <row r="1684" spans="1:20" ht="45" x14ac:dyDescent="0.25">
      <c r="A1684">
        <v>1682</v>
      </c>
      <c r="B1684" s="3" t="s">
        <v>3446</v>
      </c>
      <c r="C1684" s="3" t="s">
        <v>3447</v>
      </c>
      <c r="D1684">
        <v>6000</v>
      </c>
      <c r="E1684">
        <v>0</v>
      </c>
      <c r="F1684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 s="4">
        <f t="shared" si="156"/>
        <v>0</v>
      </c>
      <c r="P1684" s="5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6">
        <f t="shared" si="160"/>
        <v>42779.005324074074</v>
      </c>
      <c r="T1684" s="6">
        <f t="shared" si="161"/>
        <v>42838.963657407403</v>
      </c>
    </row>
    <row r="1685" spans="1:20" ht="45" x14ac:dyDescent="0.25">
      <c r="A1685">
        <v>1683</v>
      </c>
      <c r="B1685" s="3" t="s">
        <v>3448</v>
      </c>
      <c r="C1685" s="3" t="s">
        <v>3449</v>
      </c>
      <c r="D1685">
        <v>3500</v>
      </c>
      <c r="E1685">
        <v>760</v>
      </c>
      <c r="F1685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 s="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42808.57335648148</v>
      </c>
      <c r="T1685" s="6">
        <f t="shared" si="161"/>
        <v>42832.57335648148</v>
      </c>
    </row>
    <row r="1686" spans="1:20" ht="30" x14ac:dyDescent="0.25">
      <c r="A1686">
        <v>1684</v>
      </c>
      <c r="B1686" s="3" t="s">
        <v>3450</v>
      </c>
      <c r="C1686" s="3" t="s">
        <v>3451</v>
      </c>
      <c r="D1686">
        <v>8000</v>
      </c>
      <c r="E1686">
        <v>8730</v>
      </c>
      <c r="F1686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 s="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42783.606956018521</v>
      </c>
      <c r="T1686" s="6">
        <f t="shared" si="161"/>
        <v>42811.565289351849</v>
      </c>
    </row>
    <row r="1687" spans="1:20" ht="60" x14ac:dyDescent="0.25">
      <c r="A1687">
        <v>1685</v>
      </c>
      <c r="B1687" s="3" t="s">
        <v>3452</v>
      </c>
      <c r="C1687" s="3" t="s">
        <v>3453</v>
      </c>
      <c r="D1687">
        <v>350</v>
      </c>
      <c r="E1687">
        <v>360</v>
      </c>
      <c r="F168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 s="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42788.041932870365</v>
      </c>
      <c r="T1687" s="6">
        <f t="shared" si="161"/>
        <v>42818.0002662037</v>
      </c>
    </row>
    <row r="1688" spans="1:20" ht="60" x14ac:dyDescent="0.25">
      <c r="A1688">
        <v>1686</v>
      </c>
      <c r="B1688" s="3" t="s">
        <v>3454</v>
      </c>
      <c r="C1688" s="3" t="s">
        <v>3455</v>
      </c>
      <c r="D1688">
        <v>5000</v>
      </c>
      <c r="E1688">
        <v>18</v>
      </c>
      <c r="F1688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 s="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42792.635636574072</v>
      </c>
      <c r="T1688" s="6">
        <f t="shared" si="161"/>
        <v>42852.593969907401</v>
      </c>
    </row>
    <row r="1689" spans="1:20" ht="60" x14ac:dyDescent="0.25">
      <c r="A1689">
        <v>1687</v>
      </c>
      <c r="B1689" s="3" t="s">
        <v>3456</v>
      </c>
      <c r="C1689" s="3" t="s">
        <v>3457</v>
      </c>
      <c r="D1689">
        <v>10000</v>
      </c>
      <c r="E1689">
        <v>3125</v>
      </c>
      <c r="F1689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 s="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42801.838483796295</v>
      </c>
      <c r="T1689" s="6">
        <f t="shared" si="161"/>
        <v>42835.635416666664</v>
      </c>
    </row>
    <row r="1690" spans="1:20" ht="60" x14ac:dyDescent="0.25">
      <c r="A1690">
        <v>1688</v>
      </c>
      <c r="B1690" s="3" t="s">
        <v>3458</v>
      </c>
      <c r="C1690" s="3" t="s">
        <v>3459</v>
      </c>
      <c r="D1690">
        <v>4000</v>
      </c>
      <c r="E1690">
        <v>1772</v>
      </c>
      <c r="F1690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 s="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42804.326319444437</v>
      </c>
      <c r="T1690" s="6">
        <f t="shared" si="161"/>
        <v>42834.28465277778</v>
      </c>
    </row>
    <row r="1691" spans="1:20" ht="30" x14ac:dyDescent="0.25">
      <c r="A1691">
        <v>1689</v>
      </c>
      <c r="B1691" s="3" t="s">
        <v>3460</v>
      </c>
      <c r="C1691" s="3" t="s">
        <v>3461</v>
      </c>
      <c r="D1691">
        <v>2400</v>
      </c>
      <c r="E1691">
        <v>2400</v>
      </c>
      <c r="F1691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 s="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42780.734143518515</v>
      </c>
      <c r="T1691" s="6">
        <f t="shared" si="161"/>
        <v>42810.692476851851</v>
      </c>
    </row>
    <row r="1692" spans="1:20" ht="45" x14ac:dyDescent="0.25">
      <c r="A1692">
        <v>1690</v>
      </c>
      <c r="B1692" s="3" t="s">
        <v>3462</v>
      </c>
      <c r="C1692" s="3" t="s">
        <v>3463</v>
      </c>
      <c r="D1692">
        <v>2500</v>
      </c>
      <c r="E1692">
        <v>635</v>
      </c>
      <c r="F1692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 s="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42801.222708333335</v>
      </c>
      <c r="T1692" s="6">
        <f t="shared" si="161"/>
        <v>42831.181041666663</v>
      </c>
    </row>
    <row r="1693" spans="1:20" ht="60" x14ac:dyDescent="0.25">
      <c r="A1693">
        <v>1691</v>
      </c>
      <c r="B1693" s="3" t="s">
        <v>3464</v>
      </c>
      <c r="C1693" s="3" t="s">
        <v>3465</v>
      </c>
      <c r="D1693">
        <v>30000</v>
      </c>
      <c r="E1693">
        <v>10042</v>
      </c>
      <c r="F1693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 s="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42795.49314814814</v>
      </c>
      <c r="T1693" s="6">
        <f t="shared" si="161"/>
        <v>42827.833333333336</v>
      </c>
    </row>
    <row r="1694" spans="1:20" ht="45" x14ac:dyDescent="0.25">
      <c r="A1694">
        <v>1692</v>
      </c>
      <c r="B1694" s="3" t="s">
        <v>3466</v>
      </c>
      <c r="C1694" s="3" t="s">
        <v>3467</v>
      </c>
      <c r="D1694">
        <v>5000</v>
      </c>
      <c r="E1694">
        <v>2390</v>
      </c>
      <c r="F1694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 s="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42787.94290509259</v>
      </c>
      <c r="T1694" s="6">
        <f t="shared" si="161"/>
        <v>42820.790972222218</v>
      </c>
    </row>
    <row r="1695" spans="1:20" ht="60" x14ac:dyDescent="0.25">
      <c r="A1695">
        <v>1693</v>
      </c>
      <c r="B1695" s="3" t="s">
        <v>3468</v>
      </c>
      <c r="C1695" s="3" t="s">
        <v>3469</v>
      </c>
      <c r="D1695">
        <v>3000</v>
      </c>
      <c r="E1695">
        <v>280</v>
      </c>
      <c r="F1695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 s="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42803.711944444447</v>
      </c>
      <c r="T1695" s="6">
        <f t="shared" si="161"/>
        <v>42834.624999999993</v>
      </c>
    </row>
    <row r="1696" spans="1:20" ht="60" x14ac:dyDescent="0.25">
      <c r="A1696">
        <v>1694</v>
      </c>
      <c r="B1696" s="3" t="s">
        <v>3470</v>
      </c>
      <c r="C1696" s="3" t="s">
        <v>3471</v>
      </c>
      <c r="D1696">
        <v>10000</v>
      </c>
      <c r="E1696">
        <v>5</v>
      </c>
      <c r="F1696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 s="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42791.461504629631</v>
      </c>
      <c r="T1696" s="6">
        <f t="shared" si="161"/>
        <v>42820.98333333333</v>
      </c>
    </row>
    <row r="1697" spans="1:20" ht="60" x14ac:dyDescent="0.25">
      <c r="A1697">
        <v>1695</v>
      </c>
      <c r="B1697" s="3" t="s">
        <v>3472</v>
      </c>
      <c r="C1697" s="3" t="s">
        <v>3473</v>
      </c>
      <c r="D1697">
        <v>12000</v>
      </c>
      <c r="E1697">
        <v>1405</v>
      </c>
      <c r="F169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 s="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42800.823078703703</v>
      </c>
      <c r="T1697" s="6">
        <f t="shared" si="161"/>
        <v>42834.833333333336</v>
      </c>
    </row>
    <row r="1698" spans="1:20" ht="60" x14ac:dyDescent="0.25">
      <c r="A1698">
        <v>1696</v>
      </c>
      <c r="B1698" s="3" t="s">
        <v>3474</v>
      </c>
      <c r="C1698" s="3" t="s">
        <v>3475</v>
      </c>
      <c r="D1698">
        <v>300000</v>
      </c>
      <c r="E1698">
        <v>0</v>
      </c>
      <c r="F1698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 s="4">
        <f t="shared" si="156"/>
        <v>0</v>
      </c>
      <c r="P1698" s="5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6">
        <f t="shared" si="160"/>
        <v>42795.861238425925</v>
      </c>
      <c r="T1698" s="6">
        <f t="shared" si="161"/>
        <v>42825.819571759253</v>
      </c>
    </row>
    <row r="1699" spans="1:20" ht="45" x14ac:dyDescent="0.25">
      <c r="A1699">
        <v>1697</v>
      </c>
      <c r="B1699" s="3" t="s">
        <v>3476</v>
      </c>
      <c r="C1699" s="3" t="s">
        <v>3477</v>
      </c>
      <c r="D1699">
        <v>12500</v>
      </c>
      <c r="E1699">
        <v>2526</v>
      </c>
      <c r="F1699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 s="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42804.82462962962</v>
      </c>
      <c r="T1699" s="6">
        <f t="shared" si="161"/>
        <v>42834.782962962963</v>
      </c>
    </row>
    <row r="1700" spans="1:20" ht="75" x14ac:dyDescent="0.25">
      <c r="A1700">
        <v>1698</v>
      </c>
      <c r="B1700" s="3" t="s">
        <v>3478</v>
      </c>
      <c r="C1700" s="3" t="s">
        <v>3479</v>
      </c>
      <c r="D1700">
        <v>125000</v>
      </c>
      <c r="E1700">
        <v>0</v>
      </c>
      <c r="F1700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 s="4">
        <f t="shared" si="156"/>
        <v>0</v>
      </c>
      <c r="P1700" s="5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6">
        <f t="shared" si="160"/>
        <v>42795.999537037038</v>
      </c>
      <c r="T1700" s="6">
        <f t="shared" si="161"/>
        <v>42819.939583333333</v>
      </c>
    </row>
    <row r="1701" spans="1:20" ht="60" x14ac:dyDescent="0.25">
      <c r="A1701">
        <v>1699</v>
      </c>
      <c r="B1701" s="3" t="s">
        <v>3480</v>
      </c>
      <c r="C1701" s="3" t="s">
        <v>3481</v>
      </c>
      <c r="D1701">
        <v>5105</v>
      </c>
      <c r="E1701">
        <v>216</v>
      </c>
      <c r="F1701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 s="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42806.655613425923</v>
      </c>
      <c r="T1701" s="6">
        <f t="shared" si="161"/>
        <v>42836.655613425923</v>
      </c>
    </row>
    <row r="1702" spans="1:20" ht="60" x14ac:dyDescent="0.25">
      <c r="A1702">
        <v>1700</v>
      </c>
      <c r="B1702" s="3" t="s">
        <v>3482</v>
      </c>
      <c r="C1702" s="3" t="s">
        <v>3483</v>
      </c>
      <c r="D1702">
        <v>20000</v>
      </c>
      <c r="E1702">
        <v>5212</v>
      </c>
      <c r="F1702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 s="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42795.863310185181</v>
      </c>
      <c r="T1702" s="6">
        <f t="shared" si="161"/>
        <v>42825.958333333336</v>
      </c>
    </row>
    <row r="1703" spans="1:20" ht="60" x14ac:dyDescent="0.25">
      <c r="A1703">
        <v>1701</v>
      </c>
      <c r="B1703" s="3" t="s">
        <v>3484</v>
      </c>
      <c r="C1703" s="3" t="s">
        <v>3485</v>
      </c>
      <c r="D1703">
        <v>5050</v>
      </c>
      <c r="E1703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 s="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41989.456076388888</v>
      </c>
      <c r="T1703" s="6">
        <f t="shared" si="161"/>
        <v>42019.456076388888</v>
      </c>
    </row>
    <row r="1704" spans="1:20" ht="30" x14ac:dyDescent="0.25">
      <c r="A1704">
        <v>1702</v>
      </c>
      <c r="B1704" s="3" t="s">
        <v>3486</v>
      </c>
      <c r="C1704" s="3" t="s">
        <v>3487</v>
      </c>
      <c r="D1704">
        <v>16500</v>
      </c>
      <c r="E1704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 s="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42063.661458333336</v>
      </c>
      <c r="T1704" s="6">
        <f t="shared" si="161"/>
        <v>42093.619791666664</v>
      </c>
    </row>
    <row r="1705" spans="1:20" ht="60" x14ac:dyDescent="0.25">
      <c r="A1705">
        <v>1703</v>
      </c>
      <c r="B1705" s="3" t="s">
        <v>3488</v>
      </c>
      <c r="C1705" s="3" t="s">
        <v>3489</v>
      </c>
      <c r="D1705">
        <v>5000</v>
      </c>
      <c r="E1705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 s="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42187.073344907411</v>
      </c>
      <c r="T1705" s="6">
        <f t="shared" si="161"/>
        <v>42247.073344907411</v>
      </c>
    </row>
    <row r="1706" spans="1:20" ht="45" x14ac:dyDescent="0.25">
      <c r="A1706">
        <v>1704</v>
      </c>
      <c r="B1706" s="3" t="s">
        <v>3490</v>
      </c>
      <c r="C1706" s="3" t="s">
        <v>3491</v>
      </c>
      <c r="D1706">
        <v>2000</v>
      </c>
      <c r="E1706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 s="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42020.931400462963</v>
      </c>
      <c r="T1706" s="6">
        <f t="shared" si="161"/>
        <v>42050.931400462963</v>
      </c>
    </row>
    <row r="1707" spans="1:20" ht="45" x14ac:dyDescent="0.25">
      <c r="A1707">
        <v>1705</v>
      </c>
      <c r="B1707" s="3" t="s">
        <v>3492</v>
      </c>
      <c r="C1707" s="3" t="s">
        <v>3493</v>
      </c>
      <c r="D1707">
        <v>2000</v>
      </c>
      <c r="E1707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 s="4">
        <f t="shared" si="156"/>
        <v>0</v>
      </c>
      <c r="P1707" s="5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6">
        <f t="shared" si="160"/>
        <v>42244.808402777773</v>
      </c>
      <c r="T1707" s="6">
        <f t="shared" si="161"/>
        <v>42256.458333333336</v>
      </c>
    </row>
    <row r="1708" spans="1:20" ht="45" x14ac:dyDescent="0.25">
      <c r="A1708">
        <v>1706</v>
      </c>
      <c r="B1708" s="3" t="s">
        <v>3494</v>
      </c>
      <c r="C1708" s="3" t="s">
        <v>3495</v>
      </c>
      <c r="D1708">
        <v>5500</v>
      </c>
      <c r="E1708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 s="4">
        <f t="shared" si="156"/>
        <v>0</v>
      </c>
      <c r="P1708" s="5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6">
        <f t="shared" si="160"/>
        <v>42179.098055555551</v>
      </c>
      <c r="T1708" s="6">
        <f t="shared" si="161"/>
        <v>42239.098055555551</v>
      </c>
    </row>
    <row r="1709" spans="1:20" ht="60" x14ac:dyDescent="0.25">
      <c r="A1709">
        <v>1707</v>
      </c>
      <c r="B1709" s="3" t="s">
        <v>3496</v>
      </c>
      <c r="C1709" s="3" t="s">
        <v>3497</v>
      </c>
      <c r="D1709">
        <v>5000</v>
      </c>
      <c r="E1709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 s="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42427.512673611105</v>
      </c>
      <c r="T1709" s="6">
        <f t="shared" si="161"/>
        <v>42457.471006944441</v>
      </c>
    </row>
    <row r="1710" spans="1:20" ht="60" x14ac:dyDescent="0.25">
      <c r="A1710">
        <v>1708</v>
      </c>
      <c r="B1710" s="3" t="s">
        <v>3498</v>
      </c>
      <c r="C1710" s="3" t="s">
        <v>3499</v>
      </c>
      <c r="D1710">
        <v>7000</v>
      </c>
      <c r="E1710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 s="4">
        <f t="shared" si="156"/>
        <v>0</v>
      </c>
      <c r="P1710" s="5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6">
        <f t="shared" si="160"/>
        <v>42451.658634259256</v>
      </c>
      <c r="T1710" s="6">
        <f t="shared" si="161"/>
        <v>42491.658634259256</v>
      </c>
    </row>
    <row r="1711" spans="1:20" ht="45" x14ac:dyDescent="0.25">
      <c r="A1711">
        <v>1709</v>
      </c>
      <c r="B1711" s="3" t="s">
        <v>3500</v>
      </c>
      <c r="C1711" s="3" t="s">
        <v>3501</v>
      </c>
      <c r="D1711">
        <v>1750</v>
      </c>
      <c r="E1711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 s="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41841.355486111104</v>
      </c>
      <c r="T1711" s="6">
        <f t="shared" si="161"/>
        <v>41882.610416666663</v>
      </c>
    </row>
    <row r="1712" spans="1:20" ht="30" x14ac:dyDescent="0.25">
      <c r="A1712">
        <v>1710</v>
      </c>
      <c r="B1712" s="3" t="s">
        <v>3502</v>
      </c>
      <c r="C1712" s="3" t="s">
        <v>3503</v>
      </c>
      <c r="D1712">
        <v>5000</v>
      </c>
      <c r="E1712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 s="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42341.382962962954</v>
      </c>
      <c r="T1712" s="6">
        <f t="shared" si="161"/>
        <v>42387.333333333336</v>
      </c>
    </row>
    <row r="1713" spans="1:20" ht="60" x14ac:dyDescent="0.25">
      <c r="A1713">
        <v>1711</v>
      </c>
      <c r="B1713" s="3" t="s">
        <v>3504</v>
      </c>
      <c r="C1713" s="3" t="s">
        <v>3505</v>
      </c>
      <c r="D1713">
        <v>10000</v>
      </c>
      <c r="E1713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 s="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41852.437893518516</v>
      </c>
      <c r="T1713" s="6">
        <f t="shared" si="161"/>
        <v>41883.437893518516</v>
      </c>
    </row>
    <row r="1714" spans="1:20" ht="60" x14ac:dyDescent="0.25">
      <c r="A1714">
        <v>1712</v>
      </c>
      <c r="B1714" s="3" t="s">
        <v>3506</v>
      </c>
      <c r="C1714" s="3" t="s">
        <v>3507</v>
      </c>
      <c r="D1714">
        <v>5000</v>
      </c>
      <c r="E1714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 s="4">
        <f t="shared" si="156"/>
        <v>0</v>
      </c>
      <c r="P1714" s="5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6">
        <f t="shared" si="160"/>
        <v>42125.705474537033</v>
      </c>
      <c r="T1714" s="6">
        <f t="shared" si="161"/>
        <v>42185.705474537033</v>
      </c>
    </row>
    <row r="1715" spans="1:20" ht="60" x14ac:dyDescent="0.25">
      <c r="A1715">
        <v>1713</v>
      </c>
      <c r="B1715" s="3" t="s">
        <v>3508</v>
      </c>
      <c r="C1715" s="3" t="s">
        <v>3509</v>
      </c>
      <c r="D1715">
        <v>3000</v>
      </c>
      <c r="E1715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 s="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41887.592731481483</v>
      </c>
      <c r="T1715" s="6">
        <f t="shared" si="161"/>
        <v>41917.592731481483</v>
      </c>
    </row>
    <row r="1716" spans="1:20" ht="60" x14ac:dyDescent="0.25">
      <c r="A1716">
        <v>1714</v>
      </c>
      <c r="B1716" s="3" t="s">
        <v>3510</v>
      </c>
      <c r="C1716" s="3" t="s">
        <v>3511</v>
      </c>
      <c r="D1716">
        <v>25000</v>
      </c>
      <c r="E1716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 s="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42095.710196759253</v>
      </c>
      <c r="T1716" s="6">
        <f t="shared" si="161"/>
        <v>42125.710196759253</v>
      </c>
    </row>
    <row r="1717" spans="1:20" ht="45" x14ac:dyDescent="0.25">
      <c r="A1717">
        <v>1715</v>
      </c>
      <c r="B1717" s="3" t="s">
        <v>3512</v>
      </c>
      <c r="C1717" s="3" t="s">
        <v>3513</v>
      </c>
      <c r="D1717">
        <v>5000</v>
      </c>
      <c r="E1717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 s="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42064.009085648147</v>
      </c>
      <c r="T1717" s="6">
        <f t="shared" si="161"/>
        <v>42093.931944444441</v>
      </c>
    </row>
    <row r="1718" spans="1:20" ht="60" x14ac:dyDescent="0.25">
      <c r="A1718">
        <v>1716</v>
      </c>
      <c r="B1718" s="3" t="s">
        <v>3514</v>
      </c>
      <c r="C1718" s="3" t="s">
        <v>3515</v>
      </c>
      <c r="D1718">
        <v>2000</v>
      </c>
      <c r="E171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 s="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42673.369201388887</v>
      </c>
      <c r="T1718" s="6">
        <f t="shared" si="161"/>
        <v>42713.410868055551</v>
      </c>
    </row>
    <row r="1719" spans="1:20" ht="45" x14ac:dyDescent="0.25">
      <c r="A1719">
        <v>1717</v>
      </c>
      <c r="B1719" s="3" t="s">
        <v>3516</v>
      </c>
      <c r="C1719" s="3" t="s">
        <v>3517</v>
      </c>
      <c r="D1719">
        <v>3265</v>
      </c>
      <c r="E1719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 s="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42460.773587962954</v>
      </c>
      <c r="T1719" s="6">
        <f t="shared" si="161"/>
        <v>42480.958333333336</v>
      </c>
    </row>
    <row r="1720" spans="1:20" x14ac:dyDescent="0.25">
      <c r="A1720">
        <v>1718</v>
      </c>
      <c r="B1720" s="3" t="s">
        <v>3518</v>
      </c>
      <c r="C1720" s="3" t="s">
        <v>3519</v>
      </c>
      <c r="D1720">
        <v>35000</v>
      </c>
      <c r="E1720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 s="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42460.402187499996</v>
      </c>
      <c r="T1720" s="6">
        <f t="shared" si="161"/>
        <v>42503.999305555553</v>
      </c>
    </row>
    <row r="1721" spans="1:20" ht="60" x14ac:dyDescent="0.25">
      <c r="A1721">
        <v>1719</v>
      </c>
      <c r="B1721" s="3" t="s">
        <v>3520</v>
      </c>
      <c r="C1721" s="3" t="s">
        <v>3521</v>
      </c>
      <c r="D1721">
        <v>4000</v>
      </c>
      <c r="E1721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 s="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41869.326284722221</v>
      </c>
      <c r="T1721" s="6">
        <f t="shared" si="161"/>
        <v>41899.326284722221</v>
      </c>
    </row>
    <row r="1722" spans="1:20" ht="60" x14ac:dyDescent="0.25">
      <c r="A1722">
        <v>1720</v>
      </c>
      <c r="B1722" s="3" t="s">
        <v>3522</v>
      </c>
      <c r="C1722" s="3" t="s">
        <v>3523</v>
      </c>
      <c r="D1722">
        <v>4000</v>
      </c>
      <c r="E1722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 s="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41922.574895833335</v>
      </c>
      <c r="T1722" s="6">
        <f t="shared" si="161"/>
        <v>41952.616562499999</v>
      </c>
    </row>
    <row r="1723" spans="1:20" ht="45" x14ac:dyDescent="0.25">
      <c r="A1723">
        <v>1721</v>
      </c>
      <c r="B1723" s="3" t="s">
        <v>3524</v>
      </c>
      <c r="C1723" s="3" t="s">
        <v>3525</v>
      </c>
      <c r="D1723">
        <v>5000</v>
      </c>
      <c r="E1723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 s="4">
        <f t="shared" si="156"/>
        <v>0</v>
      </c>
      <c r="P1723" s="5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6">
        <f t="shared" si="160"/>
        <v>42319.25304398148</v>
      </c>
      <c r="T1723" s="6">
        <f t="shared" si="161"/>
        <v>42349.25304398148</v>
      </c>
    </row>
    <row r="1724" spans="1:20" ht="45" x14ac:dyDescent="0.25">
      <c r="A1724">
        <v>1722</v>
      </c>
      <c r="B1724" s="3" t="s">
        <v>3526</v>
      </c>
      <c r="C1724" s="3" t="s">
        <v>3527</v>
      </c>
      <c r="D1724">
        <v>2880</v>
      </c>
      <c r="E1724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 s="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42425.752650462957</v>
      </c>
      <c r="T1724" s="6">
        <f t="shared" si="161"/>
        <v>42462.798611111109</v>
      </c>
    </row>
    <row r="1725" spans="1:20" ht="60" x14ac:dyDescent="0.25">
      <c r="A1725">
        <v>1723</v>
      </c>
      <c r="B1725" s="3" t="s">
        <v>3528</v>
      </c>
      <c r="C1725" s="3" t="s">
        <v>3529</v>
      </c>
      <c r="D1725">
        <v>10000</v>
      </c>
      <c r="E1725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 s="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42129.617071759254</v>
      </c>
      <c r="T1725" s="6">
        <f t="shared" si="161"/>
        <v>42186.041666666664</v>
      </c>
    </row>
    <row r="1726" spans="1:20" ht="60" x14ac:dyDescent="0.25">
      <c r="A1726">
        <v>1724</v>
      </c>
      <c r="B1726" s="3" t="s">
        <v>3530</v>
      </c>
      <c r="C1726" s="3" t="s">
        <v>3531</v>
      </c>
      <c r="D1726">
        <v>6000</v>
      </c>
      <c r="E1726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 s="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41912.724097222221</v>
      </c>
      <c r="T1726" s="6">
        <f t="shared" si="161"/>
        <v>41942.724097222221</v>
      </c>
    </row>
    <row r="1727" spans="1:20" ht="60" x14ac:dyDescent="0.25">
      <c r="A1727">
        <v>1725</v>
      </c>
      <c r="B1727" s="3" t="s">
        <v>3532</v>
      </c>
      <c r="C1727" s="3" t="s">
        <v>3533</v>
      </c>
      <c r="D1727">
        <v>5500</v>
      </c>
      <c r="E1727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 s="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41845.759826388887</v>
      </c>
      <c r="T1727" s="6">
        <f t="shared" si="161"/>
        <v>41875.759826388887</v>
      </c>
    </row>
    <row r="1728" spans="1:20" ht="30" x14ac:dyDescent="0.25">
      <c r="A1728">
        <v>1726</v>
      </c>
      <c r="B1728" s="3" t="s">
        <v>3534</v>
      </c>
      <c r="C1728" s="3" t="s">
        <v>3535</v>
      </c>
      <c r="D1728">
        <v>6500</v>
      </c>
      <c r="E172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 s="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41788.711388888885</v>
      </c>
      <c r="T1728" s="6">
        <f t="shared" si="161"/>
        <v>41817.711388888885</v>
      </c>
    </row>
    <row r="1729" spans="1:20" ht="60" x14ac:dyDescent="0.25">
      <c r="A1729">
        <v>1727</v>
      </c>
      <c r="B1729" s="3" t="s">
        <v>3536</v>
      </c>
      <c r="C1729" s="3" t="s">
        <v>3537</v>
      </c>
      <c r="D1729">
        <v>3000</v>
      </c>
      <c r="E172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 s="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42044.719641203708</v>
      </c>
      <c r="T1729" s="6">
        <f t="shared" si="161"/>
        <v>42099.249999999993</v>
      </c>
    </row>
    <row r="1730" spans="1:20" ht="45" x14ac:dyDescent="0.25">
      <c r="A1730">
        <v>1728</v>
      </c>
      <c r="B1730" s="3" t="s">
        <v>3538</v>
      </c>
      <c r="C1730" s="3" t="s">
        <v>3539</v>
      </c>
      <c r="D1730">
        <v>1250</v>
      </c>
      <c r="E1730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 s="4">
        <f t="shared" ref="O1730:O1793" si="162">E1730/D1730</f>
        <v>0.68400000000000005</v>
      </c>
      <c r="P1730" s="5">
        <f t="shared" ref="P1730:P1793" si="163">IF((L1730&gt;0), (E1730/L1730), "N/A")</f>
        <v>122.14285714285714</v>
      </c>
      <c r="Q1730" t="str">
        <f t="shared" ref="Q1730:Q1793" si="164">LEFT(N1730, (FIND("/",N1730)-1))</f>
        <v>music</v>
      </c>
      <c r="R1730" t="str">
        <f t="shared" ref="R1730:R1793" si="165">RIGHT(N1730, (LEN(N1730)-FIND("/", N1730)))</f>
        <v>faith</v>
      </c>
      <c r="S1730" s="6">
        <f t="shared" si="160"/>
        <v>42268.417523148142</v>
      </c>
      <c r="T1730" s="6">
        <f t="shared" si="161"/>
        <v>42298.417523148142</v>
      </c>
    </row>
    <row r="1731" spans="1:20" ht="60" x14ac:dyDescent="0.25">
      <c r="A1731">
        <v>1729</v>
      </c>
      <c r="B1731" s="3" t="s">
        <v>3540</v>
      </c>
      <c r="C1731" s="3" t="s">
        <v>3541</v>
      </c>
      <c r="D1731">
        <v>10000</v>
      </c>
      <c r="E1731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 s="4">
        <f t="shared" si="162"/>
        <v>0</v>
      </c>
      <c r="P1731" s="5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6">
        <f t="shared" ref="S1731:S1794" si="166">(((J1731/60)/60)/24)+DATE(1970,1,1)+(-5/24)</f>
        <v>42470.843819444439</v>
      </c>
      <c r="T1731" s="6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3542</v>
      </c>
      <c r="C1732" s="3" t="s">
        <v>3543</v>
      </c>
      <c r="D1732">
        <v>3000</v>
      </c>
      <c r="E1732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 s="4">
        <f t="shared" si="162"/>
        <v>0</v>
      </c>
      <c r="P1732" s="5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6">
        <f t="shared" si="166"/>
        <v>42271.879432870373</v>
      </c>
      <c r="T1732" s="6">
        <f t="shared" si="167"/>
        <v>42301.879432870373</v>
      </c>
    </row>
    <row r="1733" spans="1:20" ht="30" x14ac:dyDescent="0.25">
      <c r="A1733">
        <v>1731</v>
      </c>
      <c r="B1733" s="3" t="s">
        <v>3544</v>
      </c>
      <c r="C1733" s="3" t="s">
        <v>3545</v>
      </c>
      <c r="D1733">
        <v>1000</v>
      </c>
      <c r="E1733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 s="4">
        <f t="shared" si="162"/>
        <v>0</v>
      </c>
      <c r="P1733" s="5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6">
        <f t="shared" si="166"/>
        <v>42152.698518518511</v>
      </c>
      <c r="T1733" s="6">
        <f t="shared" si="167"/>
        <v>42166.416666666664</v>
      </c>
    </row>
    <row r="1734" spans="1:20" ht="60" x14ac:dyDescent="0.25">
      <c r="A1734">
        <v>1732</v>
      </c>
      <c r="B1734" s="3" t="s">
        <v>3546</v>
      </c>
      <c r="C1734" s="3" t="s">
        <v>3547</v>
      </c>
      <c r="D1734">
        <v>4000</v>
      </c>
      <c r="E1734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 s="4">
        <f t="shared" si="162"/>
        <v>0</v>
      </c>
      <c r="P1734" s="5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6">
        <f t="shared" si="166"/>
        <v>42325.475474537037</v>
      </c>
      <c r="T1734" s="6">
        <f t="shared" si="167"/>
        <v>42384.999999999993</v>
      </c>
    </row>
    <row r="1735" spans="1:20" ht="60" x14ac:dyDescent="0.25">
      <c r="A1735">
        <v>1733</v>
      </c>
      <c r="B1735" s="3" t="s">
        <v>3548</v>
      </c>
      <c r="C1735" s="3" t="s">
        <v>3549</v>
      </c>
      <c r="D1735">
        <v>10000</v>
      </c>
      <c r="E1735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 s="4">
        <f t="shared" si="162"/>
        <v>0</v>
      </c>
      <c r="P1735" s="5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6">
        <f t="shared" si="166"/>
        <v>42614.467291666668</v>
      </c>
      <c r="T1735" s="6">
        <f t="shared" si="167"/>
        <v>42626.687499999993</v>
      </c>
    </row>
    <row r="1736" spans="1:20" ht="45" x14ac:dyDescent="0.25">
      <c r="A1736">
        <v>1734</v>
      </c>
      <c r="B1736" s="3" t="s">
        <v>3550</v>
      </c>
      <c r="C1736" s="3" t="s">
        <v>3551</v>
      </c>
      <c r="D1736">
        <v>4500</v>
      </c>
      <c r="E1736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 s="4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42101.828194444439</v>
      </c>
      <c r="T1736" s="6">
        <f t="shared" si="167"/>
        <v>42131.828194444439</v>
      </c>
    </row>
    <row r="1737" spans="1:20" ht="45" x14ac:dyDescent="0.25">
      <c r="A1737">
        <v>1735</v>
      </c>
      <c r="B1737" s="3" t="s">
        <v>3552</v>
      </c>
      <c r="C1737" s="3" t="s">
        <v>3553</v>
      </c>
      <c r="D1737">
        <v>1000</v>
      </c>
      <c r="E1737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 s="4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42559.605844907412</v>
      </c>
      <c r="T1737" s="6">
        <f t="shared" si="167"/>
        <v>42589.605844907412</v>
      </c>
    </row>
    <row r="1738" spans="1:20" ht="45" x14ac:dyDescent="0.25">
      <c r="A1738">
        <v>1736</v>
      </c>
      <c r="B1738" s="3" t="s">
        <v>3554</v>
      </c>
      <c r="C1738" s="3" t="s">
        <v>3555</v>
      </c>
      <c r="D1738">
        <v>3000</v>
      </c>
      <c r="E173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 s="4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42286.65315972222</v>
      </c>
      <c r="T1738" s="6">
        <f t="shared" si="167"/>
        <v>42316.694826388884</v>
      </c>
    </row>
    <row r="1739" spans="1:20" ht="60" x14ac:dyDescent="0.25">
      <c r="A1739">
        <v>1737</v>
      </c>
      <c r="B1739" s="3" t="s">
        <v>3556</v>
      </c>
      <c r="C1739" s="3" t="s">
        <v>3557</v>
      </c>
      <c r="D1739">
        <v>4000</v>
      </c>
      <c r="E1739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 s="4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42175.740648148152</v>
      </c>
      <c r="T1739" s="6">
        <f t="shared" si="167"/>
        <v>42205.740648148152</v>
      </c>
    </row>
    <row r="1740" spans="1:20" ht="45" x14ac:dyDescent="0.25">
      <c r="A1740">
        <v>1738</v>
      </c>
      <c r="B1740" s="3" t="s">
        <v>3558</v>
      </c>
      <c r="C1740" s="3" t="s">
        <v>3559</v>
      </c>
      <c r="D1740">
        <v>5000</v>
      </c>
      <c r="E1740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 s="4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41884.665995370371</v>
      </c>
      <c r="T1740" s="6">
        <f t="shared" si="167"/>
        <v>41914.665995370371</v>
      </c>
    </row>
    <row r="1741" spans="1:20" ht="45" x14ac:dyDescent="0.25">
      <c r="A1741">
        <v>1739</v>
      </c>
      <c r="B1741" s="3" t="s">
        <v>3560</v>
      </c>
      <c r="C1741" s="3" t="s">
        <v>3561</v>
      </c>
      <c r="D1741">
        <v>1000</v>
      </c>
      <c r="E1741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 s="4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42435.665879629632</v>
      </c>
      <c r="T1741" s="6">
        <f t="shared" si="167"/>
        <v>42494.624212962961</v>
      </c>
    </row>
    <row r="1742" spans="1:20" ht="45" x14ac:dyDescent="0.25">
      <c r="A1742">
        <v>1740</v>
      </c>
      <c r="B1742" s="3" t="s">
        <v>3562</v>
      </c>
      <c r="C1742" s="3" t="s">
        <v>3563</v>
      </c>
      <c r="D1742">
        <v>3000</v>
      </c>
      <c r="E1742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 s="4">
        <f t="shared" si="162"/>
        <v>0</v>
      </c>
      <c r="P1742" s="5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6">
        <f t="shared" si="166"/>
        <v>42171.60905092593</v>
      </c>
      <c r="T1742" s="6">
        <f t="shared" si="167"/>
        <v>42201.60905092593</v>
      </c>
    </row>
    <row r="1743" spans="1:20" ht="45" x14ac:dyDescent="0.25">
      <c r="A1743">
        <v>1741</v>
      </c>
      <c r="B1743" s="3" t="s">
        <v>3564</v>
      </c>
      <c r="C1743" s="3" t="s">
        <v>3565</v>
      </c>
      <c r="D1743">
        <v>1200</v>
      </c>
      <c r="E1743">
        <v>1330</v>
      </c>
      <c r="F1743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 s="4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42120.419803240737</v>
      </c>
      <c r="T1743" s="6">
        <f t="shared" si="167"/>
        <v>42165.419803240737</v>
      </c>
    </row>
    <row r="1744" spans="1:20" ht="60" x14ac:dyDescent="0.25">
      <c r="A1744">
        <v>1742</v>
      </c>
      <c r="B1744" s="3" t="s">
        <v>3566</v>
      </c>
      <c r="C1744" s="3" t="s">
        <v>3567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 s="4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42710.668634259251</v>
      </c>
      <c r="T1744" s="6">
        <f t="shared" si="167"/>
        <v>42742.666666666664</v>
      </c>
    </row>
    <row r="1745" spans="1:20" ht="45" x14ac:dyDescent="0.25">
      <c r="A1745">
        <v>1743</v>
      </c>
      <c r="B1745" s="3" t="s">
        <v>3568</v>
      </c>
      <c r="C1745" s="3" t="s">
        <v>3569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 s="4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42586.717303240737</v>
      </c>
      <c r="T1745" s="6">
        <f t="shared" si="167"/>
        <v>42608.957638888889</v>
      </c>
    </row>
    <row r="1746" spans="1:20" ht="60" x14ac:dyDescent="0.25">
      <c r="A1746">
        <v>1744</v>
      </c>
      <c r="B1746" s="3" t="s">
        <v>3570</v>
      </c>
      <c r="C1746" s="3" t="s">
        <v>3571</v>
      </c>
      <c r="D1746">
        <v>5500</v>
      </c>
      <c r="E1746">
        <v>6515</v>
      </c>
      <c r="F1746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 s="4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42026.396724537037</v>
      </c>
      <c r="T1746" s="6">
        <f t="shared" si="167"/>
        <v>42071.355057870365</v>
      </c>
    </row>
    <row r="1747" spans="1:20" ht="60" x14ac:dyDescent="0.25">
      <c r="A1747">
        <v>1745</v>
      </c>
      <c r="B1747" s="3" t="s">
        <v>3572</v>
      </c>
      <c r="C1747" s="3" t="s">
        <v>3573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 s="4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42690.051365740735</v>
      </c>
      <c r="T1747" s="6">
        <f t="shared" si="167"/>
        <v>42725.874999999993</v>
      </c>
    </row>
    <row r="1748" spans="1:20" ht="60" x14ac:dyDescent="0.25">
      <c r="A1748">
        <v>1746</v>
      </c>
      <c r="B1748" s="3" t="s">
        <v>3574</v>
      </c>
      <c r="C1748" s="3" t="s">
        <v>3575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 s="4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42667.968368055554</v>
      </c>
      <c r="T1748" s="6">
        <f t="shared" si="167"/>
        <v>42697.874999999993</v>
      </c>
    </row>
    <row r="1749" spans="1:20" ht="60" x14ac:dyDescent="0.25">
      <c r="A1749">
        <v>1747</v>
      </c>
      <c r="B1749" s="3" t="s">
        <v>3576</v>
      </c>
      <c r="C1749" s="3" t="s">
        <v>3577</v>
      </c>
      <c r="D1749">
        <v>9000</v>
      </c>
      <c r="E1749">
        <v>9446</v>
      </c>
      <c r="F1749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 s="4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42292.227199074077</v>
      </c>
      <c r="T1749" s="6">
        <f t="shared" si="167"/>
        <v>42321.416666666664</v>
      </c>
    </row>
    <row r="1750" spans="1:20" ht="45" x14ac:dyDescent="0.25">
      <c r="A1750">
        <v>1748</v>
      </c>
      <c r="B1750" s="3" t="s">
        <v>3578</v>
      </c>
      <c r="C1750" s="3" t="s">
        <v>3579</v>
      </c>
      <c r="D1750">
        <v>50000</v>
      </c>
      <c r="E1750">
        <v>64974</v>
      </c>
      <c r="F1750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 s="4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42219.742395833331</v>
      </c>
      <c r="T1750" s="6">
        <f t="shared" si="167"/>
        <v>42249.742395833331</v>
      </c>
    </row>
    <row r="1751" spans="1:20" ht="45" x14ac:dyDescent="0.25">
      <c r="A1751">
        <v>1749</v>
      </c>
      <c r="B1751" s="3" t="s">
        <v>3580</v>
      </c>
      <c r="C1751" s="3" t="s">
        <v>3581</v>
      </c>
      <c r="D1751">
        <v>10050</v>
      </c>
      <c r="E1751">
        <v>12410.5</v>
      </c>
      <c r="F1751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 s="4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42758.767604166664</v>
      </c>
      <c r="T1751" s="6">
        <f t="shared" si="167"/>
        <v>42795.583333333336</v>
      </c>
    </row>
    <row r="1752" spans="1:20" ht="60" x14ac:dyDescent="0.25">
      <c r="A1752">
        <v>1750</v>
      </c>
      <c r="B1752" s="3" t="s">
        <v>3583</v>
      </c>
      <c r="C1752" s="3" t="s">
        <v>3584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 s="4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42454.628518518519</v>
      </c>
      <c r="T1752" s="6">
        <f t="shared" si="167"/>
        <v>42479.628518518519</v>
      </c>
    </row>
    <row r="1753" spans="1:20" ht="30" x14ac:dyDescent="0.25">
      <c r="A1753">
        <v>1751</v>
      </c>
      <c r="B1753" s="3" t="s">
        <v>3585</v>
      </c>
      <c r="C1753" s="3" t="s">
        <v>3586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 s="4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42052.573182870365</v>
      </c>
      <c r="T1753" s="6">
        <f t="shared" si="167"/>
        <v>42082.5315162037</v>
      </c>
    </row>
    <row r="1754" spans="1:20" ht="45" x14ac:dyDescent="0.25">
      <c r="A1754">
        <v>1752</v>
      </c>
      <c r="B1754" s="3" t="s">
        <v>3587</v>
      </c>
      <c r="C1754" s="3" t="s">
        <v>3588</v>
      </c>
      <c r="D1754">
        <v>1200</v>
      </c>
      <c r="E1754">
        <v>3122</v>
      </c>
      <c r="F1754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 s="4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42627.044930555552</v>
      </c>
      <c r="T1754" s="6">
        <f t="shared" si="167"/>
        <v>42657.044930555552</v>
      </c>
    </row>
    <row r="1755" spans="1:20" ht="45" x14ac:dyDescent="0.25">
      <c r="A1755">
        <v>1753</v>
      </c>
      <c r="B1755" s="3" t="s">
        <v>3589</v>
      </c>
      <c r="C1755" s="3" t="s">
        <v>3590</v>
      </c>
      <c r="D1755">
        <v>15000</v>
      </c>
      <c r="E1755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 s="4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42420.541296296295</v>
      </c>
      <c r="T1755" s="6">
        <f t="shared" si="167"/>
        <v>42450.499629629623</v>
      </c>
    </row>
    <row r="1756" spans="1:20" ht="60" x14ac:dyDescent="0.25">
      <c r="A1756">
        <v>1754</v>
      </c>
      <c r="B1756" s="3" t="s">
        <v>3591</v>
      </c>
      <c r="C1756" s="3" t="s">
        <v>3592</v>
      </c>
      <c r="D1756">
        <v>8500</v>
      </c>
      <c r="E1756">
        <v>9395</v>
      </c>
      <c r="F1756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 s="4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42067.668437499997</v>
      </c>
      <c r="T1756" s="6">
        <f t="shared" si="167"/>
        <v>42097.626770833333</v>
      </c>
    </row>
    <row r="1757" spans="1:20" ht="60" x14ac:dyDescent="0.25">
      <c r="A1757">
        <v>1755</v>
      </c>
      <c r="B1757" s="3" t="s">
        <v>3593</v>
      </c>
      <c r="C1757" s="3" t="s">
        <v>3594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 s="4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42252.580567129626</v>
      </c>
      <c r="T1757" s="6">
        <f t="shared" si="167"/>
        <v>42282.580567129626</v>
      </c>
    </row>
    <row r="1758" spans="1:20" ht="45" x14ac:dyDescent="0.25">
      <c r="A1758">
        <v>1756</v>
      </c>
      <c r="B1758" s="3" t="s">
        <v>3595</v>
      </c>
      <c r="C1758" s="3" t="s">
        <v>3596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 s="4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42570.959131944437</v>
      </c>
      <c r="T1758" s="6">
        <f t="shared" si="167"/>
        <v>42610.959131944437</v>
      </c>
    </row>
    <row r="1759" spans="1:20" ht="45" x14ac:dyDescent="0.25">
      <c r="A1759">
        <v>1757</v>
      </c>
      <c r="B1759" s="3" t="s">
        <v>3597</v>
      </c>
      <c r="C1759" s="3" t="s">
        <v>3598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 s="4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42733.619016203702</v>
      </c>
      <c r="T1759" s="6">
        <f t="shared" si="167"/>
        <v>42763.603472222218</v>
      </c>
    </row>
    <row r="1760" spans="1:20" ht="60" x14ac:dyDescent="0.25">
      <c r="A1760">
        <v>1758</v>
      </c>
      <c r="B1760" s="3" t="s">
        <v>3599</v>
      </c>
      <c r="C1760" s="3" t="s">
        <v>3600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 s="4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42505.74759259259</v>
      </c>
      <c r="T1760" s="6">
        <f t="shared" si="167"/>
        <v>42565.74759259259</v>
      </c>
    </row>
    <row r="1761" spans="1:20" ht="30" x14ac:dyDescent="0.25">
      <c r="A1761">
        <v>1759</v>
      </c>
      <c r="B1761" s="3" t="s">
        <v>3601</v>
      </c>
      <c r="C1761" s="3" t="s">
        <v>3602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 s="4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42068.620706018519</v>
      </c>
      <c r="T1761" s="6">
        <f t="shared" si="167"/>
        <v>42088.579039351847</v>
      </c>
    </row>
    <row r="1762" spans="1:20" ht="60" x14ac:dyDescent="0.25">
      <c r="A1762">
        <v>1760</v>
      </c>
      <c r="B1762" s="3" t="s">
        <v>3603</v>
      </c>
      <c r="C1762" s="3" t="s">
        <v>3604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 s="4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42405.464270833334</v>
      </c>
      <c r="T1762" s="6">
        <f t="shared" si="167"/>
        <v>42425.464270833334</v>
      </c>
    </row>
    <row r="1763" spans="1:20" ht="30" x14ac:dyDescent="0.25">
      <c r="A1763">
        <v>1761</v>
      </c>
      <c r="B1763" s="3" t="s">
        <v>3605</v>
      </c>
      <c r="C1763" s="3" t="s">
        <v>3606</v>
      </c>
      <c r="D1763">
        <v>100</v>
      </c>
      <c r="E1763">
        <v>155</v>
      </c>
      <c r="F1763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 s="4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42209.359490740739</v>
      </c>
      <c r="T1763" s="6">
        <f t="shared" si="167"/>
        <v>42259.359490740739</v>
      </c>
    </row>
    <row r="1764" spans="1:20" ht="30" x14ac:dyDescent="0.25">
      <c r="A1764">
        <v>1762</v>
      </c>
      <c r="B1764" s="3" t="s">
        <v>3607</v>
      </c>
      <c r="C1764" s="3" t="s">
        <v>3608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 s="4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42410.773668981477</v>
      </c>
      <c r="T1764" s="6">
        <f t="shared" si="167"/>
        <v>42440.773668981477</v>
      </c>
    </row>
    <row r="1765" spans="1:20" ht="60" x14ac:dyDescent="0.25">
      <c r="A1765">
        <v>1763</v>
      </c>
      <c r="B1765" s="3" t="s">
        <v>3609</v>
      </c>
      <c r="C1765" s="3" t="s">
        <v>3610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 s="4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42636.660185185181</v>
      </c>
      <c r="T1765" s="6">
        <f t="shared" si="167"/>
        <v>42666.660185185181</v>
      </c>
    </row>
    <row r="1766" spans="1:20" ht="60" x14ac:dyDescent="0.25">
      <c r="A1766">
        <v>1764</v>
      </c>
      <c r="B1766" s="3" t="s">
        <v>3611</v>
      </c>
      <c r="C1766" s="3" t="s">
        <v>3612</v>
      </c>
      <c r="D1766">
        <v>11000</v>
      </c>
      <c r="E1766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 s="4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41825.27753472222</v>
      </c>
      <c r="T1766" s="6">
        <f t="shared" si="167"/>
        <v>41854.27753472222</v>
      </c>
    </row>
    <row r="1767" spans="1:20" ht="60" x14ac:dyDescent="0.25">
      <c r="A1767">
        <v>1765</v>
      </c>
      <c r="B1767" s="3" t="s">
        <v>3613</v>
      </c>
      <c r="C1767" s="3" t="s">
        <v>3614</v>
      </c>
      <c r="D1767">
        <v>12500</v>
      </c>
      <c r="E1767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 s="4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41834.772129629629</v>
      </c>
      <c r="T1767" s="6">
        <f t="shared" si="167"/>
        <v>41864.772129629629</v>
      </c>
    </row>
    <row r="1768" spans="1:20" ht="30" x14ac:dyDescent="0.25">
      <c r="A1768">
        <v>1766</v>
      </c>
      <c r="B1768" s="3" t="s">
        <v>3615</v>
      </c>
      <c r="C1768" s="3" t="s">
        <v>3616</v>
      </c>
      <c r="D1768">
        <v>1500</v>
      </c>
      <c r="E1768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 s="4">
        <f t="shared" si="162"/>
        <v>0</v>
      </c>
      <c r="P1768" s="5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41855.65148148148</v>
      </c>
      <c r="T1768" s="6">
        <f t="shared" si="167"/>
        <v>41876.65148148148</v>
      </c>
    </row>
    <row r="1769" spans="1:20" ht="45" x14ac:dyDescent="0.25">
      <c r="A1769">
        <v>1767</v>
      </c>
      <c r="B1769" s="3" t="s">
        <v>3617</v>
      </c>
      <c r="C1769" s="3" t="s">
        <v>3618</v>
      </c>
      <c r="D1769">
        <v>5000</v>
      </c>
      <c r="E1769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 s="4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41824.450046296297</v>
      </c>
      <c r="T1769" s="6">
        <f t="shared" si="167"/>
        <v>41854.450046296297</v>
      </c>
    </row>
    <row r="1770" spans="1:20" ht="45" x14ac:dyDescent="0.25">
      <c r="A1770">
        <v>1768</v>
      </c>
      <c r="B1770" s="3" t="s">
        <v>3619</v>
      </c>
      <c r="C1770" s="3" t="s">
        <v>3620</v>
      </c>
      <c r="D1770">
        <v>5000</v>
      </c>
      <c r="E1770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 s="4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41849.352361111109</v>
      </c>
      <c r="T1770" s="6">
        <f t="shared" si="167"/>
        <v>41909.352361111109</v>
      </c>
    </row>
    <row r="1771" spans="1:20" ht="45" x14ac:dyDescent="0.25">
      <c r="A1771">
        <v>1769</v>
      </c>
      <c r="B1771" s="3" t="s">
        <v>3621</v>
      </c>
      <c r="C1771" s="3" t="s">
        <v>3622</v>
      </c>
      <c r="D1771">
        <v>40000</v>
      </c>
      <c r="E1771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 s="4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41987.610636574071</v>
      </c>
      <c r="T1771" s="6">
        <f t="shared" si="167"/>
        <v>42017.610636574071</v>
      </c>
    </row>
    <row r="1772" spans="1:20" ht="60" x14ac:dyDescent="0.25">
      <c r="A1772">
        <v>1770</v>
      </c>
      <c r="B1772" s="3" t="s">
        <v>3623</v>
      </c>
      <c r="C1772" s="3" t="s">
        <v>3624</v>
      </c>
      <c r="D1772">
        <v>24500</v>
      </c>
      <c r="E1772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 s="4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41891.571689814817</v>
      </c>
      <c r="T1772" s="6">
        <f t="shared" si="167"/>
        <v>41926.571689814817</v>
      </c>
    </row>
    <row r="1773" spans="1:20" ht="60" x14ac:dyDescent="0.25">
      <c r="A1773">
        <v>1771</v>
      </c>
      <c r="B1773" s="3" t="s">
        <v>3625</v>
      </c>
      <c r="C1773" s="3" t="s">
        <v>3626</v>
      </c>
      <c r="D1773">
        <v>4200</v>
      </c>
      <c r="E1773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 s="4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41905.771296296298</v>
      </c>
      <c r="T1773" s="6">
        <f t="shared" si="167"/>
        <v>41935.771296296298</v>
      </c>
    </row>
    <row r="1774" spans="1:20" ht="45" x14ac:dyDescent="0.25">
      <c r="A1774">
        <v>1772</v>
      </c>
      <c r="B1774" s="3" t="s">
        <v>3627</v>
      </c>
      <c r="C1774" s="3" t="s">
        <v>3628</v>
      </c>
      <c r="D1774">
        <v>5500</v>
      </c>
      <c r="E1774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 s="4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41766.509675925925</v>
      </c>
      <c r="T1774" s="6">
        <f t="shared" si="167"/>
        <v>41826.509675925925</v>
      </c>
    </row>
    <row r="1775" spans="1:20" ht="60" x14ac:dyDescent="0.25">
      <c r="A1775">
        <v>1773</v>
      </c>
      <c r="B1775" s="3" t="s">
        <v>3629</v>
      </c>
      <c r="C1775" s="3" t="s">
        <v>3630</v>
      </c>
      <c r="D1775">
        <v>30000</v>
      </c>
      <c r="E1775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 s="4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41978.552060185182</v>
      </c>
      <c r="T1775" s="6">
        <f t="shared" si="167"/>
        <v>42023.552060185182</v>
      </c>
    </row>
    <row r="1776" spans="1:20" ht="60" x14ac:dyDescent="0.25">
      <c r="A1776">
        <v>1774</v>
      </c>
      <c r="B1776" s="3" t="s">
        <v>3631</v>
      </c>
      <c r="C1776" s="3" t="s">
        <v>3632</v>
      </c>
      <c r="D1776">
        <v>2500</v>
      </c>
      <c r="E1776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 s="4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41930.010324074072</v>
      </c>
      <c r="T1776" s="6">
        <f t="shared" si="167"/>
        <v>41972.415972222218</v>
      </c>
    </row>
    <row r="1777" spans="1:20" ht="45" x14ac:dyDescent="0.25">
      <c r="A1777">
        <v>1775</v>
      </c>
      <c r="B1777" s="3" t="s">
        <v>3633</v>
      </c>
      <c r="C1777" s="3" t="s">
        <v>3634</v>
      </c>
      <c r="D1777">
        <v>32500</v>
      </c>
      <c r="E1777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 s="4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41891.768055555556</v>
      </c>
      <c r="T1777" s="6">
        <f t="shared" si="167"/>
        <v>41936.768055555556</v>
      </c>
    </row>
    <row r="1778" spans="1:20" ht="45" x14ac:dyDescent="0.25">
      <c r="A1778">
        <v>1776</v>
      </c>
      <c r="B1778" s="3" t="s">
        <v>3635</v>
      </c>
      <c r="C1778" s="3" t="s">
        <v>3636</v>
      </c>
      <c r="D1778">
        <v>5000</v>
      </c>
      <c r="E1778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 s="4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41905.748506944445</v>
      </c>
      <c r="T1778" s="6">
        <f t="shared" si="167"/>
        <v>41941.748506944445</v>
      </c>
    </row>
    <row r="1779" spans="1:20" ht="60" x14ac:dyDescent="0.25">
      <c r="A1779">
        <v>1777</v>
      </c>
      <c r="B1779" s="3" t="s">
        <v>3637</v>
      </c>
      <c r="C1779" s="3" t="s">
        <v>3638</v>
      </c>
      <c r="D1779">
        <v>4800</v>
      </c>
      <c r="E177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 s="4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42025.14876157407</v>
      </c>
      <c r="T1779" s="6">
        <f t="shared" si="167"/>
        <v>42055.14876157407</v>
      </c>
    </row>
    <row r="1780" spans="1:20" ht="45" x14ac:dyDescent="0.25">
      <c r="A1780">
        <v>1778</v>
      </c>
      <c r="B1780" s="3" t="s">
        <v>3639</v>
      </c>
      <c r="C1780" s="3" t="s">
        <v>3640</v>
      </c>
      <c r="D1780">
        <v>50000</v>
      </c>
      <c r="E1780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 s="4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42045.655034722215</v>
      </c>
      <c r="T1780" s="6">
        <f t="shared" si="167"/>
        <v>42090.613368055558</v>
      </c>
    </row>
    <row r="1781" spans="1:20" ht="60" x14ac:dyDescent="0.25">
      <c r="A1781">
        <v>1779</v>
      </c>
      <c r="B1781" s="3" t="s">
        <v>3641</v>
      </c>
      <c r="C1781" s="3" t="s">
        <v>3642</v>
      </c>
      <c r="D1781">
        <v>11000</v>
      </c>
      <c r="E1781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 s="4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42585.483564814807</v>
      </c>
      <c r="T1781" s="6">
        <f t="shared" si="167"/>
        <v>42615.483564814807</v>
      </c>
    </row>
    <row r="1782" spans="1:20" ht="60" x14ac:dyDescent="0.25">
      <c r="A1782">
        <v>1780</v>
      </c>
      <c r="B1782" s="3" t="s">
        <v>3643</v>
      </c>
      <c r="C1782" s="3" t="s">
        <v>3644</v>
      </c>
      <c r="D1782">
        <v>30000</v>
      </c>
      <c r="E1782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 s="4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42493.392476851855</v>
      </c>
      <c r="T1782" s="6">
        <f t="shared" si="167"/>
        <v>42553.392476851855</v>
      </c>
    </row>
    <row r="1783" spans="1:20" ht="60" x14ac:dyDescent="0.25">
      <c r="A1783">
        <v>1781</v>
      </c>
      <c r="B1783" s="3" t="s">
        <v>3645</v>
      </c>
      <c r="C1783" s="3" t="s">
        <v>3646</v>
      </c>
      <c r="D1783">
        <v>5500</v>
      </c>
      <c r="E1783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 s="4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42597.409085648142</v>
      </c>
      <c r="T1783" s="6">
        <f t="shared" si="167"/>
        <v>42628.409085648142</v>
      </c>
    </row>
    <row r="1784" spans="1:20" ht="60" x14ac:dyDescent="0.25">
      <c r="A1784">
        <v>1782</v>
      </c>
      <c r="B1784" s="3" t="s">
        <v>3647</v>
      </c>
      <c r="C1784" s="3" t="s">
        <v>3648</v>
      </c>
      <c r="D1784">
        <v>35000</v>
      </c>
      <c r="E1784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 s="4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42388.366770833331</v>
      </c>
      <c r="T1784" s="6">
        <f t="shared" si="167"/>
        <v>42421.366770833331</v>
      </c>
    </row>
    <row r="1785" spans="1:20" ht="60" x14ac:dyDescent="0.25">
      <c r="A1785">
        <v>1783</v>
      </c>
      <c r="B1785" s="3" t="s">
        <v>3649</v>
      </c>
      <c r="C1785" s="3" t="s">
        <v>3650</v>
      </c>
      <c r="D1785">
        <v>40000</v>
      </c>
      <c r="E1785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 s="4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42115.741643518515</v>
      </c>
      <c r="T1785" s="6">
        <f t="shared" si="167"/>
        <v>42145.741643518515</v>
      </c>
    </row>
    <row r="1786" spans="1:20" ht="60" x14ac:dyDescent="0.25">
      <c r="A1786">
        <v>1784</v>
      </c>
      <c r="B1786" s="3" t="s">
        <v>3651</v>
      </c>
      <c r="C1786" s="3" t="s">
        <v>3652</v>
      </c>
      <c r="D1786">
        <v>5000</v>
      </c>
      <c r="E1786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 s="4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42003.447222222218</v>
      </c>
      <c r="T1786" s="6">
        <f t="shared" si="167"/>
        <v>42034.934027777774</v>
      </c>
    </row>
    <row r="1787" spans="1:20" ht="45" x14ac:dyDescent="0.25">
      <c r="A1787">
        <v>1785</v>
      </c>
      <c r="B1787" s="3" t="s">
        <v>3653</v>
      </c>
      <c r="C1787" s="3" t="s">
        <v>3654</v>
      </c>
      <c r="D1787">
        <v>24000</v>
      </c>
      <c r="E1787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 s="4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41896.926562499997</v>
      </c>
      <c r="T1787" s="6">
        <f t="shared" si="167"/>
        <v>41927.791666666664</v>
      </c>
    </row>
    <row r="1788" spans="1:20" ht="60" x14ac:dyDescent="0.25">
      <c r="A1788">
        <v>1786</v>
      </c>
      <c r="B1788" s="3" t="s">
        <v>3655</v>
      </c>
      <c r="C1788" s="3" t="s">
        <v>3656</v>
      </c>
      <c r="D1788">
        <v>1900</v>
      </c>
      <c r="E1788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 s="4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41958.342326388891</v>
      </c>
      <c r="T1788" s="6">
        <f t="shared" si="167"/>
        <v>41988.342326388891</v>
      </c>
    </row>
    <row r="1789" spans="1:20" ht="45" x14ac:dyDescent="0.25">
      <c r="A1789">
        <v>1787</v>
      </c>
      <c r="B1789" s="3" t="s">
        <v>3657</v>
      </c>
      <c r="C1789" s="3" t="s">
        <v>3658</v>
      </c>
      <c r="D1789">
        <v>10000</v>
      </c>
      <c r="E1789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 s="4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42068.447187499994</v>
      </c>
      <c r="T1789" s="6">
        <f t="shared" si="167"/>
        <v>42098.40552083333</v>
      </c>
    </row>
    <row r="1790" spans="1:20" ht="45" x14ac:dyDescent="0.25">
      <c r="A1790">
        <v>1788</v>
      </c>
      <c r="B1790" s="3" t="s">
        <v>3659</v>
      </c>
      <c r="C1790" s="3" t="s">
        <v>3660</v>
      </c>
      <c r="D1790">
        <v>5500</v>
      </c>
      <c r="E1790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 s="4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41913.740069444444</v>
      </c>
      <c r="T1790" s="6">
        <f t="shared" si="167"/>
        <v>41943.740069444444</v>
      </c>
    </row>
    <row r="1791" spans="1:20" ht="45" x14ac:dyDescent="0.25">
      <c r="A1791">
        <v>1789</v>
      </c>
      <c r="B1791" s="3" t="s">
        <v>3661</v>
      </c>
      <c r="C1791" s="3" t="s">
        <v>3662</v>
      </c>
      <c r="D1791">
        <v>8000</v>
      </c>
      <c r="E1791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 s="4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41956.041701388887</v>
      </c>
      <c r="T1791" s="6">
        <f t="shared" si="167"/>
        <v>42016.041701388887</v>
      </c>
    </row>
    <row r="1792" spans="1:20" ht="45" x14ac:dyDescent="0.25">
      <c r="A1792">
        <v>1790</v>
      </c>
      <c r="B1792" s="3" t="s">
        <v>3663</v>
      </c>
      <c r="C1792" s="3" t="s">
        <v>3664</v>
      </c>
      <c r="D1792">
        <v>33000</v>
      </c>
      <c r="E1792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 s="4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42010.466180555559</v>
      </c>
      <c r="T1792" s="6">
        <f t="shared" si="167"/>
        <v>42040.466180555559</v>
      </c>
    </row>
    <row r="1793" spans="1:20" ht="45" x14ac:dyDescent="0.25">
      <c r="A1793">
        <v>1791</v>
      </c>
      <c r="B1793" s="3" t="s">
        <v>3665</v>
      </c>
      <c r="C1793" s="3" t="s">
        <v>3666</v>
      </c>
      <c r="D1793">
        <v>3000</v>
      </c>
      <c r="E1793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 s="4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41973.532002314816</v>
      </c>
      <c r="T1793" s="6">
        <f t="shared" si="167"/>
        <v>42033.532002314816</v>
      </c>
    </row>
    <row r="1794" spans="1:20" ht="45" x14ac:dyDescent="0.25">
      <c r="A1794">
        <v>1792</v>
      </c>
      <c r="B1794" s="3" t="s">
        <v>3667</v>
      </c>
      <c r="C1794" s="3" t="s">
        <v>3668</v>
      </c>
      <c r="D1794">
        <v>25000</v>
      </c>
      <c r="E1794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 s="4">
        <f t="shared" ref="O1794:O1857" si="168">E1794/D1794</f>
        <v>0.61124000000000001</v>
      </c>
      <c r="P1794" s="5">
        <f t="shared" ref="P1794:P1857" si="169">IF((L1794&gt;0), (E1794/L1794), "N/A")</f>
        <v>109.93525179856115</v>
      </c>
      <c r="Q1794" t="str">
        <f t="shared" ref="Q1794:Q1857" si="170">LEFT(N1794, (FIND("/",N1794)-1))</f>
        <v>photography</v>
      </c>
      <c r="R1794" t="str">
        <f t="shared" ref="R1794:R1857" si="171">RIGHT(N1794, (LEN(N1794)-FIND("/", N1794)))</f>
        <v>photobooks</v>
      </c>
      <c r="S1794" s="6">
        <f t="shared" si="166"/>
        <v>42188.822708333326</v>
      </c>
      <c r="T1794" s="6">
        <f t="shared" si="167"/>
        <v>42226.082638888889</v>
      </c>
    </row>
    <row r="1795" spans="1:20" ht="45" x14ac:dyDescent="0.25">
      <c r="A1795">
        <v>1793</v>
      </c>
      <c r="B1795" s="3" t="s">
        <v>3669</v>
      </c>
      <c r="C1795" s="3" t="s">
        <v>3670</v>
      </c>
      <c r="D1795">
        <v>3000</v>
      </c>
      <c r="E1795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 s="4">
        <f t="shared" si="168"/>
        <v>1.3333333333333334E-2</v>
      </c>
      <c r="P1795" s="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6">
        <f t="shared" ref="S1795:S1858" si="172">(((J1795/60)/60)/24)+DATE(1970,1,1)+(-5/24)</f>
        <v>41940.683333333334</v>
      </c>
      <c r="T1795" s="6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3671</v>
      </c>
      <c r="C1796" s="3" t="s">
        <v>3672</v>
      </c>
      <c r="D1796">
        <v>9000</v>
      </c>
      <c r="E1796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 s="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42011.342847222222</v>
      </c>
      <c r="T1796" s="6">
        <f t="shared" si="173"/>
        <v>42046.342847222222</v>
      </c>
    </row>
    <row r="1797" spans="1:20" ht="45" x14ac:dyDescent="0.25">
      <c r="A1797">
        <v>1795</v>
      </c>
      <c r="B1797" s="3" t="s">
        <v>3673</v>
      </c>
      <c r="C1797" s="3" t="s">
        <v>3674</v>
      </c>
      <c r="D1797">
        <v>28000</v>
      </c>
      <c r="E1797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 s="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42628.080335648141</v>
      </c>
      <c r="T1797" s="6">
        <f t="shared" si="173"/>
        <v>42657.458333333336</v>
      </c>
    </row>
    <row r="1798" spans="1:20" ht="60" x14ac:dyDescent="0.25">
      <c r="A1798">
        <v>1796</v>
      </c>
      <c r="B1798" s="3" t="s">
        <v>3675</v>
      </c>
      <c r="C1798" s="3" t="s">
        <v>3676</v>
      </c>
      <c r="D1798">
        <v>19000</v>
      </c>
      <c r="E1798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 s="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42515.231087962959</v>
      </c>
      <c r="T1798" s="6">
        <f t="shared" si="173"/>
        <v>42575.231087962959</v>
      </c>
    </row>
    <row r="1799" spans="1:20" ht="45" x14ac:dyDescent="0.25">
      <c r="A1799">
        <v>1797</v>
      </c>
      <c r="B1799" s="3" t="s">
        <v>3677</v>
      </c>
      <c r="C1799" s="3" t="s">
        <v>3678</v>
      </c>
      <c r="D1799">
        <v>10000</v>
      </c>
      <c r="E1799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 s="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42689.360983796294</v>
      </c>
      <c r="T1799" s="6">
        <f t="shared" si="173"/>
        <v>42719.360983796294</v>
      </c>
    </row>
    <row r="1800" spans="1:20" ht="45" x14ac:dyDescent="0.25">
      <c r="A1800">
        <v>1798</v>
      </c>
      <c r="B1800" s="3" t="s">
        <v>3679</v>
      </c>
      <c r="C1800" s="3" t="s">
        <v>3680</v>
      </c>
      <c r="D1800">
        <v>16000</v>
      </c>
      <c r="E1800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 s="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42344.118437499994</v>
      </c>
      <c r="T1800" s="6">
        <f t="shared" si="173"/>
        <v>42404.118437499994</v>
      </c>
    </row>
    <row r="1801" spans="1:20" ht="30" x14ac:dyDescent="0.25">
      <c r="A1801">
        <v>1799</v>
      </c>
      <c r="B1801" s="3" t="s">
        <v>3681</v>
      </c>
      <c r="C1801" s="3" t="s">
        <v>3682</v>
      </c>
      <c r="D1801">
        <v>4000</v>
      </c>
      <c r="E1801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 s="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41934.634351851848</v>
      </c>
      <c r="T1801" s="6">
        <f t="shared" si="173"/>
        <v>41954.676018518519</v>
      </c>
    </row>
    <row r="1802" spans="1:20" ht="60" x14ac:dyDescent="0.25">
      <c r="A1802">
        <v>1800</v>
      </c>
      <c r="B1802" s="3" t="s">
        <v>3683</v>
      </c>
      <c r="C1802" s="3" t="s">
        <v>3684</v>
      </c>
      <c r="D1802">
        <v>46260</v>
      </c>
      <c r="E1802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 s="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42623.397800925923</v>
      </c>
      <c r="T1802" s="6">
        <f t="shared" si="173"/>
        <v>42653.397800925923</v>
      </c>
    </row>
    <row r="1803" spans="1:20" ht="60" x14ac:dyDescent="0.25">
      <c r="A1803">
        <v>1801</v>
      </c>
      <c r="B1803" s="3" t="s">
        <v>3685</v>
      </c>
      <c r="C1803" s="3" t="s">
        <v>3686</v>
      </c>
      <c r="D1803">
        <v>17000</v>
      </c>
      <c r="E1803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 s="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42321.452175925922</v>
      </c>
      <c r="T1803" s="6">
        <f t="shared" si="173"/>
        <v>42353.298611111109</v>
      </c>
    </row>
    <row r="1804" spans="1:20" ht="45" x14ac:dyDescent="0.25">
      <c r="A1804">
        <v>1802</v>
      </c>
      <c r="B1804" s="3" t="s">
        <v>3687</v>
      </c>
      <c r="C1804" s="3" t="s">
        <v>3688</v>
      </c>
      <c r="D1804">
        <v>3500</v>
      </c>
      <c r="E1804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 s="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42159.264236111114</v>
      </c>
      <c r="T1804" s="6">
        <f t="shared" si="173"/>
        <v>42182.707638888889</v>
      </c>
    </row>
    <row r="1805" spans="1:20" ht="45" x14ac:dyDescent="0.25">
      <c r="A1805">
        <v>1803</v>
      </c>
      <c r="B1805" s="3" t="s">
        <v>3689</v>
      </c>
      <c r="C1805" s="3" t="s">
        <v>3690</v>
      </c>
      <c r="D1805">
        <v>17500</v>
      </c>
      <c r="E1805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 s="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42017.863217592596</v>
      </c>
      <c r="T1805" s="6">
        <f t="shared" si="173"/>
        <v>42048.863217592596</v>
      </c>
    </row>
    <row r="1806" spans="1:20" ht="45" x14ac:dyDescent="0.25">
      <c r="A1806">
        <v>1804</v>
      </c>
      <c r="B1806" s="3" t="s">
        <v>3691</v>
      </c>
      <c r="C1806" s="3" t="s">
        <v>3692</v>
      </c>
      <c r="D1806">
        <v>15500</v>
      </c>
      <c r="E1806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 s="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42282.469953703701</v>
      </c>
      <c r="T1806" s="6">
        <f t="shared" si="173"/>
        <v>42322.511620370373</v>
      </c>
    </row>
    <row r="1807" spans="1:20" ht="60" x14ac:dyDescent="0.25">
      <c r="A1807">
        <v>1805</v>
      </c>
      <c r="B1807" s="3" t="s">
        <v>3693</v>
      </c>
      <c r="C1807" s="3" t="s">
        <v>3694</v>
      </c>
      <c r="D1807">
        <v>22500</v>
      </c>
      <c r="E1807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 s="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42247.595578703702</v>
      </c>
      <c r="T1807" s="6">
        <f t="shared" si="173"/>
        <v>42279.541666666664</v>
      </c>
    </row>
    <row r="1808" spans="1:20" ht="60" x14ac:dyDescent="0.25">
      <c r="A1808">
        <v>1806</v>
      </c>
      <c r="B1808" s="3" t="s">
        <v>3695</v>
      </c>
      <c r="C1808" s="3" t="s">
        <v>3696</v>
      </c>
      <c r="D1808">
        <v>20000</v>
      </c>
      <c r="E1808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 s="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41877.429965277777</v>
      </c>
      <c r="T1808" s="6">
        <f t="shared" si="173"/>
        <v>41912.429965277777</v>
      </c>
    </row>
    <row r="1809" spans="1:20" ht="30" x14ac:dyDescent="0.25">
      <c r="A1809">
        <v>1807</v>
      </c>
      <c r="B1809" s="3" t="s">
        <v>3697</v>
      </c>
      <c r="C1809" s="3" t="s">
        <v>3698</v>
      </c>
      <c r="D1809">
        <v>5000</v>
      </c>
      <c r="E1809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 s="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41879.860104166662</v>
      </c>
      <c r="T1809" s="6">
        <f t="shared" si="173"/>
        <v>41909.860104166662</v>
      </c>
    </row>
    <row r="1810" spans="1:20" ht="60" x14ac:dyDescent="0.25">
      <c r="A1810">
        <v>1808</v>
      </c>
      <c r="B1810" s="3" t="s">
        <v>3699</v>
      </c>
      <c r="C1810" s="3" t="s">
        <v>3700</v>
      </c>
      <c r="D1810">
        <v>28000</v>
      </c>
      <c r="E1810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 s="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42742.472569444442</v>
      </c>
      <c r="T1810" s="6">
        <f t="shared" si="173"/>
        <v>42777.472569444442</v>
      </c>
    </row>
    <row r="1811" spans="1:20" ht="45" x14ac:dyDescent="0.25">
      <c r="A1811">
        <v>1809</v>
      </c>
      <c r="B1811" s="3" t="s">
        <v>3701</v>
      </c>
      <c r="C1811" s="3" t="s">
        <v>3702</v>
      </c>
      <c r="D1811">
        <v>3500</v>
      </c>
      <c r="E1811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 s="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42029.699525462966</v>
      </c>
      <c r="T1811" s="6">
        <f t="shared" si="173"/>
        <v>42064.699525462966</v>
      </c>
    </row>
    <row r="1812" spans="1:20" ht="45" x14ac:dyDescent="0.25">
      <c r="A1812">
        <v>1810</v>
      </c>
      <c r="B1812" s="3" t="s">
        <v>3703</v>
      </c>
      <c r="C1812" s="3" t="s">
        <v>3704</v>
      </c>
      <c r="D1812">
        <v>450</v>
      </c>
      <c r="E1812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 s="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41860.701689814814</v>
      </c>
      <c r="T1812" s="6">
        <f t="shared" si="173"/>
        <v>41872.701689814814</v>
      </c>
    </row>
    <row r="1813" spans="1:20" ht="45" x14ac:dyDescent="0.25">
      <c r="A1813">
        <v>1811</v>
      </c>
      <c r="B1813" s="3" t="s">
        <v>3705</v>
      </c>
      <c r="C1813" s="3" t="s">
        <v>3706</v>
      </c>
      <c r="D1813">
        <v>54000</v>
      </c>
      <c r="E1813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 s="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41876.225347222222</v>
      </c>
      <c r="T1813" s="6">
        <f t="shared" si="173"/>
        <v>41935.958333333328</v>
      </c>
    </row>
    <row r="1814" spans="1:20" ht="60" x14ac:dyDescent="0.25">
      <c r="A1814">
        <v>1812</v>
      </c>
      <c r="B1814" s="3" t="s">
        <v>3707</v>
      </c>
      <c r="C1814" s="3" t="s">
        <v>3708</v>
      </c>
      <c r="D1814">
        <v>6500</v>
      </c>
      <c r="E1814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 s="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42524.110370370363</v>
      </c>
      <c r="T1814" s="6">
        <f t="shared" si="173"/>
        <v>42554.110370370363</v>
      </c>
    </row>
    <row r="1815" spans="1:20" ht="45" x14ac:dyDescent="0.25">
      <c r="A1815">
        <v>1813</v>
      </c>
      <c r="B1815" s="3" t="s">
        <v>3709</v>
      </c>
      <c r="C1815" s="3" t="s">
        <v>3710</v>
      </c>
      <c r="D1815">
        <v>8750</v>
      </c>
      <c r="E1815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 s="4">
        <f t="shared" si="168"/>
        <v>0</v>
      </c>
      <c r="P1815" s="5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41829.68069444444</v>
      </c>
      <c r="T1815" s="6">
        <f t="shared" si="173"/>
        <v>41859.68069444444</v>
      </c>
    </row>
    <row r="1816" spans="1:20" ht="45" x14ac:dyDescent="0.25">
      <c r="A1816">
        <v>1814</v>
      </c>
      <c r="B1816" s="3" t="s">
        <v>3711</v>
      </c>
      <c r="C1816" s="3" t="s">
        <v>3712</v>
      </c>
      <c r="D1816">
        <v>12000</v>
      </c>
      <c r="E1816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 s="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42033.105740740742</v>
      </c>
      <c r="T1816" s="6">
        <f t="shared" si="173"/>
        <v>42063.105740740742</v>
      </c>
    </row>
    <row r="1817" spans="1:20" ht="60" x14ac:dyDescent="0.25">
      <c r="A1817">
        <v>1815</v>
      </c>
      <c r="B1817" s="3" t="s">
        <v>3713</v>
      </c>
      <c r="C1817" s="3" t="s">
        <v>3714</v>
      </c>
      <c r="D1817">
        <v>3000</v>
      </c>
      <c r="E1817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 s="4">
        <f t="shared" si="168"/>
        <v>0</v>
      </c>
      <c r="P1817" s="5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42172.698344907411</v>
      </c>
      <c r="T1817" s="6">
        <f t="shared" si="173"/>
        <v>42186.698344907411</v>
      </c>
    </row>
    <row r="1818" spans="1:20" ht="45" x14ac:dyDescent="0.25">
      <c r="A1818">
        <v>1816</v>
      </c>
      <c r="B1818" s="3" t="s">
        <v>3715</v>
      </c>
      <c r="C1818" s="3" t="s">
        <v>3716</v>
      </c>
      <c r="D1818">
        <v>25000</v>
      </c>
      <c r="E1818">
        <v>509</v>
      </c>
      <c r="F1818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 s="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42548.667858796289</v>
      </c>
      <c r="T1818" s="6">
        <f t="shared" si="173"/>
        <v>42576.583333333336</v>
      </c>
    </row>
    <row r="1819" spans="1:20" ht="45" x14ac:dyDescent="0.25">
      <c r="A1819">
        <v>1817</v>
      </c>
      <c r="B1819" s="3" t="s">
        <v>3717</v>
      </c>
      <c r="C1819" s="3" t="s">
        <v>3718</v>
      </c>
      <c r="D1819">
        <v>18000</v>
      </c>
      <c r="E1819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 s="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42705.453784722216</v>
      </c>
      <c r="T1819" s="6">
        <f t="shared" si="173"/>
        <v>42765.082638888889</v>
      </c>
    </row>
    <row r="1820" spans="1:20" ht="45" x14ac:dyDescent="0.25">
      <c r="A1820">
        <v>1818</v>
      </c>
      <c r="B1820" s="3" t="s">
        <v>3719</v>
      </c>
      <c r="C1820" s="3" t="s">
        <v>3720</v>
      </c>
      <c r="D1820">
        <v>15000</v>
      </c>
      <c r="E1820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 s="4">
        <f t="shared" si="168"/>
        <v>0</v>
      </c>
      <c r="P1820" s="5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42067.026041666664</v>
      </c>
      <c r="T1820" s="6">
        <f t="shared" si="173"/>
        <v>42096.984374999993</v>
      </c>
    </row>
    <row r="1821" spans="1:20" ht="60" x14ac:dyDescent="0.25">
      <c r="A1821">
        <v>1819</v>
      </c>
      <c r="B1821" s="3" t="s">
        <v>3721</v>
      </c>
      <c r="C1821" s="3" t="s">
        <v>3722</v>
      </c>
      <c r="D1821">
        <v>1200</v>
      </c>
      <c r="E1821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 s="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41820.543935185182</v>
      </c>
      <c r="T1821" s="6">
        <f t="shared" si="173"/>
        <v>41850.543935185182</v>
      </c>
    </row>
    <row r="1822" spans="1:20" ht="60" x14ac:dyDescent="0.25">
      <c r="A1822">
        <v>1820</v>
      </c>
      <c r="B1822" s="3" t="s">
        <v>3723</v>
      </c>
      <c r="C1822" s="3" t="s">
        <v>3724</v>
      </c>
      <c r="D1822">
        <v>26000</v>
      </c>
      <c r="E1822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 s="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42064.87604166667</v>
      </c>
      <c r="T1822" s="6">
        <f t="shared" si="173"/>
        <v>42094.834374999999</v>
      </c>
    </row>
    <row r="1823" spans="1:20" ht="45" x14ac:dyDescent="0.25">
      <c r="A1823">
        <v>1821</v>
      </c>
      <c r="B1823" s="3" t="s">
        <v>3725</v>
      </c>
      <c r="C1823" s="3" t="s">
        <v>3726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 s="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40926.110729166663</v>
      </c>
      <c r="T1823" s="6">
        <f t="shared" si="173"/>
        <v>40971.110729166663</v>
      </c>
    </row>
    <row r="1824" spans="1:20" ht="30" x14ac:dyDescent="0.25">
      <c r="A1824">
        <v>1822</v>
      </c>
      <c r="B1824" s="3" t="s">
        <v>3727</v>
      </c>
      <c r="C1824" s="3" t="s">
        <v>3728</v>
      </c>
      <c r="D1824">
        <v>300</v>
      </c>
      <c r="E1824">
        <v>300</v>
      </c>
      <c r="F1824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 s="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41634.588680555549</v>
      </c>
      <c r="T1824" s="6">
        <f t="shared" si="173"/>
        <v>41670.584027777775</v>
      </c>
    </row>
    <row r="1825" spans="1:20" ht="60" x14ac:dyDescent="0.25">
      <c r="A1825">
        <v>1823</v>
      </c>
      <c r="B1825" s="3" t="s">
        <v>3729</v>
      </c>
      <c r="C1825" s="3" t="s">
        <v>3730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 s="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41176.47657407407</v>
      </c>
      <c r="T1825" s="6">
        <f t="shared" si="173"/>
        <v>41206.47657407407</v>
      </c>
    </row>
    <row r="1826" spans="1:20" x14ac:dyDescent="0.25">
      <c r="A1826">
        <v>1824</v>
      </c>
      <c r="B1826" s="3" t="s">
        <v>3731</v>
      </c>
      <c r="C1826" s="3" t="s">
        <v>3732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 s="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41626.707951388889</v>
      </c>
      <c r="T1826" s="6">
        <f t="shared" si="173"/>
        <v>41646.880555555552</v>
      </c>
    </row>
    <row r="1827" spans="1:20" ht="60" x14ac:dyDescent="0.25">
      <c r="A1827">
        <v>1825</v>
      </c>
      <c r="B1827" s="3" t="s">
        <v>3733</v>
      </c>
      <c r="C1827" s="3" t="s">
        <v>3734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 s="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41443.626192129625</v>
      </c>
      <c r="T1827" s="6">
        <f t="shared" si="173"/>
        <v>41466.626192129625</v>
      </c>
    </row>
    <row r="1828" spans="1:20" ht="30" x14ac:dyDescent="0.25">
      <c r="A1828">
        <v>1826</v>
      </c>
      <c r="B1828" s="3" t="s">
        <v>3735</v>
      </c>
      <c r="C1828" s="3" t="s">
        <v>3736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 s="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41657.715474537035</v>
      </c>
      <c r="T1828" s="6">
        <f t="shared" si="173"/>
        <v>41687.715474537035</v>
      </c>
    </row>
    <row r="1829" spans="1:20" ht="60" x14ac:dyDescent="0.25">
      <c r="A1829">
        <v>1827</v>
      </c>
      <c r="B1829" s="3" t="s">
        <v>3737</v>
      </c>
      <c r="C1829" s="3" t="s">
        <v>3738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 s="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40555.117604166662</v>
      </c>
      <c r="T1829" s="6">
        <f t="shared" si="173"/>
        <v>40605.117604166662</v>
      </c>
    </row>
    <row r="1830" spans="1:20" ht="60" x14ac:dyDescent="0.25">
      <c r="A1830">
        <v>1828</v>
      </c>
      <c r="B1830" s="3" t="s">
        <v>3739</v>
      </c>
      <c r="C1830" s="3" t="s">
        <v>3740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 s="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41736.691319444442</v>
      </c>
      <c r="T1830" s="6">
        <f t="shared" si="173"/>
        <v>41768.708333333328</v>
      </c>
    </row>
    <row r="1831" spans="1:20" ht="45" x14ac:dyDescent="0.25">
      <c r="A1831">
        <v>1829</v>
      </c>
      <c r="B1831" s="3" t="s">
        <v>3741</v>
      </c>
      <c r="C1831" s="3" t="s">
        <v>3742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 s="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40515.879293981481</v>
      </c>
      <c r="T1831" s="6">
        <f t="shared" si="173"/>
        <v>40564.708333333328</v>
      </c>
    </row>
    <row r="1832" spans="1:20" ht="45" x14ac:dyDescent="0.25">
      <c r="A1832">
        <v>1830</v>
      </c>
      <c r="B1832" s="3" t="s">
        <v>3743</v>
      </c>
      <c r="C1832" s="3" t="s">
        <v>3744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 s="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41664.475775462961</v>
      </c>
      <c r="T1832" s="6">
        <f t="shared" si="173"/>
        <v>41694.475775462961</v>
      </c>
    </row>
    <row r="1833" spans="1:20" ht="45" x14ac:dyDescent="0.25">
      <c r="A1833">
        <v>1831</v>
      </c>
      <c r="B1833" s="3" t="s">
        <v>3745</v>
      </c>
      <c r="C1833" s="3" t="s">
        <v>3746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 s="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41026.787766203699</v>
      </c>
      <c r="T1833" s="6">
        <f t="shared" si="173"/>
        <v>41041.787766203699</v>
      </c>
    </row>
    <row r="1834" spans="1:20" ht="60" x14ac:dyDescent="0.25">
      <c r="A1834">
        <v>1832</v>
      </c>
      <c r="B1834" s="3" t="s">
        <v>3747</v>
      </c>
      <c r="C1834" s="3" t="s">
        <v>3748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 s="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40576.331331018519</v>
      </c>
      <c r="T1834" s="6">
        <f t="shared" si="173"/>
        <v>40606.331331018519</v>
      </c>
    </row>
    <row r="1835" spans="1:20" ht="60" x14ac:dyDescent="0.25">
      <c r="A1835">
        <v>1833</v>
      </c>
      <c r="B1835" s="3" t="s">
        <v>3749</v>
      </c>
      <c r="C1835" s="3" t="s">
        <v>3750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 s="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41302.835682870369</v>
      </c>
      <c r="T1835" s="6">
        <f t="shared" si="173"/>
        <v>41335.124305555553</v>
      </c>
    </row>
    <row r="1836" spans="1:20" ht="30" x14ac:dyDescent="0.25">
      <c r="A1836">
        <v>1834</v>
      </c>
      <c r="B1836" s="3" t="s">
        <v>3751</v>
      </c>
      <c r="C1836" s="3" t="s">
        <v>3752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 s="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41988.755729166667</v>
      </c>
      <c r="T1836" s="6">
        <f t="shared" si="173"/>
        <v>42028.755729166667</v>
      </c>
    </row>
    <row r="1837" spans="1:20" ht="75" x14ac:dyDescent="0.25">
      <c r="A1837">
        <v>1835</v>
      </c>
      <c r="B1837" s="3" t="s">
        <v>3753</v>
      </c>
      <c r="C1837" s="3" t="s">
        <v>3754</v>
      </c>
      <c r="D1837">
        <v>500</v>
      </c>
      <c r="E1837">
        <v>520</v>
      </c>
      <c r="F183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 s="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42430.49387731481</v>
      </c>
      <c r="T1837" s="6">
        <f t="shared" si="173"/>
        <v>42460.452210648145</v>
      </c>
    </row>
    <row r="1838" spans="1:20" ht="30" x14ac:dyDescent="0.25">
      <c r="A1838">
        <v>1836</v>
      </c>
      <c r="B1838" s="3" t="s">
        <v>3755</v>
      </c>
      <c r="C1838" s="3" t="s">
        <v>3756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 s="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41305.601030092592</v>
      </c>
      <c r="T1838" s="6">
        <f t="shared" si="173"/>
        <v>41322.601030092592</v>
      </c>
    </row>
    <row r="1839" spans="1:20" ht="60" x14ac:dyDescent="0.25">
      <c r="A1839">
        <v>1837</v>
      </c>
      <c r="B1839" s="3" t="s">
        <v>3757</v>
      </c>
      <c r="C1839" s="3" t="s">
        <v>3758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 s="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40925.839525462965</v>
      </c>
      <c r="T1839" s="6">
        <f t="shared" si="173"/>
        <v>40985.797858796293</v>
      </c>
    </row>
    <row r="1840" spans="1:20" ht="60" x14ac:dyDescent="0.25">
      <c r="A1840">
        <v>1838</v>
      </c>
      <c r="B1840" s="3" t="s">
        <v>3759</v>
      </c>
      <c r="C1840" s="3" t="s">
        <v>3760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 s="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40788.578206018516</v>
      </c>
      <c r="T1840" s="6">
        <f t="shared" si="173"/>
        <v>40816.916666666664</v>
      </c>
    </row>
    <row r="1841" spans="1:20" ht="45" x14ac:dyDescent="0.25">
      <c r="A1841">
        <v>1839</v>
      </c>
      <c r="B1841" s="3" t="s">
        <v>3761</v>
      </c>
      <c r="C1841" s="3" t="s">
        <v>3762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 s="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42614.513680555552</v>
      </c>
      <c r="T1841" s="6">
        <f t="shared" si="173"/>
        <v>42644.513680555552</v>
      </c>
    </row>
    <row r="1842" spans="1:20" ht="60" x14ac:dyDescent="0.25">
      <c r="A1842">
        <v>1840</v>
      </c>
      <c r="B1842" s="3" t="s">
        <v>3763</v>
      </c>
      <c r="C1842" s="3" t="s">
        <v>3764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 s="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41381.88784722222</v>
      </c>
      <c r="T1842" s="6">
        <f t="shared" si="173"/>
        <v>41400.999305555553</v>
      </c>
    </row>
    <row r="1843" spans="1:20" ht="30" x14ac:dyDescent="0.25">
      <c r="A1843">
        <v>1841</v>
      </c>
      <c r="B1843" s="3" t="s">
        <v>3765</v>
      </c>
      <c r="C1843" s="3" t="s">
        <v>3766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 s="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41745.637094907404</v>
      </c>
      <c r="T1843" s="6">
        <f t="shared" si="173"/>
        <v>41778.999305555553</v>
      </c>
    </row>
    <row r="1844" spans="1:20" ht="45" x14ac:dyDescent="0.25">
      <c r="A1844">
        <v>1842</v>
      </c>
      <c r="B1844" s="3" t="s">
        <v>3767</v>
      </c>
      <c r="C1844" s="3" t="s">
        <v>3768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 s="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42031.423391203702</v>
      </c>
      <c r="T1844" s="6">
        <f t="shared" si="173"/>
        <v>42065.040972222218</v>
      </c>
    </row>
    <row r="1845" spans="1:20" ht="60" x14ac:dyDescent="0.25">
      <c r="A1845">
        <v>1843</v>
      </c>
      <c r="B1845" s="3" t="s">
        <v>3769</v>
      </c>
      <c r="C1845" s="3" t="s">
        <v>3770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 s="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40564.786504629628</v>
      </c>
      <c r="T1845" s="6">
        <f t="shared" si="173"/>
        <v>40594.786504629628</v>
      </c>
    </row>
    <row r="1846" spans="1:20" ht="60" x14ac:dyDescent="0.25">
      <c r="A1846">
        <v>1844</v>
      </c>
      <c r="B1846" s="3" t="s">
        <v>3771</v>
      </c>
      <c r="C1846" s="3" t="s">
        <v>3772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 s="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40666.765208333331</v>
      </c>
      <c r="T1846" s="6">
        <f t="shared" si="173"/>
        <v>40704.916666666664</v>
      </c>
    </row>
    <row r="1847" spans="1:20" ht="90" x14ac:dyDescent="0.25">
      <c r="A1847">
        <v>1845</v>
      </c>
      <c r="B1847" s="3" t="s">
        <v>3773</v>
      </c>
      <c r="C1847" s="3" t="s">
        <v>3774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 s="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42523.124976851854</v>
      </c>
      <c r="T1847" s="6">
        <f t="shared" si="173"/>
        <v>42537.996527777774</v>
      </c>
    </row>
    <row r="1848" spans="1:20" ht="60" x14ac:dyDescent="0.25">
      <c r="A1848">
        <v>1846</v>
      </c>
      <c r="B1848" s="3" t="s">
        <v>3775</v>
      </c>
      <c r="C1848" s="3" t="s">
        <v>3776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 s="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41228.441863425927</v>
      </c>
      <c r="T1848" s="6">
        <f t="shared" si="173"/>
        <v>41258.441863425927</v>
      </c>
    </row>
    <row r="1849" spans="1:20" ht="60" x14ac:dyDescent="0.25">
      <c r="A1849">
        <v>1847</v>
      </c>
      <c r="B1849" s="3" t="s">
        <v>3777</v>
      </c>
      <c r="C1849" s="3" t="s">
        <v>3778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 s="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42094.028148148143</v>
      </c>
      <c r="T1849" s="6">
        <f t="shared" si="173"/>
        <v>42115.028148148143</v>
      </c>
    </row>
    <row r="1850" spans="1:20" ht="45" x14ac:dyDescent="0.25">
      <c r="A1850">
        <v>1848</v>
      </c>
      <c r="B1850" s="3" t="s">
        <v>3779</v>
      </c>
      <c r="C1850" s="3" t="s">
        <v>3780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 s="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40691.579722222217</v>
      </c>
      <c r="T1850" s="6">
        <f t="shared" si="173"/>
        <v>40755.082638888889</v>
      </c>
    </row>
    <row r="1851" spans="1:20" ht="45" x14ac:dyDescent="0.25">
      <c r="A1851">
        <v>1849</v>
      </c>
      <c r="B1851" s="3" t="s">
        <v>3781</v>
      </c>
      <c r="C1851" s="3" t="s">
        <v>3782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 s="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41169.637256944443</v>
      </c>
      <c r="T1851" s="6">
        <f t="shared" si="173"/>
        <v>41199.637256944443</v>
      </c>
    </row>
    <row r="1852" spans="1:20" ht="60" x14ac:dyDescent="0.25">
      <c r="A1852">
        <v>1850</v>
      </c>
      <c r="B1852" s="3" t="s">
        <v>3783</v>
      </c>
      <c r="C1852" s="3" t="s">
        <v>3784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 s="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41800.751157407409</v>
      </c>
      <c r="T1852" s="6">
        <f t="shared" si="173"/>
        <v>41830.751157407409</v>
      </c>
    </row>
    <row r="1853" spans="1:20" ht="60" x14ac:dyDescent="0.25">
      <c r="A1853">
        <v>1851</v>
      </c>
      <c r="B1853" s="3" t="s">
        <v>3785</v>
      </c>
      <c r="C1853" s="3" t="s">
        <v>3786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 s="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41827.69835648148</v>
      </c>
      <c r="T1853" s="6">
        <f t="shared" si="173"/>
        <v>41847.833333333328</v>
      </c>
    </row>
    <row r="1854" spans="1:20" ht="60" x14ac:dyDescent="0.25">
      <c r="A1854">
        <v>1852</v>
      </c>
      <c r="B1854" s="3" t="s">
        <v>3787</v>
      </c>
      <c r="C1854" s="3" t="s">
        <v>3788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 s="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42081.563101851854</v>
      </c>
      <c r="T1854" s="6">
        <f t="shared" si="173"/>
        <v>42118.791666666664</v>
      </c>
    </row>
    <row r="1855" spans="1:20" ht="60" x14ac:dyDescent="0.25">
      <c r="A1855">
        <v>1853</v>
      </c>
      <c r="B1855" s="3" t="s">
        <v>3789</v>
      </c>
      <c r="C1855" s="3" t="s">
        <v>3790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 s="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41176.852048611108</v>
      </c>
      <c r="T1855" s="6">
        <f t="shared" si="173"/>
        <v>41226.893715277773</v>
      </c>
    </row>
    <row r="1856" spans="1:20" ht="45" x14ac:dyDescent="0.25">
      <c r="A1856">
        <v>1854</v>
      </c>
      <c r="B1856" s="3" t="s">
        <v>3791</v>
      </c>
      <c r="C1856" s="3" t="s">
        <v>3792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 s="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41387.812928240739</v>
      </c>
      <c r="T1856" s="6">
        <f t="shared" si="173"/>
        <v>41417.812928240739</v>
      </c>
    </row>
    <row r="1857" spans="1:20" ht="45" x14ac:dyDescent="0.25">
      <c r="A1857">
        <v>1855</v>
      </c>
      <c r="B1857" s="3" t="s">
        <v>3793</v>
      </c>
      <c r="C1857" s="3" t="s">
        <v>3794</v>
      </c>
      <c r="D1857">
        <v>8750</v>
      </c>
      <c r="E1857">
        <v>13480.16</v>
      </c>
      <c r="F185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 s="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41600.330324074072</v>
      </c>
      <c r="T1857" s="6">
        <f t="shared" si="173"/>
        <v>41645.330324074072</v>
      </c>
    </row>
    <row r="1858" spans="1:20" ht="60" x14ac:dyDescent="0.25">
      <c r="A1858">
        <v>1856</v>
      </c>
      <c r="B1858" s="3" t="s">
        <v>3795</v>
      </c>
      <c r="C1858" s="3" t="s">
        <v>3796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 s="4">
        <f t="shared" ref="O1858:O1921" si="174">E1858/D1858</f>
        <v>1.0125</v>
      </c>
      <c r="P1858" s="5">
        <f t="shared" ref="P1858:P1921" si="175">IF((L1858&gt;0), (E1858/L1858), "N/A")</f>
        <v>53.289473684210527</v>
      </c>
      <c r="Q1858" t="str">
        <f t="shared" ref="Q1858:Q1921" si="176">LEFT(N1858, (FIND("/",N1858)-1))</f>
        <v>music</v>
      </c>
      <c r="R1858" t="str">
        <f t="shared" ref="R1858:R1921" si="177">RIGHT(N1858, (LEN(N1858)-FIND("/", N1858)))</f>
        <v>rock</v>
      </c>
      <c r="S1858" s="6">
        <f t="shared" si="172"/>
        <v>41817.64666666666</v>
      </c>
      <c r="T1858" s="6">
        <f t="shared" si="173"/>
        <v>41838.64666666666</v>
      </c>
    </row>
    <row r="1859" spans="1:20" ht="45" x14ac:dyDescent="0.25">
      <c r="A1859">
        <v>1857</v>
      </c>
      <c r="B1859" s="3" t="s">
        <v>3797</v>
      </c>
      <c r="C1859" s="3" t="s">
        <v>3798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 s="4">
        <f t="shared" si="174"/>
        <v>1</v>
      </c>
      <c r="P1859" s="5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6">
        <f t="shared" ref="S1859:S1922" si="178">(((J1859/60)/60)/24)+DATE(1970,1,1)+(-5/24)</f>
        <v>41864.560335648144</v>
      </c>
      <c r="T1859" s="6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3799</v>
      </c>
      <c r="C1860" s="3" t="s">
        <v>3800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 s="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40832.9921412037</v>
      </c>
      <c r="T1860" s="6">
        <f t="shared" si="179"/>
        <v>40893.033807870372</v>
      </c>
    </row>
    <row r="1861" spans="1:20" ht="30" x14ac:dyDescent="0.25">
      <c r="A1861">
        <v>1859</v>
      </c>
      <c r="B1861" s="3" t="s">
        <v>3801</v>
      </c>
      <c r="C1861" s="3" t="s">
        <v>3802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 s="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40778.561678240738</v>
      </c>
      <c r="T1861" s="6">
        <f t="shared" si="179"/>
        <v>40808.561678240738</v>
      </c>
    </row>
    <row r="1862" spans="1:20" ht="45" x14ac:dyDescent="0.25">
      <c r="A1862">
        <v>1860</v>
      </c>
      <c r="B1862" s="3" t="s">
        <v>3803</v>
      </c>
      <c r="C1862" s="3" t="s">
        <v>3804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 s="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41655.500972222217</v>
      </c>
      <c r="T1862" s="6">
        <f t="shared" si="179"/>
        <v>41676.500972222217</v>
      </c>
    </row>
    <row r="1863" spans="1:20" ht="60" x14ac:dyDescent="0.25">
      <c r="A1863">
        <v>1861</v>
      </c>
      <c r="B1863" s="3" t="s">
        <v>3805</v>
      </c>
      <c r="C1863" s="3" t="s">
        <v>3806</v>
      </c>
      <c r="D1863">
        <v>250000</v>
      </c>
      <c r="E1863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 s="4">
        <f t="shared" si="174"/>
        <v>0</v>
      </c>
      <c r="P1863" s="5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42000.091909722221</v>
      </c>
      <c r="T1863" s="6">
        <f t="shared" si="179"/>
        <v>42030.091909722221</v>
      </c>
    </row>
    <row r="1864" spans="1:20" ht="45" x14ac:dyDescent="0.25">
      <c r="A1864">
        <v>1862</v>
      </c>
      <c r="B1864" s="3" t="s">
        <v>3807</v>
      </c>
      <c r="C1864" s="3" t="s">
        <v>3808</v>
      </c>
      <c r="D1864">
        <v>18000</v>
      </c>
      <c r="E1864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 s="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42755.284421296288</v>
      </c>
      <c r="T1864" s="6">
        <f t="shared" si="179"/>
        <v>42802.104166666664</v>
      </c>
    </row>
    <row r="1865" spans="1:20" ht="45" x14ac:dyDescent="0.25">
      <c r="A1865">
        <v>1863</v>
      </c>
      <c r="B1865" s="3" t="s">
        <v>3809</v>
      </c>
      <c r="C1865" s="3" t="s">
        <v>3810</v>
      </c>
      <c r="D1865">
        <v>2500</v>
      </c>
      <c r="E1865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 s="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41772.588946759257</v>
      </c>
      <c r="T1865" s="6">
        <f t="shared" si="179"/>
        <v>41802.588946759257</v>
      </c>
    </row>
    <row r="1866" spans="1:20" ht="60" x14ac:dyDescent="0.25">
      <c r="A1866">
        <v>1864</v>
      </c>
      <c r="B1866" s="3" t="s">
        <v>3811</v>
      </c>
      <c r="C1866" s="3" t="s">
        <v>3812</v>
      </c>
      <c r="D1866">
        <v>6500</v>
      </c>
      <c r="E1866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 s="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41733.508101851847</v>
      </c>
      <c r="T1866" s="6">
        <f t="shared" si="179"/>
        <v>41763.508101851847</v>
      </c>
    </row>
    <row r="1867" spans="1:20" ht="60" x14ac:dyDescent="0.25">
      <c r="A1867">
        <v>1865</v>
      </c>
      <c r="B1867" s="3" t="s">
        <v>3813</v>
      </c>
      <c r="C1867" s="3" t="s">
        <v>3814</v>
      </c>
      <c r="D1867">
        <v>110000</v>
      </c>
      <c r="E1867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 s="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42645.159108796295</v>
      </c>
      <c r="T1867" s="6">
        <f t="shared" si="179"/>
        <v>42680.200775462967</v>
      </c>
    </row>
    <row r="1868" spans="1:20" ht="60" x14ac:dyDescent="0.25">
      <c r="A1868">
        <v>1866</v>
      </c>
      <c r="B1868" s="3" t="s">
        <v>3815</v>
      </c>
      <c r="C1868" s="3" t="s">
        <v>3816</v>
      </c>
      <c r="D1868">
        <v>25000</v>
      </c>
      <c r="E186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 s="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42742.038159722222</v>
      </c>
      <c r="T1868" s="6">
        <f t="shared" si="179"/>
        <v>42794.958333333336</v>
      </c>
    </row>
    <row r="1869" spans="1:20" ht="60" x14ac:dyDescent="0.25">
      <c r="A1869">
        <v>1867</v>
      </c>
      <c r="B1869" s="3" t="s">
        <v>3817</v>
      </c>
      <c r="C1869" s="3" t="s">
        <v>3818</v>
      </c>
      <c r="D1869">
        <v>20000</v>
      </c>
      <c r="E1869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 s="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42649.716574074067</v>
      </c>
      <c r="T1869" s="6">
        <f t="shared" si="179"/>
        <v>42679.716574074067</v>
      </c>
    </row>
    <row r="1870" spans="1:20" ht="60" x14ac:dyDescent="0.25">
      <c r="A1870">
        <v>1868</v>
      </c>
      <c r="B1870" s="3" t="s">
        <v>3819</v>
      </c>
      <c r="C1870" s="3" t="s">
        <v>3820</v>
      </c>
      <c r="D1870">
        <v>25000</v>
      </c>
      <c r="E1870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 s="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42328.570891203701</v>
      </c>
      <c r="T1870" s="6">
        <f t="shared" si="179"/>
        <v>42353.124305555553</v>
      </c>
    </row>
    <row r="1871" spans="1:20" ht="60" x14ac:dyDescent="0.25">
      <c r="A1871">
        <v>1869</v>
      </c>
      <c r="B1871" s="3" t="s">
        <v>3821</v>
      </c>
      <c r="C1871" s="3" t="s">
        <v>3822</v>
      </c>
      <c r="D1871">
        <v>10000</v>
      </c>
      <c r="E1871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 s="4">
        <f t="shared" si="174"/>
        <v>0</v>
      </c>
      <c r="P1871" s="5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42708.794548611106</v>
      </c>
      <c r="T1871" s="6">
        <f t="shared" si="179"/>
        <v>42738.794548611106</v>
      </c>
    </row>
    <row r="1872" spans="1:20" ht="45" x14ac:dyDescent="0.25">
      <c r="A1872">
        <v>1870</v>
      </c>
      <c r="B1872" s="3" t="s">
        <v>3823</v>
      </c>
      <c r="C1872" s="3" t="s">
        <v>3824</v>
      </c>
      <c r="D1872">
        <v>3500</v>
      </c>
      <c r="E1872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 s="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42371.14739583333</v>
      </c>
      <c r="T1872" s="6">
        <f t="shared" si="179"/>
        <v>42399.970138888886</v>
      </c>
    </row>
    <row r="1873" spans="1:20" ht="60" x14ac:dyDescent="0.25">
      <c r="A1873">
        <v>1871</v>
      </c>
      <c r="B1873" s="3" t="s">
        <v>3825</v>
      </c>
      <c r="C1873" s="3" t="s">
        <v>3826</v>
      </c>
      <c r="D1873">
        <v>6500</v>
      </c>
      <c r="E1873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 s="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41923.575243055551</v>
      </c>
      <c r="T1873" s="6">
        <f t="shared" si="179"/>
        <v>41963.616909722223</v>
      </c>
    </row>
    <row r="1874" spans="1:20" ht="60" x14ac:dyDescent="0.25">
      <c r="A1874">
        <v>1872</v>
      </c>
      <c r="B1874" s="3" t="s">
        <v>3827</v>
      </c>
      <c r="C1874" s="3" t="s">
        <v>3828</v>
      </c>
      <c r="D1874">
        <v>20000</v>
      </c>
      <c r="E1874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 s="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42154.921319444438</v>
      </c>
      <c r="T1874" s="6">
        <f t="shared" si="179"/>
        <v>42184.921319444438</v>
      </c>
    </row>
    <row r="1875" spans="1:20" ht="60" x14ac:dyDescent="0.25">
      <c r="A1875">
        <v>1873</v>
      </c>
      <c r="B1875" s="3" t="s">
        <v>3829</v>
      </c>
      <c r="C1875" s="3" t="s">
        <v>3830</v>
      </c>
      <c r="D1875">
        <v>8000</v>
      </c>
      <c r="E1875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 s="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42164.407523148147</v>
      </c>
      <c r="T1875" s="6">
        <f t="shared" si="179"/>
        <v>42193.489583333336</v>
      </c>
    </row>
    <row r="1876" spans="1:20" ht="60" x14ac:dyDescent="0.25">
      <c r="A1876">
        <v>1874</v>
      </c>
      <c r="B1876" s="3" t="s">
        <v>3831</v>
      </c>
      <c r="C1876" s="3" t="s">
        <v>3832</v>
      </c>
      <c r="D1876">
        <v>160000</v>
      </c>
      <c r="E1876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 s="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42529.760798611103</v>
      </c>
      <c r="T1876" s="6">
        <f t="shared" si="179"/>
        <v>42549.760798611103</v>
      </c>
    </row>
    <row r="1877" spans="1:20" ht="45" x14ac:dyDescent="0.25">
      <c r="A1877">
        <v>1875</v>
      </c>
      <c r="B1877" s="3" t="s">
        <v>3833</v>
      </c>
      <c r="C1877" s="3" t="s">
        <v>3834</v>
      </c>
      <c r="D1877">
        <v>10000</v>
      </c>
      <c r="E1877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 s="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42528.691064814811</v>
      </c>
      <c r="T1877" s="6">
        <f t="shared" si="179"/>
        <v>42588.691064814811</v>
      </c>
    </row>
    <row r="1878" spans="1:20" ht="45" x14ac:dyDescent="0.25">
      <c r="A1878">
        <v>1876</v>
      </c>
      <c r="B1878" s="3" t="s">
        <v>3835</v>
      </c>
      <c r="C1878" s="3" t="s">
        <v>3836</v>
      </c>
      <c r="D1878">
        <v>280</v>
      </c>
      <c r="E1878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 s="4">
        <f t="shared" si="174"/>
        <v>0</v>
      </c>
      <c r="P1878" s="5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41776.076446759253</v>
      </c>
      <c r="T1878" s="6">
        <f t="shared" si="179"/>
        <v>41806.076446759253</v>
      </c>
    </row>
    <row r="1879" spans="1:20" ht="45" x14ac:dyDescent="0.25">
      <c r="A1879">
        <v>1877</v>
      </c>
      <c r="B1879" s="3" t="s">
        <v>3837</v>
      </c>
      <c r="C1879" s="3" t="s">
        <v>3838</v>
      </c>
      <c r="D1879">
        <v>60</v>
      </c>
      <c r="E1879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 s="4">
        <f t="shared" si="174"/>
        <v>0</v>
      </c>
      <c r="P1879" s="5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42034.820891203701</v>
      </c>
      <c r="T1879" s="6">
        <f t="shared" si="179"/>
        <v>42063.820891203701</v>
      </c>
    </row>
    <row r="1880" spans="1:20" ht="60" x14ac:dyDescent="0.25">
      <c r="A1880">
        <v>1878</v>
      </c>
      <c r="B1880" s="3" t="s">
        <v>3839</v>
      </c>
      <c r="C1880" s="3" t="s">
        <v>3840</v>
      </c>
      <c r="D1880">
        <v>8000</v>
      </c>
      <c r="E1880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 s="4">
        <f t="shared" si="174"/>
        <v>0</v>
      </c>
      <c r="P1880" s="5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41772.800405092588</v>
      </c>
      <c r="T1880" s="6">
        <f t="shared" si="179"/>
        <v>41802.800405092588</v>
      </c>
    </row>
    <row r="1881" spans="1:20" ht="60" x14ac:dyDescent="0.25">
      <c r="A1881">
        <v>1879</v>
      </c>
      <c r="B1881" s="3" t="s">
        <v>3841</v>
      </c>
      <c r="C1881" s="3" t="s">
        <v>3842</v>
      </c>
      <c r="D1881">
        <v>5000</v>
      </c>
      <c r="E1881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 s="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42413.441307870373</v>
      </c>
      <c r="T1881" s="6">
        <f t="shared" si="179"/>
        <v>42443.399641203701</v>
      </c>
    </row>
    <row r="1882" spans="1:20" ht="30" x14ac:dyDescent="0.25">
      <c r="A1882">
        <v>1880</v>
      </c>
      <c r="B1882" s="3" t="s">
        <v>3843</v>
      </c>
      <c r="C1882" s="3" t="s">
        <v>3844</v>
      </c>
      <c r="D1882">
        <v>5000</v>
      </c>
      <c r="E1882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 s="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42430.358564814807</v>
      </c>
      <c r="T1882" s="6">
        <f t="shared" si="179"/>
        <v>42459.31689814815</v>
      </c>
    </row>
    <row r="1883" spans="1:20" ht="45" x14ac:dyDescent="0.25">
      <c r="A1883">
        <v>1881</v>
      </c>
      <c r="B1883" s="3" t="s">
        <v>3845</v>
      </c>
      <c r="C1883" s="3" t="s">
        <v>3846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 s="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42042.944317129623</v>
      </c>
      <c r="T1883" s="6">
        <f t="shared" si="179"/>
        <v>42072.902650462966</v>
      </c>
    </row>
    <row r="1884" spans="1:20" ht="60" x14ac:dyDescent="0.25">
      <c r="A1884">
        <v>1882</v>
      </c>
      <c r="B1884" s="3" t="s">
        <v>3847</v>
      </c>
      <c r="C1884" s="3" t="s">
        <v>3848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 s="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41067.740879629629</v>
      </c>
      <c r="T1884" s="6">
        <f t="shared" si="179"/>
        <v>41100.783333333333</v>
      </c>
    </row>
    <row r="1885" spans="1:20" ht="45" x14ac:dyDescent="0.25">
      <c r="A1885">
        <v>1883</v>
      </c>
      <c r="B1885" s="3" t="s">
        <v>3849</v>
      </c>
      <c r="C1885" s="3" t="s">
        <v>3850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 s="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40977.739675925921</v>
      </c>
      <c r="T1885" s="6">
        <f t="shared" si="179"/>
        <v>41007.698009259257</v>
      </c>
    </row>
    <row r="1886" spans="1:20" ht="60" x14ac:dyDescent="0.25">
      <c r="A1886">
        <v>1884</v>
      </c>
      <c r="B1886" s="3" t="s">
        <v>3851</v>
      </c>
      <c r="C1886" s="3" t="s">
        <v>3852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 s="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41204.989988425921</v>
      </c>
      <c r="T1886" s="6">
        <f t="shared" si="179"/>
        <v>41240.291666666664</v>
      </c>
    </row>
    <row r="1887" spans="1:20" ht="45" x14ac:dyDescent="0.25">
      <c r="A1887">
        <v>1885</v>
      </c>
      <c r="B1887" s="3" t="s">
        <v>3853</v>
      </c>
      <c r="C1887" s="3" t="s">
        <v>3854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 s="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41098.885532407403</v>
      </c>
      <c r="T1887" s="6">
        <f t="shared" si="179"/>
        <v>41131.708333333328</v>
      </c>
    </row>
    <row r="1888" spans="1:20" ht="45" x14ac:dyDescent="0.25">
      <c r="A1888">
        <v>1886</v>
      </c>
      <c r="B1888" s="3" t="s">
        <v>3855</v>
      </c>
      <c r="C1888" s="3" t="s">
        <v>3856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 s="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41925.69835648148</v>
      </c>
      <c r="T1888" s="6">
        <f t="shared" si="179"/>
        <v>41955.740023148144</v>
      </c>
    </row>
    <row r="1889" spans="1:20" ht="60" x14ac:dyDescent="0.25">
      <c r="A1889">
        <v>1887</v>
      </c>
      <c r="B1889" s="3" t="s">
        <v>3857</v>
      </c>
      <c r="C1889" s="3" t="s">
        <v>3858</v>
      </c>
      <c r="D1889">
        <v>3000</v>
      </c>
      <c r="E1889">
        <v>3335</v>
      </c>
      <c r="F1889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 s="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42323.591805555552</v>
      </c>
      <c r="T1889" s="6">
        <f t="shared" si="179"/>
        <v>42341.687499999993</v>
      </c>
    </row>
    <row r="1890" spans="1:20" ht="60" x14ac:dyDescent="0.25">
      <c r="A1890">
        <v>1888</v>
      </c>
      <c r="B1890" s="3" t="s">
        <v>3859</v>
      </c>
      <c r="C1890" s="3" t="s">
        <v>3860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 s="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40299.03162037037</v>
      </c>
      <c r="T1890" s="6">
        <f t="shared" si="179"/>
        <v>40329.999305555553</v>
      </c>
    </row>
    <row r="1891" spans="1:20" ht="60" x14ac:dyDescent="0.25">
      <c r="A1891">
        <v>1889</v>
      </c>
      <c r="B1891" s="3" t="s">
        <v>3861</v>
      </c>
      <c r="C1891" s="3" t="s">
        <v>3862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 s="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41299.585023148145</v>
      </c>
      <c r="T1891" s="6">
        <f t="shared" si="179"/>
        <v>41344.543356481481</v>
      </c>
    </row>
    <row r="1892" spans="1:20" ht="45" x14ac:dyDescent="0.25">
      <c r="A1892">
        <v>1890</v>
      </c>
      <c r="B1892" s="3" t="s">
        <v>3863</v>
      </c>
      <c r="C1892" s="3" t="s">
        <v>3864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 s="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41228.577870370369</v>
      </c>
      <c r="T1892" s="6">
        <f t="shared" si="179"/>
        <v>41258.577870370369</v>
      </c>
    </row>
    <row r="1893" spans="1:20" ht="60" x14ac:dyDescent="0.25">
      <c r="A1893">
        <v>1891</v>
      </c>
      <c r="B1893" s="3" t="s">
        <v>3865</v>
      </c>
      <c r="C1893" s="3" t="s">
        <v>3866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 s="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40335.589745370366</v>
      </c>
      <c r="T1893" s="6">
        <f t="shared" si="179"/>
        <v>40381.041666666664</v>
      </c>
    </row>
    <row r="1894" spans="1:20" ht="45" x14ac:dyDescent="0.25">
      <c r="A1894">
        <v>1892</v>
      </c>
      <c r="B1894" s="3" t="s">
        <v>3867</v>
      </c>
      <c r="C1894" s="3" t="s">
        <v>3868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 s="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40671.429178240738</v>
      </c>
      <c r="T1894" s="6">
        <f t="shared" si="179"/>
        <v>40701.429178240738</v>
      </c>
    </row>
    <row r="1895" spans="1:20" ht="45" x14ac:dyDescent="0.25">
      <c r="A1895">
        <v>1893</v>
      </c>
      <c r="B1895" s="3" t="s">
        <v>3869</v>
      </c>
      <c r="C1895" s="3" t="s">
        <v>3870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 s="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40632.733622685184</v>
      </c>
      <c r="T1895" s="6">
        <f t="shared" si="179"/>
        <v>40648.957638888889</v>
      </c>
    </row>
    <row r="1896" spans="1:20" ht="30" x14ac:dyDescent="0.25">
      <c r="A1896">
        <v>1894</v>
      </c>
      <c r="B1896" s="3" t="s">
        <v>3871</v>
      </c>
      <c r="C1896" s="3" t="s">
        <v>3872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 s="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40920.696562500001</v>
      </c>
      <c r="T1896" s="6">
        <f t="shared" si="179"/>
        <v>40951.696562500001</v>
      </c>
    </row>
    <row r="1897" spans="1:20" ht="60" x14ac:dyDescent="0.25">
      <c r="A1897">
        <v>1895</v>
      </c>
      <c r="B1897" s="3" t="s">
        <v>3873</v>
      </c>
      <c r="C1897" s="3" t="s">
        <v>3874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 s="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42267.538449074076</v>
      </c>
      <c r="T1897" s="6">
        <f t="shared" si="179"/>
        <v>42297.538449074076</v>
      </c>
    </row>
    <row r="1898" spans="1:20" ht="45" x14ac:dyDescent="0.25">
      <c r="A1898">
        <v>1896</v>
      </c>
      <c r="B1898" s="3" t="s">
        <v>3875</v>
      </c>
      <c r="C1898" s="3" t="s">
        <v>3876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 s="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40981.501909722218</v>
      </c>
      <c r="T1898" s="6">
        <f t="shared" si="179"/>
        <v>41011.501909722218</v>
      </c>
    </row>
    <row r="1899" spans="1:20" ht="60" x14ac:dyDescent="0.25">
      <c r="A1899">
        <v>1897</v>
      </c>
      <c r="B1899" s="3" t="s">
        <v>3877</v>
      </c>
      <c r="C1899" s="3" t="s">
        <v>3878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 s="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41680.375069444446</v>
      </c>
      <c r="T1899" s="6">
        <f t="shared" si="179"/>
        <v>41702.666666666664</v>
      </c>
    </row>
    <row r="1900" spans="1:20" ht="45" x14ac:dyDescent="0.25">
      <c r="A1900">
        <v>1898</v>
      </c>
      <c r="B1900" s="3" t="s">
        <v>3879</v>
      </c>
      <c r="C1900" s="3" t="s">
        <v>3880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 s="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42365.9846412037</v>
      </c>
      <c r="T1900" s="6">
        <f t="shared" si="179"/>
        <v>42401.541666666664</v>
      </c>
    </row>
    <row r="1901" spans="1:20" ht="60" x14ac:dyDescent="0.25">
      <c r="A1901">
        <v>1899</v>
      </c>
      <c r="B1901" s="3" t="s">
        <v>3881</v>
      </c>
      <c r="C1901" s="3" t="s">
        <v>3882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 s="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42058.733402777776</v>
      </c>
      <c r="T1901" s="6">
        <f t="shared" si="179"/>
        <v>42088.691736111105</v>
      </c>
    </row>
    <row r="1902" spans="1:20" ht="60" x14ac:dyDescent="0.25">
      <c r="A1902">
        <v>1900</v>
      </c>
      <c r="B1902" s="3" t="s">
        <v>3883</v>
      </c>
      <c r="C1902" s="3" t="s">
        <v>3884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 s="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41160.663553240738</v>
      </c>
      <c r="T1902" s="6">
        <f t="shared" si="179"/>
        <v>41188.207638888889</v>
      </c>
    </row>
    <row r="1903" spans="1:20" ht="60" x14ac:dyDescent="0.25">
      <c r="A1903">
        <v>1901</v>
      </c>
      <c r="B1903" s="3" t="s">
        <v>3885</v>
      </c>
      <c r="C1903" s="3" t="s">
        <v>3886</v>
      </c>
      <c r="D1903">
        <v>99000</v>
      </c>
      <c r="E1903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 s="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42116.334826388884</v>
      </c>
      <c r="T1903" s="6">
        <f t="shared" si="179"/>
        <v>42146.333333333336</v>
      </c>
    </row>
    <row r="1904" spans="1:20" ht="60" x14ac:dyDescent="0.25">
      <c r="A1904">
        <v>1902</v>
      </c>
      <c r="B1904" s="3" t="s">
        <v>3888</v>
      </c>
      <c r="C1904" s="3" t="s">
        <v>3889</v>
      </c>
      <c r="D1904">
        <v>1000</v>
      </c>
      <c r="E1904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 s="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42037.581562499996</v>
      </c>
      <c r="T1904" s="6">
        <f t="shared" si="179"/>
        <v>42067.581562499996</v>
      </c>
    </row>
    <row r="1905" spans="1:20" ht="60" x14ac:dyDescent="0.25">
      <c r="A1905">
        <v>1903</v>
      </c>
      <c r="B1905" s="3" t="s">
        <v>3890</v>
      </c>
      <c r="C1905" s="3" t="s">
        <v>3891</v>
      </c>
      <c r="D1905">
        <v>3000</v>
      </c>
      <c r="E1905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 s="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42702.562395833331</v>
      </c>
      <c r="T1905" s="6">
        <f t="shared" si="179"/>
        <v>42762.562395833331</v>
      </c>
    </row>
    <row r="1906" spans="1:20" ht="45" x14ac:dyDescent="0.25">
      <c r="A1906">
        <v>1904</v>
      </c>
      <c r="B1906" s="3" t="s">
        <v>3892</v>
      </c>
      <c r="C1906" s="3" t="s">
        <v>3893</v>
      </c>
      <c r="D1906">
        <v>50000</v>
      </c>
      <c r="E1906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 s="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42326.477094907408</v>
      </c>
      <c r="T1906" s="6">
        <f t="shared" si="179"/>
        <v>42371.477094907408</v>
      </c>
    </row>
    <row r="1907" spans="1:20" ht="60" x14ac:dyDescent="0.25">
      <c r="A1907">
        <v>1905</v>
      </c>
      <c r="B1907" s="3" t="s">
        <v>3894</v>
      </c>
      <c r="C1907" s="3" t="s">
        <v>3895</v>
      </c>
      <c r="D1907">
        <v>25000</v>
      </c>
      <c r="E1907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 s="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41859.717523148145</v>
      </c>
      <c r="T1907" s="6">
        <f t="shared" si="179"/>
        <v>41889.717523148145</v>
      </c>
    </row>
    <row r="1908" spans="1:20" ht="45" x14ac:dyDescent="0.25">
      <c r="A1908">
        <v>1906</v>
      </c>
      <c r="B1908" s="3" t="s">
        <v>3896</v>
      </c>
      <c r="C1908" s="3" t="s">
        <v>3897</v>
      </c>
      <c r="D1908">
        <v>50000</v>
      </c>
      <c r="E190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 s="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42514.462766203702</v>
      </c>
      <c r="T1908" s="6">
        <f t="shared" si="179"/>
        <v>42544.462766203702</v>
      </c>
    </row>
    <row r="1909" spans="1:20" ht="45" x14ac:dyDescent="0.25">
      <c r="A1909">
        <v>1907</v>
      </c>
      <c r="B1909" s="3" t="s">
        <v>3898</v>
      </c>
      <c r="C1909" s="3" t="s">
        <v>3899</v>
      </c>
      <c r="D1909">
        <v>30000</v>
      </c>
      <c r="E1909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 s="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41767.378761574073</v>
      </c>
      <c r="T1909" s="6">
        <f t="shared" si="179"/>
        <v>41782.378761574073</v>
      </c>
    </row>
    <row r="1910" spans="1:20" ht="60" x14ac:dyDescent="0.25">
      <c r="A1910">
        <v>1908</v>
      </c>
      <c r="B1910" s="3" t="s">
        <v>3900</v>
      </c>
      <c r="C1910" s="3" t="s">
        <v>3901</v>
      </c>
      <c r="D1910">
        <v>25000</v>
      </c>
      <c r="E1910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 s="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42703.709490740737</v>
      </c>
      <c r="T1910" s="6">
        <f t="shared" si="179"/>
        <v>42733.709490740737</v>
      </c>
    </row>
    <row r="1911" spans="1:20" ht="60" x14ac:dyDescent="0.25">
      <c r="A1911">
        <v>1909</v>
      </c>
      <c r="B1911" s="3" t="s">
        <v>3902</v>
      </c>
      <c r="C1911" s="3" t="s">
        <v>3903</v>
      </c>
      <c r="D1911">
        <v>35000</v>
      </c>
      <c r="E1911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 s="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41905.220821759256</v>
      </c>
      <c r="T1911" s="6">
        <f t="shared" si="179"/>
        <v>41935.220821759256</v>
      </c>
    </row>
    <row r="1912" spans="1:20" ht="45" x14ac:dyDescent="0.25">
      <c r="A1912">
        <v>1910</v>
      </c>
      <c r="B1912" s="3" t="s">
        <v>3904</v>
      </c>
      <c r="C1912" s="3" t="s">
        <v>3905</v>
      </c>
      <c r="D1912">
        <v>85000</v>
      </c>
      <c r="E1912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 s="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42264.754826388882</v>
      </c>
      <c r="T1912" s="6">
        <f t="shared" si="179"/>
        <v>42308.739583333336</v>
      </c>
    </row>
    <row r="1913" spans="1:20" ht="60" x14ac:dyDescent="0.25">
      <c r="A1913">
        <v>1911</v>
      </c>
      <c r="B1913" s="3" t="s">
        <v>3906</v>
      </c>
      <c r="C1913" s="3" t="s">
        <v>3907</v>
      </c>
      <c r="D1913">
        <v>42500</v>
      </c>
      <c r="E1913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 s="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41829.825624999998</v>
      </c>
      <c r="T1913" s="6">
        <f t="shared" si="179"/>
        <v>41859.825624999998</v>
      </c>
    </row>
    <row r="1914" spans="1:20" ht="45" x14ac:dyDescent="0.25">
      <c r="A1914">
        <v>1912</v>
      </c>
      <c r="B1914" s="3" t="s">
        <v>3908</v>
      </c>
      <c r="C1914" s="3" t="s">
        <v>3909</v>
      </c>
      <c r="D1914">
        <v>5000</v>
      </c>
      <c r="E1914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 s="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42129.018055555549</v>
      </c>
      <c r="T1914" s="6">
        <f t="shared" si="179"/>
        <v>42159.018055555549</v>
      </c>
    </row>
    <row r="1915" spans="1:20" ht="30" x14ac:dyDescent="0.25">
      <c r="A1915">
        <v>1913</v>
      </c>
      <c r="B1915" s="3" t="s">
        <v>3910</v>
      </c>
      <c r="C1915" s="3" t="s">
        <v>3911</v>
      </c>
      <c r="D1915">
        <v>48000</v>
      </c>
      <c r="E1915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 s="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41890.302986111106</v>
      </c>
      <c r="T1915" s="6">
        <f t="shared" si="179"/>
        <v>41920.302986111106</v>
      </c>
    </row>
    <row r="1916" spans="1:20" ht="60" x14ac:dyDescent="0.25">
      <c r="A1916">
        <v>1914</v>
      </c>
      <c r="B1916" s="3" t="s">
        <v>3912</v>
      </c>
      <c r="C1916" s="3" t="s">
        <v>3913</v>
      </c>
      <c r="D1916">
        <v>666</v>
      </c>
      <c r="E1916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 s="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41928.966122685182</v>
      </c>
      <c r="T1916" s="6">
        <f t="shared" si="179"/>
        <v>41943.957638888889</v>
      </c>
    </row>
    <row r="1917" spans="1:20" ht="60" x14ac:dyDescent="0.25">
      <c r="A1917">
        <v>1915</v>
      </c>
      <c r="B1917" s="3" t="s">
        <v>3914</v>
      </c>
      <c r="C1917" s="3" t="s">
        <v>3915</v>
      </c>
      <c r="D1917">
        <v>500</v>
      </c>
      <c r="E1917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 s="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41863.840532407405</v>
      </c>
      <c r="T1917" s="6">
        <f t="shared" si="179"/>
        <v>41883.840532407405</v>
      </c>
    </row>
    <row r="1918" spans="1:20" ht="30" x14ac:dyDescent="0.25">
      <c r="A1918">
        <v>1916</v>
      </c>
      <c r="B1918" s="3" t="s">
        <v>3916</v>
      </c>
      <c r="C1918" s="3" t="s">
        <v>3917</v>
      </c>
      <c r="D1918">
        <v>20000</v>
      </c>
      <c r="E191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 s="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42656.508969907409</v>
      </c>
      <c r="T1918" s="6">
        <f t="shared" si="179"/>
        <v>42681.550636574073</v>
      </c>
    </row>
    <row r="1919" spans="1:20" ht="30" x14ac:dyDescent="0.25">
      <c r="A1919">
        <v>1917</v>
      </c>
      <c r="B1919" s="3" t="s">
        <v>3918</v>
      </c>
      <c r="C1919" s="3" t="s">
        <v>3919</v>
      </c>
      <c r="D1919">
        <v>390000</v>
      </c>
      <c r="E191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 s="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42746.06172453703</v>
      </c>
      <c r="T1919" s="6">
        <f t="shared" si="179"/>
        <v>42776.06172453703</v>
      </c>
    </row>
    <row r="1920" spans="1:20" ht="45" x14ac:dyDescent="0.25">
      <c r="A1920">
        <v>1918</v>
      </c>
      <c r="B1920" s="3" t="s">
        <v>3920</v>
      </c>
      <c r="C1920" s="3" t="s">
        <v>3921</v>
      </c>
      <c r="D1920">
        <v>25000</v>
      </c>
      <c r="E1920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 s="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41828.581608796296</v>
      </c>
      <c r="T1920" s="6">
        <f t="shared" si="179"/>
        <v>41863.581608796296</v>
      </c>
    </row>
    <row r="1921" spans="1:20" ht="60" x14ac:dyDescent="0.25">
      <c r="A1921">
        <v>1919</v>
      </c>
      <c r="B1921" s="3" t="s">
        <v>3922</v>
      </c>
      <c r="C1921" s="3" t="s">
        <v>3923</v>
      </c>
      <c r="D1921">
        <v>500</v>
      </c>
      <c r="E1921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 s="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42113.667233796288</v>
      </c>
      <c r="T1921" s="6">
        <f t="shared" si="179"/>
        <v>42143.667233796288</v>
      </c>
    </row>
    <row r="1922" spans="1:20" ht="45" x14ac:dyDescent="0.25">
      <c r="A1922">
        <v>1920</v>
      </c>
      <c r="B1922" s="3" t="s">
        <v>3924</v>
      </c>
      <c r="C1922" s="3" t="s">
        <v>3925</v>
      </c>
      <c r="D1922">
        <v>10000</v>
      </c>
      <c r="E1922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 s="4">
        <f t="shared" ref="O1922:O1985" si="180">E1922/D1922</f>
        <v>0.43030000000000002</v>
      </c>
      <c r="P1922" s="5">
        <f t="shared" ref="P1922:P1985" si="181">IF((L1922&gt;0), (E1922/L1922), "N/A")</f>
        <v>40.980952380952381</v>
      </c>
      <c r="Q1922" t="str">
        <f t="shared" ref="Q1922:Q1985" si="182">LEFT(N1922, (FIND("/",N1922)-1))</f>
        <v>technology</v>
      </c>
      <c r="R1922" t="str">
        <f t="shared" ref="R1922:R1985" si="183">RIGHT(N1922, (LEN(N1922)-FIND("/", N1922)))</f>
        <v>gadgets</v>
      </c>
      <c r="S1922" s="6">
        <f t="shared" si="178"/>
        <v>42270.66737268518</v>
      </c>
      <c r="T1922" s="6">
        <f t="shared" si="179"/>
        <v>42298.749999999993</v>
      </c>
    </row>
    <row r="1923" spans="1:20" ht="30" x14ac:dyDescent="0.25">
      <c r="A1923">
        <v>1921</v>
      </c>
      <c r="B1923" s="3" t="s">
        <v>3926</v>
      </c>
      <c r="C1923" s="3" t="s">
        <v>3927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 s="4">
        <f t="shared" si="180"/>
        <v>1.3680000000000001</v>
      </c>
      <c r="P1923" s="5">
        <f t="shared" si="181"/>
        <v>54</v>
      </c>
      <c r="Q1923" t="str">
        <f t="shared" si="182"/>
        <v>music</v>
      </c>
      <c r="R1923" t="str">
        <f t="shared" si="183"/>
        <v>indie rock</v>
      </c>
      <c r="S1923" s="6">
        <f t="shared" ref="S1923:S1986" si="184">(((J1923/60)/60)/24)+DATE(1970,1,1)+(-5/24)</f>
        <v>41074.013229166667</v>
      </c>
      <c r="T1923" s="6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3928</v>
      </c>
      <c r="C1924" s="3" t="s">
        <v>3929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 s="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41590.047534722216</v>
      </c>
      <c r="T1924" s="6">
        <f t="shared" si="185"/>
        <v>41620.047534722216</v>
      </c>
    </row>
    <row r="1925" spans="1:20" ht="45" x14ac:dyDescent="0.25">
      <c r="A1925">
        <v>1923</v>
      </c>
      <c r="B1925" s="3" t="s">
        <v>3930</v>
      </c>
      <c r="C1925" s="3" t="s">
        <v>3931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 s="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40772.640416666662</v>
      </c>
      <c r="T1925" s="6">
        <f t="shared" si="185"/>
        <v>40812.999305555553</v>
      </c>
    </row>
    <row r="1926" spans="1:20" ht="75" x14ac:dyDescent="0.25">
      <c r="A1926">
        <v>1924</v>
      </c>
      <c r="B1926" s="3" t="s">
        <v>3932</v>
      </c>
      <c r="C1926" s="3" t="s">
        <v>3933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 s="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41626.552719907406</v>
      </c>
      <c r="T1926" s="6">
        <f t="shared" si="185"/>
        <v>41654.606249999997</v>
      </c>
    </row>
    <row r="1927" spans="1:20" ht="45" x14ac:dyDescent="0.25">
      <c r="A1927">
        <v>1925</v>
      </c>
      <c r="B1927" s="3" t="s">
        <v>3934</v>
      </c>
      <c r="C1927" s="3" t="s">
        <v>3935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 s="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41535.693148148144</v>
      </c>
      <c r="T1927" s="6">
        <f t="shared" si="185"/>
        <v>41557.791666666664</v>
      </c>
    </row>
    <row r="1928" spans="1:20" ht="60" x14ac:dyDescent="0.25">
      <c r="A1928">
        <v>1926</v>
      </c>
      <c r="B1928" s="3" t="s">
        <v>3936</v>
      </c>
      <c r="C1928" s="3" t="s">
        <v>3937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 s="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40456.746018518512</v>
      </c>
      <c r="T1928" s="6">
        <f t="shared" si="185"/>
        <v>40483.80972222222</v>
      </c>
    </row>
    <row r="1929" spans="1:20" x14ac:dyDescent="0.25">
      <c r="A1929">
        <v>1927</v>
      </c>
      <c r="B1929" s="3" t="s">
        <v>3938</v>
      </c>
      <c r="C1929" s="3" t="s">
        <v>3939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 s="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40960.653229166666</v>
      </c>
      <c r="T1929" s="6">
        <f t="shared" si="185"/>
        <v>40975.999305555553</v>
      </c>
    </row>
    <row r="1930" spans="1:20" ht="30" x14ac:dyDescent="0.25">
      <c r="A1930">
        <v>1928</v>
      </c>
      <c r="B1930" s="3" t="s">
        <v>3940</v>
      </c>
      <c r="C1930" s="3" t="s">
        <v>3941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 s="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41371.439745370371</v>
      </c>
      <c r="T1930" s="6">
        <f t="shared" si="185"/>
        <v>41401.439745370371</v>
      </c>
    </row>
    <row r="1931" spans="1:20" ht="45" x14ac:dyDescent="0.25">
      <c r="A1931">
        <v>1929</v>
      </c>
      <c r="B1931" s="3" t="s">
        <v>3942</v>
      </c>
      <c r="C1931" s="3" t="s">
        <v>3943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 s="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40686.813263888886</v>
      </c>
      <c r="T1931" s="6">
        <f t="shared" si="185"/>
        <v>40728.813263888886</v>
      </c>
    </row>
    <row r="1932" spans="1:20" ht="30" x14ac:dyDescent="0.25">
      <c r="A1932">
        <v>1930</v>
      </c>
      <c r="B1932" s="3" t="s">
        <v>3944</v>
      </c>
      <c r="C1932" s="3" t="s">
        <v>3945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 s="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41402.350486111107</v>
      </c>
      <c r="T1932" s="6">
        <f t="shared" si="185"/>
        <v>41462.350486111107</v>
      </c>
    </row>
    <row r="1933" spans="1:20" ht="45" x14ac:dyDescent="0.25">
      <c r="A1933">
        <v>1931</v>
      </c>
      <c r="B1933" s="3" t="s">
        <v>3946</v>
      </c>
      <c r="C1933" s="3" t="s">
        <v>3947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 s="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41037.684131944443</v>
      </c>
      <c r="T1933" s="6">
        <f t="shared" si="185"/>
        <v>41050.9375</v>
      </c>
    </row>
    <row r="1934" spans="1:20" ht="60" x14ac:dyDescent="0.25">
      <c r="A1934">
        <v>1932</v>
      </c>
      <c r="B1934" s="3" t="s">
        <v>3948</v>
      </c>
      <c r="C1934" s="3" t="s">
        <v>3949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 s="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40911.601539351846</v>
      </c>
      <c r="T1934" s="6">
        <f t="shared" si="185"/>
        <v>40932.601539351846</v>
      </c>
    </row>
    <row r="1935" spans="1:20" ht="60" x14ac:dyDescent="0.25">
      <c r="A1935">
        <v>1933</v>
      </c>
      <c r="B1935" s="3" t="s">
        <v>3950</v>
      </c>
      <c r="C1935" s="3" t="s">
        <v>3951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 s="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41878.922534722216</v>
      </c>
      <c r="T1935" s="6">
        <f t="shared" si="185"/>
        <v>41908.922534722216</v>
      </c>
    </row>
    <row r="1936" spans="1:20" ht="60" x14ac:dyDescent="0.25">
      <c r="A1936">
        <v>1934</v>
      </c>
      <c r="B1936" s="3" t="s">
        <v>3952</v>
      </c>
      <c r="C1936" s="3" t="s">
        <v>3953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 s="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40865.658807870372</v>
      </c>
      <c r="T1936" s="6">
        <f t="shared" si="185"/>
        <v>40902</v>
      </c>
    </row>
    <row r="1937" spans="1:20" ht="60" x14ac:dyDescent="0.25">
      <c r="A1937">
        <v>1935</v>
      </c>
      <c r="B1937" s="3" t="s">
        <v>3954</v>
      </c>
      <c r="C1937" s="3" t="s">
        <v>3955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 s="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41773.72420138889</v>
      </c>
      <c r="T1937" s="6">
        <f t="shared" si="185"/>
        <v>41810.999305555553</v>
      </c>
    </row>
    <row r="1938" spans="1:20" ht="60" x14ac:dyDescent="0.25">
      <c r="A1938">
        <v>1936</v>
      </c>
      <c r="B1938" s="3" t="s">
        <v>3956</v>
      </c>
      <c r="C1938" s="3" t="s">
        <v>3957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 s="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40852.68136574074</v>
      </c>
      <c r="T1938" s="6">
        <f t="shared" si="185"/>
        <v>40883.040972222218</v>
      </c>
    </row>
    <row r="1939" spans="1:20" ht="45" x14ac:dyDescent="0.25">
      <c r="A1939">
        <v>1937</v>
      </c>
      <c r="B1939" s="3" t="s">
        <v>3958</v>
      </c>
      <c r="C1939" s="3" t="s">
        <v>3959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 s="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41058.91065972222</v>
      </c>
      <c r="T1939" s="6">
        <f t="shared" si="185"/>
        <v>41074.957638888889</v>
      </c>
    </row>
    <row r="1940" spans="1:20" ht="60" x14ac:dyDescent="0.25">
      <c r="A1940">
        <v>1938</v>
      </c>
      <c r="B1940" s="3" t="s">
        <v>3960</v>
      </c>
      <c r="C1940" s="3" t="s">
        <v>3961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 s="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41426.05128472222</v>
      </c>
      <c r="T1940" s="6">
        <f t="shared" si="185"/>
        <v>41457</v>
      </c>
    </row>
    <row r="1941" spans="1:20" ht="60" x14ac:dyDescent="0.25">
      <c r="A1941">
        <v>1939</v>
      </c>
      <c r="B1941" s="3" t="s">
        <v>3962</v>
      </c>
      <c r="C1941" s="3" t="s">
        <v>3963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 s="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41313.776712962957</v>
      </c>
      <c r="T1941" s="6">
        <f t="shared" si="185"/>
        <v>41343.735046296293</v>
      </c>
    </row>
    <row r="1942" spans="1:20" ht="45" x14ac:dyDescent="0.25">
      <c r="A1942">
        <v>1940</v>
      </c>
      <c r="B1942" s="3" t="s">
        <v>3964</v>
      </c>
      <c r="C1942" s="3" t="s">
        <v>3965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 s="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40670.298993055556</v>
      </c>
      <c r="T1942" s="6">
        <f t="shared" si="185"/>
        <v>40708.957638888889</v>
      </c>
    </row>
    <row r="1943" spans="1:20" ht="60" x14ac:dyDescent="0.25">
      <c r="A1943">
        <v>1941</v>
      </c>
      <c r="B1943" s="3" t="s">
        <v>3966</v>
      </c>
      <c r="C1943" s="3" t="s">
        <v>3967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 s="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41744.08253472222</v>
      </c>
      <c r="T1943" s="6">
        <f t="shared" si="185"/>
        <v>41774.08253472222</v>
      </c>
    </row>
    <row r="1944" spans="1:20" ht="60" x14ac:dyDescent="0.25">
      <c r="A1944">
        <v>1942</v>
      </c>
      <c r="B1944" s="3" t="s">
        <v>3969</v>
      </c>
      <c r="C1944" s="3" t="s">
        <v>3970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 s="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40638.619675925926</v>
      </c>
      <c r="T1944" s="6">
        <f t="shared" si="185"/>
        <v>40728.619675925926</v>
      </c>
    </row>
    <row r="1945" spans="1:20" ht="45" x14ac:dyDescent="0.25">
      <c r="A1945">
        <v>1943</v>
      </c>
      <c r="B1945" s="3" t="s">
        <v>3971</v>
      </c>
      <c r="C1945" s="3" t="s">
        <v>3972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 s="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42548.061527777776</v>
      </c>
      <c r="T1945" s="6">
        <f t="shared" si="185"/>
        <v>42593.061527777776</v>
      </c>
    </row>
    <row r="1946" spans="1:20" ht="60" x14ac:dyDescent="0.25">
      <c r="A1946">
        <v>1944</v>
      </c>
      <c r="B1946" s="3" t="s">
        <v>3973</v>
      </c>
      <c r="C1946" s="3" t="s">
        <v>3974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 s="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41730.376041666663</v>
      </c>
      <c r="T1946" s="6">
        <f t="shared" si="185"/>
        <v>41760.376041666663</v>
      </c>
    </row>
    <row r="1947" spans="1:20" ht="45" x14ac:dyDescent="0.25">
      <c r="A1947">
        <v>1945</v>
      </c>
      <c r="B1947" s="3" t="s">
        <v>3975</v>
      </c>
      <c r="C1947" s="3" t="s">
        <v>3976</v>
      </c>
      <c r="D1947">
        <v>100000</v>
      </c>
      <c r="E1947">
        <v>348018</v>
      </c>
      <c r="F194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 s="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42157.043495370373</v>
      </c>
      <c r="T1947" s="6">
        <f t="shared" si="185"/>
        <v>42197.043495370373</v>
      </c>
    </row>
    <row r="1948" spans="1:20" ht="60" x14ac:dyDescent="0.25">
      <c r="A1948">
        <v>1946</v>
      </c>
      <c r="B1948" s="3" t="s">
        <v>3977</v>
      </c>
      <c r="C1948" s="3" t="s">
        <v>3978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 s="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41688.941678240735</v>
      </c>
      <c r="T1948" s="6">
        <f t="shared" si="185"/>
        <v>41748.900011574071</v>
      </c>
    </row>
    <row r="1949" spans="1:20" ht="60" x14ac:dyDescent="0.25">
      <c r="A1949">
        <v>1947</v>
      </c>
      <c r="B1949" s="3" t="s">
        <v>3979</v>
      </c>
      <c r="C1949" s="3" t="s">
        <v>3980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 s="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40102.709722222222</v>
      </c>
      <c r="T1949" s="6">
        <f t="shared" si="185"/>
        <v>40140.040972222218</v>
      </c>
    </row>
    <row r="1950" spans="1:20" ht="30" x14ac:dyDescent="0.25">
      <c r="A1950">
        <v>1948</v>
      </c>
      <c r="B1950" s="3" t="s">
        <v>3981</v>
      </c>
      <c r="C1950" s="3" t="s">
        <v>3982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 s="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42473.395937499998</v>
      </c>
      <c r="T1950" s="6">
        <f t="shared" si="185"/>
        <v>42527.501388888886</v>
      </c>
    </row>
    <row r="1951" spans="1:20" ht="45" x14ac:dyDescent="0.25">
      <c r="A1951">
        <v>1949</v>
      </c>
      <c r="B1951" s="3" t="s">
        <v>3983</v>
      </c>
      <c r="C1951" s="3" t="s">
        <v>3984</v>
      </c>
      <c r="D1951">
        <v>50000</v>
      </c>
      <c r="E1951">
        <v>53001.3</v>
      </c>
      <c r="F1951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 s="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41800.214710648142</v>
      </c>
      <c r="T1951" s="6">
        <f t="shared" si="185"/>
        <v>41830.214710648142</v>
      </c>
    </row>
    <row r="1952" spans="1:20" ht="45" x14ac:dyDescent="0.25">
      <c r="A1952">
        <v>1950</v>
      </c>
      <c r="B1952" s="3" t="s">
        <v>3985</v>
      </c>
      <c r="C1952" s="3" t="s">
        <v>3986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 s="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40623.973067129627</v>
      </c>
      <c r="T1952" s="6">
        <f t="shared" si="185"/>
        <v>40654.973067129627</v>
      </c>
    </row>
    <row r="1953" spans="1:20" ht="60" x14ac:dyDescent="0.25">
      <c r="A1953">
        <v>1951</v>
      </c>
      <c r="B1953" s="3" t="s">
        <v>3987</v>
      </c>
      <c r="C1953" s="3" t="s">
        <v>3988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 s="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42651.212233796294</v>
      </c>
      <c r="T1953" s="6">
        <f t="shared" si="185"/>
        <v>42681.253900462958</v>
      </c>
    </row>
    <row r="1954" spans="1:20" ht="60" x14ac:dyDescent="0.25">
      <c r="A1954">
        <v>1952</v>
      </c>
      <c r="B1954" s="3" t="s">
        <v>3989</v>
      </c>
      <c r="C1954" s="3" t="s">
        <v>3990</v>
      </c>
      <c r="D1954">
        <v>35000</v>
      </c>
      <c r="E1954">
        <v>69465.33</v>
      </c>
      <c r="F1954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 s="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41526.398321759254</v>
      </c>
      <c r="T1954" s="6">
        <f t="shared" si="185"/>
        <v>41563.398321759254</v>
      </c>
    </row>
    <row r="1955" spans="1:20" ht="45" x14ac:dyDescent="0.25">
      <c r="A1955">
        <v>1953</v>
      </c>
      <c r="B1955" s="3" t="s">
        <v>3991</v>
      </c>
      <c r="C1955" s="3" t="s">
        <v>3992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 s="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40940.991493055553</v>
      </c>
      <c r="T1955" s="6">
        <f t="shared" si="185"/>
        <v>40969.916666666664</v>
      </c>
    </row>
    <row r="1956" spans="1:20" ht="30" x14ac:dyDescent="0.25">
      <c r="A1956">
        <v>1954</v>
      </c>
      <c r="B1956" s="3" t="s">
        <v>3993</v>
      </c>
      <c r="C1956" s="3" t="s">
        <v>3994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 s="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42394.372407407405</v>
      </c>
      <c r="T1956" s="6">
        <f t="shared" si="185"/>
        <v>42440.999999999993</v>
      </c>
    </row>
    <row r="1957" spans="1:20" ht="60" x14ac:dyDescent="0.25">
      <c r="A1957">
        <v>1955</v>
      </c>
      <c r="B1957" s="3" t="s">
        <v>3995</v>
      </c>
      <c r="C1957" s="3" t="s">
        <v>3996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 s="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41020.063437500001</v>
      </c>
      <c r="T1957" s="6">
        <f t="shared" si="185"/>
        <v>41052.583333333328</v>
      </c>
    </row>
    <row r="1958" spans="1:20" ht="60" x14ac:dyDescent="0.25">
      <c r="A1958">
        <v>1956</v>
      </c>
      <c r="B1958" s="3" t="s">
        <v>3997</v>
      </c>
      <c r="C1958" s="3" t="s">
        <v>3998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 s="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42067.71533564815</v>
      </c>
      <c r="T1958" s="6">
        <f t="shared" si="185"/>
        <v>42112.673668981479</v>
      </c>
    </row>
    <row r="1959" spans="1:20" ht="30" x14ac:dyDescent="0.25">
      <c r="A1959">
        <v>1957</v>
      </c>
      <c r="B1959" s="3" t="s">
        <v>3999</v>
      </c>
      <c r="C1959" s="3" t="s">
        <v>4000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 s="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41178.890196759254</v>
      </c>
      <c r="T1959" s="6">
        <f t="shared" si="185"/>
        <v>41208.890196759254</v>
      </c>
    </row>
    <row r="1960" spans="1:20" ht="60" x14ac:dyDescent="0.25">
      <c r="A1960">
        <v>1958</v>
      </c>
      <c r="B1960" s="3" t="s">
        <v>4001</v>
      </c>
      <c r="C1960" s="3" t="s">
        <v>4002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 s="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41326.779641203699</v>
      </c>
      <c r="T1960" s="6">
        <f t="shared" si="185"/>
        <v>41356.737974537034</v>
      </c>
    </row>
    <row r="1961" spans="1:20" ht="60" x14ac:dyDescent="0.25">
      <c r="A1961">
        <v>1959</v>
      </c>
      <c r="B1961" s="3" t="s">
        <v>4003</v>
      </c>
      <c r="C1961" s="3" t="s">
        <v>4004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 s="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41871.63726851852</v>
      </c>
      <c r="T1961" s="6">
        <f t="shared" si="185"/>
        <v>41912.791666666664</v>
      </c>
    </row>
    <row r="1962" spans="1:20" ht="60" x14ac:dyDescent="0.25">
      <c r="A1962">
        <v>1960</v>
      </c>
      <c r="B1962" s="3" t="s">
        <v>4005</v>
      </c>
      <c r="C1962" s="3" t="s">
        <v>4006</v>
      </c>
      <c r="D1962">
        <v>70000</v>
      </c>
      <c r="E1962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 s="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41964.154409722221</v>
      </c>
      <c r="T1962" s="6">
        <f t="shared" si="185"/>
        <v>41994.154409722221</v>
      </c>
    </row>
    <row r="1963" spans="1:20" ht="45" x14ac:dyDescent="0.25">
      <c r="A1963">
        <v>1961</v>
      </c>
      <c r="B1963" s="3" t="s">
        <v>4007</v>
      </c>
      <c r="C1963" s="3" t="s">
        <v>4008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 s="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41147.986307870371</v>
      </c>
      <c r="T1963" s="6">
        <f t="shared" si="185"/>
        <v>41187.957638888889</v>
      </c>
    </row>
    <row r="1964" spans="1:20" ht="60" x14ac:dyDescent="0.25">
      <c r="A1964">
        <v>1962</v>
      </c>
      <c r="B1964" s="3" t="s">
        <v>4009</v>
      </c>
      <c r="C1964" s="3" t="s">
        <v>4010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 s="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41742.572175925925</v>
      </c>
      <c r="T1964" s="6">
        <f t="shared" si="185"/>
        <v>41772.572175925925</v>
      </c>
    </row>
    <row r="1965" spans="1:20" ht="60" x14ac:dyDescent="0.25">
      <c r="A1965">
        <v>1963</v>
      </c>
      <c r="B1965" s="3" t="s">
        <v>4011</v>
      </c>
      <c r="C1965" s="3" t="s">
        <v>4012</v>
      </c>
      <c r="D1965">
        <v>19000</v>
      </c>
      <c r="E1965">
        <v>24108</v>
      </c>
      <c r="F1965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 s="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41863.221458333333</v>
      </c>
      <c r="T1965" s="6">
        <f t="shared" si="185"/>
        <v>41898.221458333333</v>
      </c>
    </row>
    <row r="1966" spans="1:20" ht="45" x14ac:dyDescent="0.25">
      <c r="A1966">
        <v>1964</v>
      </c>
      <c r="B1966" s="3" t="s">
        <v>4013</v>
      </c>
      <c r="C1966" s="3" t="s">
        <v>4014</v>
      </c>
      <c r="D1966">
        <v>89200</v>
      </c>
      <c r="E1966">
        <v>231543.12</v>
      </c>
      <c r="F1966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 s="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42452.064490740733</v>
      </c>
      <c r="T1966" s="6">
        <f t="shared" si="185"/>
        <v>42482.064490740733</v>
      </c>
    </row>
    <row r="1967" spans="1:20" ht="45" x14ac:dyDescent="0.25">
      <c r="A1967">
        <v>1965</v>
      </c>
      <c r="B1967" s="3" t="s">
        <v>4015</v>
      </c>
      <c r="C1967" s="3" t="s">
        <v>4016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 s="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40897.880902777775</v>
      </c>
      <c r="T1967" s="6">
        <f t="shared" si="185"/>
        <v>40919.833333333328</v>
      </c>
    </row>
    <row r="1968" spans="1:20" ht="60" x14ac:dyDescent="0.25">
      <c r="A1968">
        <v>1966</v>
      </c>
      <c r="B1968" s="3" t="s">
        <v>4017</v>
      </c>
      <c r="C1968" s="3" t="s">
        <v>4018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 s="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41835.332152777773</v>
      </c>
      <c r="T1968" s="6">
        <f t="shared" si="185"/>
        <v>41865.332152777773</v>
      </c>
    </row>
    <row r="1969" spans="1:20" ht="60" x14ac:dyDescent="0.25">
      <c r="A1969">
        <v>1967</v>
      </c>
      <c r="B1969" s="3" t="s">
        <v>4019</v>
      </c>
      <c r="C1969" s="3" t="s">
        <v>4020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 s="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41730.455196759256</v>
      </c>
      <c r="T1969" s="6">
        <f t="shared" si="185"/>
        <v>41760.455196759256</v>
      </c>
    </row>
    <row r="1970" spans="1:20" ht="30" x14ac:dyDescent="0.25">
      <c r="A1970">
        <v>1968</v>
      </c>
      <c r="B1970" s="3" t="s">
        <v>4021</v>
      </c>
      <c r="C1970" s="3" t="s">
        <v>4022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 s="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42676.378645833327</v>
      </c>
      <c r="T1970" s="6">
        <f t="shared" si="185"/>
        <v>42707.420312499999</v>
      </c>
    </row>
    <row r="1971" spans="1:20" ht="60" x14ac:dyDescent="0.25">
      <c r="A1971">
        <v>1969</v>
      </c>
      <c r="B1971" s="3" t="s">
        <v>4023</v>
      </c>
      <c r="C1971" s="3" t="s">
        <v>4024</v>
      </c>
      <c r="D1971">
        <v>20000</v>
      </c>
      <c r="E1971">
        <v>115816</v>
      </c>
      <c r="F1971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 s="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42557.584120370368</v>
      </c>
      <c r="T1971" s="6">
        <f t="shared" si="185"/>
        <v>42587.584120370368</v>
      </c>
    </row>
    <row r="1972" spans="1:20" ht="45" x14ac:dyDescent="0.25">
      <c r="A1972">
        <v>1970</v>
      </c>
      <c r="B1972" s="3" t="s">
        <v>4025</v>
      </c>
      <c r="C1972" s="3" t="s">
        <v>4026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 s="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41323.984965277778</v>
      </c>
      <c r="T1972" s="6">
        <f t="shared" si="185"/>
        <v>41383.943298611113</v>
      </c>
    </row>
    <row r="1973" spans="1:20" ht="60" x14ac:dyDescent="0.25">
      <c r="A1973">
        <v>1971</v>
      </c>
      <c r="B1973" s="3" t="s">
        <v>4027</v>
      </c>
      <c r="C1973" s="3" t="s">
        <v>4028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 s="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41561.29237268518</v>
      </c>
      <c r="T1973" s="6">
        <f t="shared" si="185"/>
        <v>41592.958333333328</v>
      </c>
    </row>
    <row r="1974" spans="1:20" ht="60" x14ac:dyDescent="0.25">
      <c r="A1974">
        <v>1972</v>
      </c>
      <c r="B1974" s="3" t="s">
        <v>4029</v>
      </c>
      <c r="C1974" s="3" t="s">
        <v>4030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 s="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41200.803749999999</v>
      </c>
      <c r="T1974" s="6">
        <f t="shared" si="185"/>
        <v>41230.845416666663</v>
      </c>
    </row>
    <row r="1975" spans="1:20" ht="60" x14ac:dyDescent="0.25">
      <c r="A1975">
        <v>1973</v>
      </c>
      <c r="B1975" s="3" t="s">
        <v>4031</v>
      </c>
      <c r="C1975" s="3" t="s">
        <v>4032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 s="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42549.514629629623</v>
      </c>
      <c r="T1975" s="6">
        <f t="shared" si="185"/>
        <v>42588.083333333336</v>
      </c>
    </row>
    <row r="1976" spans="1:20" ht="60" x14ac:dyDescent="0.25">
      <c r="A1976">
        <v>1974</v>
      </c>
      <c r="B1976" s="3" t="s">
        <v>4033</v>
      </c>
      <c r="C1976" s="3" t="s">
        <v>4034</v>
      </c>
      <c r="D1976">
        <v>20000</v>
      </c>
      <c r="E1976">
        <v>75099.199999999997</v>
      </c>
      <c r="F1976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 s="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41445.125798611109</v>
      </c>
      <c r="T1976" s="6">
        <f t="shared" si="185"/>
        <v>41505.125798611109</v>
      </c>
    </row>
    <row r="1977" spans="1:20" ht="30" x14ac:dyDescent="0.25">
      <c r="A1977">
        <v>1975</v>
      </c>
      <c r="B1977" s="3" t="s">
        <v>4035</v>
      </c>
      <c r="C1977" s="3" t="s">
        <v>4036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 s="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41313.54688657407</v>
      </c>
      <c r="T1977" s="6">
        <f t="shared" si="185"/>
        <v>41343.54688657407</v>
      </c>
    </row>
    <row r="1978" spans="1:20" ht="30" x14ac:dyDescent="0.25">
      <c r="A1978">
        <v>1976</v>
      </c>
      <c r="B1978" s="3" t="s">
        <v>4037</v>
      </c>
      <c r="C1978" s="3" t="s">
        <v>4038</v>
      </c>
      <c r="D1978">
        <v>4000</v>
      </c>
      <c r="E1978">
        <v>13864</v>
      </c>
      <c r="F1978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 s="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41438.691261574073</v>
      </c>
      <c r="T1978" s="6">
        <f t="shared" si="185"/>
        <v>41468.691261574073</v>
      </c>
    </row>
    <row r="1979" spans="1:20" ht="45" x14ac:dyDescent="0.25">
      <c r="A1979">
        <v>1977</v>
      </c>
      <c r="B1979" s="3" t="s">
        <v>4039</v>
      </c>
      <c r="C1979" s="3" t="s">
        <v>4040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 s="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42311.008564814816</v>
      </c>
      <c r="T1979" s="6">
        <f t="shared" si="185"/>
        <v>42357.124305555553</v>
      </c>
    </row>
    <row r="1980" spans="1:20" ht="60" x14ac:dyDescent="0.25">
      <c r="A1980">
        <v>1978</v>
      </c>
      <c r="B1980" s="3" t="s">
        <v>4041</v>
      </c>
      <c r="C1980" s="3" t="s">
        <v>4042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 s="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41039.017268518517</v>
      </c>
      <c r="T1980" s="6">
        <f t="shared" si="185"/>
        <v>41072.083333333328</v>
      </c>
    </row>
    <row r="1981" spans="1:20" ht="45" x14ac:dyDescent="0.25">
      <c r="A1981">
        <v>1979</v>
      </c>
      <c r="B1981" s="3" t="s">
        <v>4043</v>
      </c>
      <c r="C1981" s="3" t="s">
        <v>4044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 s="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42290.25168981481</v>
      </c>
      <c r="T1981" s="6">
        <f t="shared" si="185"/>
        <v>42326.999305555553</v>
      </c>
    </row>
    <row r="1982" spans="1:20" ht="30" x14ac:dyDescent="0.25">
      <c r="A1982">
        <v>1980</v>
      </c>
      <c r="B1982" s="3" t="s">
        <v>4045</v>
      </c>
      <c r="C1982" s="3" t="s">
        <v>4046</v>
      </c>
      <c r="D1982">
        <v>50000</v>
      </c>
      <c r="E1982">
        <v>177412.01</v>
      </c>
      <c r="F1982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 s="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42423.334050925921</v>
      </c>
      <c r="T1982" s="6">
        <f t="shared" si="185"/>
        <v>42463.292384259257</v>
      </c>
    </row>
    <row r="1983" spans="1:20" ht="60" x14ac:dyDescent="0.25">
      <c r="A1983">
        <v>1981</v>
      </c>
      <c r="B1983" s="3" t="s">
        <v>4047</v>
      </c>
      <c r="C1983" s="3" t="s">
        <v>4048</v>
      </c>
      <c r="D1983">
        <v>7500</v>
      </c>
      <c r="E1983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 s="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41799.516956018517</v>
      </c>
      <c r="T1983" s="6">
        <f t="shared" si="185"/>
        <v>41829.516956018517</v>
      </c>
    </row>
    <row r="1984" spans="1:20" ht="45" x14ac:dyDescent="0.25">
      <c r="A1984">
        <v>1982</v>
      </c>
      <c r="B1984" s="3" t="s">
        <v>4050</v>
      </c>
      <c r="C1984" s="3" t="s">
        <v>4051</v>
      </c>
      <c r="D1984">
        <v>180000</v>
      </c>
      <c r="E1984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 s="4">
        <f t="shared" si="180"/>
        <v>0</v>
      </c>
      <c r="P1984" s="5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42678.378321759257</v>
      </c>
      <c r="T1984" s="6">
        <f t="shared" si="185"/>
        <v>42708.419988425921</v>
      </c>
    </row>
    <row r="1985" spans="1:20" ht="60" x14ac:dyDescent="0.25">
      <c r="A1985">
        <v>1983</v>
      </c>
      <c r="B1985" s="3" t="s">
        <v>4052</v>
      </c>
      <c r="C1985" s="3" t="s">
        <v>4053</v>
      </c>
      <c r="D1985">
        <v>33000</v>
      </c>
      <c r="E1985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 s="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42592.803449074076</v>
      </c>
      <c r="T1985" s="6">
        <f t="shared" si="185"/>
        <v>42615.083333333336</v>
      </c>
    </row>
    <row r="1986" spans="1:20" ht="60" x14ac:dyDescent="0.25">
      <c r="A1986">
        <v>1984</v>
      </c>
      <c r="B1986" s="3" t="s">
        <v>4054</v>
      </c>
      <c r="C1986" s="3" t="s">
        <v>4055</v>
      </c>
      <c r="D1986">
        <v>15000</v>
      </c>
      <c r="E1986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 s="4">
        <f t="shared" ref="O1986:O2049" si="186">E1986/D1986</f>
        <v>0.21146666666666666</v>
      </c>
      <c r="P1986" s="5">
        <f t="shared" ref="P1986:P2049" si="187">IF((L1986&gt;0), (E1986/L1986), "N/A")</f>
        <v>453.14285714285717</v>
      </c>
      <c r="Q1986" t="str">
        <f t="shared" ref="Q1986:Q2049" si="188">LEFT(N1986, (FIND("/",N1986)-1))</f>
        <v>photography</v>
      </c>
      <c r="R1986" t="str">
        <f t="shared" ref="R1986:R2049" si="189">RIGHT(N1986, (LEN(N1986)-FIND("/", N1986)))</f>
        <v>people</v>
      </c>
      <c r="S1986" s="6">
        <f t="shared" si="184"/>
        <v>41913.581956018512</v>
      </c>
      <c r="T1986" s="6">
        <f t="shared" si="185"/>
        <v>41973.623622685183</v>
      </c>
    </row>
    <row r="1987" spans="1:20" ht="60" x14ac:dyDescent="0.25">
      <c r="A1987">
        <v>1985</v>
      </c>
      <c r="B1987" s="3" t="s">
        <v>4056</v>
      </c>
      <c r="C1987" s="3" t="s">
        <v>4057</v>
      </c>
      <c r="D1987">
        <v>1600</v>
      </c>
      <c r="E1987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 s="4">
        <f t="shared" si="186"/>
        <v>3.1875000000000001E-2</v>
      </c>
      <c r="P1987" s="5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6">
        <f t="shared" ref="S1987:S2050" si="190">(((J1987/60)/60)/24)+DATE(1970,1,1)+(-5/24)</f>
        <v>42555.490405092591</v>
      </c>
      <c r="T1987" s="6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4058</v>
      </c>
      <c r="C1988" s="3" t="s">
        <v>4059</v>
      </c>
      <c r="D1988">
        <v>2000</v>
      </c>
      <c r="E1988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 s="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42413.225497685176</v>
      </c>
      <c r="T1988" s="6">
        <f t="shared" si="191"/>
        <v>42443.183831018519</v>
      </c>
    </row>
    <row r="1989" spans="1:20" ht="30" x14ac:dyDescent="0.25">
      <c r="A1989">
        <v>1987</v>
      </c>
      <c r="B1989" s="3" t="s">
        <v>4060</v>
      </c>
      <c r="C1989" s="3" t="s">
        <v>4061</v>
      </c>
      <c r="D1989">
        <v>5500</v>
      </c>
      <c r="E198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 s="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42034.431435185186</v>
      </c>
      <c r="T1989" s="6">
        <f t="shared" si="191"/>
        <v>42064.431435185186</v>
      </c>
    </row>
    <row r="1990" spans="1:20" x14ac:dyDescent="0.25">
      <c r="A1990">
        <v>1988</v>
      </c>
      <c r="B1990" s="3" t="s">
        <v>4062</v>
      </c>
      <c r="C1990" s="3" t="s">
        <v>4063</v>
      </c>
      <c r="D1990">
        <v>6000</v>
      </c>
      <c r="E1990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 s="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42206.554884259262</v>
      </c>
      <c r="T1990" s="6">
        <f t="shared" si="191"/>
        <v>42236.554884259262</v>
      </c>
    </row>
    <row r="1991" spans="1:20" ht="45" x14ac:dyDescent="0.25">
      <c r="A1991">
        <v>1989</v>
      </c>
      <c r="B1991" s="3" t="s">
        <v>4064</v>
      </c>
      <c r="C1991" s="3" t="s">
        <v>4065</v>
      </c>
      <c r="D1991">
        <v>5000</v>
      </c>
      <c r="E1991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 s="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42685.472314814811</v>
      </c>
      <c r="T1991" s="6">
        <f t="shared" si="191"/>
        <v>42715.472314814811</v>
      </c>
    </row>
    <row r="1992" spans="1:20" ht="60" x14ac:dyDescent="0.25">
      <c r="A1992">
        <v>1990</v>
      </c>
      <c r="B1992" s="3" t="s">
        <v>4066</v>
      </c>
      <c r="C1992" s="3" t="s">
        <v>4067</v>
      </c>
      <c r="D1992">
        <v>3000</v>
      </c>
      <c r="E1992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 s="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42397.987638888888</v>
      </c>
      <c r="T1992" s="6">
        <f t="shared" si="191"/>
        <v>42412.987638888888</v>
      </c>
    </row>
    <row r="1993" spans="1:20" ht="30" x14ac:dyDescent="0.25">
      <c r="A1993">
        <v>1991</v>
      </c>
      <c r="B1993" s="3" t="s">
        <v>4068</v>
      </c>
      <c r="C1993" s="3" t="s">
        <v>4069</v>
      </c>
      <c r="D1993">
        <v>2000</v>
      </c>
      <c r="E1993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 s="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42167.685023148144</v>
      </c>
      <c r="T1993" s="6">
        <f t="shared" si="191"/>
        <v>42188.685023148144</v>
      </c>
    </row>
    <row r="1994" spans="1:20" ht="30" x14ac:dyDescent="0.25">
      <c r="A1994">
        <v>1992</v>
      </c>
      <c r="B1994" s="3" t="s">
        <v>4070</v>
      </c>
      <c r="C1994" s="3" t="s">
        <v>4071</v>
      </c>
      <c r="D1994">
        <v>1500</v>
      </c>
      <c r="E1994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 s="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42022.935081018521</v>
      </c>
      <c r="T1994" s="6">
        <f t="shared" si="191"/>
        <v>42052.935081018521</v>
      </c>
    </row>
    <row r="1995" spans="1:20" ht="60" x14ac:dyDescent="0.25">
      <c r="A1995">
        <v>1993</v>
      </c>
      <c r="B1995" s="3" t="s">
        <v>4072</v>
      </c>
      <c r="C1995" s="3" t="s">
        <v>4073</v>
      </c>
      <c r="D1995">
        <v>2000</v>
      </c>
      <c r="E1995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 s="4">
        <f t="shared" si="186"/>
        <v>0</v>
      </c>
      <c r="P1995" s="5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42329.380057870374</v>
      </c>
      <c r="T1995" s="6">
        <f t="shared" si="191"/>
        <v>42359.380057870374</v>
      </c>
    </row>
    <row r="1996" spans="1:20" ht="60" x14ac:dyDescent="0.25">
      <c r="A1996">
        <v>1994</v>
      </c>
      <c r="B1996" s="3" t="s">
        <v>4074</v>
      </c>
      <c r="C1996" s="3" t="s">
        <v>4075</v>
      </c>
      <c r="D1996">
        <v>3200</v>
      </c>
      <c r="E1996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 s="4">
        <f t="shared" si="186"/>
        <v>0</v>
      </c>
      <c r="P1996" s="5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42650.797939814809</v>
      </c>
      <c r="T1996" s="6">
        <f t="shared" si="191"/>
        <v>42710.839606481481</v>
      </c>
    </row>
    <row r="1997" spans="1:20" ht="60" x14ac:dyDescent="0.25">
      <c r="A1997">
        <v>1995</v>
      </c>
      <c r="B1997" s="3" t="s">
        <v>4076</v>
      </c>
      <c r="C1997" s="3" t="s">
        <v>4077</v>
      </c>
      <c r="D1997">
        <v>1000</v>
      </c>
      <c r="E1997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 s="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42181.693703703706</v>
      </c>
      <c r="T1997" s="6">
        <f t="shared" si="191"/>
        <v>42201.693703703706</v>
      </c>
    </row>
    <row r="1998" spans="1:20" ht="60" x14ac:dyDescent="0.25">
      <c r="A1998">
        <v>1996</v>
      </c>
      <c r="B1998" s="3" t="s">
        <v>4078</v>
      </c>
      <c r="C1998" s="3" t="s">
        <v>4079</v>
      </c>
      <c r="D1998">
        <v>133800</v>
      </c>
      <c r="E199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 s="4">
        <f t="shared" si="186"/>
        <v>0</v>
      </c>
      <c r="P1998" s="5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41800.611238425925</v>
      </c>
      <c r="T1998" s="6">
        <f t="shared" si="191"/>
        <v>41830.611238425925</v>
      </c>
    </row>
    <row r="1999" spans="1:20" ht="60" x14ac:dyDescent="0.25">
      <c r="A1999">
        <v>1997</v>
      </c>
      <c r="B1999" s="3" t="s">
        <v>4080</v>
      </c>
      <c r="C1999" s="3" t="s">
        <v>4081</v>
      </c>
      <c r="D1999">
        <v>6500</v>
      </c>
      <c r="E1999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 s="4">
        <f t="shared" si="186"/>
        <v>0</v>
      </c>
      <c r="P1999" s="5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41847.722361111111</v>
      </c>
      <c r="T1999" s="6">
        <f t="shared" si="191"/>
        <v>41877.722361111111</v>
      </c>
    </row>
    <row r="2000" spans="1:20" ht="60" x14ac:dyDescent="0.25">
      <c r="A2000">
        <v>1998</v>
      </c>
      <c r="B2000" s="3" t="s">
        <v>4082</v>
      </c>
      <c r="C2000" s="3" t="s">
        <v>4083</v>
      </c>
      <c r="D2000">
        <v>2500</v>
      </c>
      <c r="E2000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 s="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41806.910162037035</v>
      </c>
      <c r="T2000" s="6">
        <f t="shared" si="191"/>
        <v>41851.910162037035</v>
      </c>
    </row>
    <row r="2001" spans="1:20" ht="45" x14ac:dyDescent="0.25">
      <c r="A2001">
        <v>1999</v>
      </c>
      <c r="B2001" s="3" t="s">
        <v>4084</v>
      </c>
      <c r="C2001" s="3" t="s">
        <v>4085</v>
      </c>
      <c r="D2001">
        <v>31000</v>
      </c>
      <c r="E2001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 s="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41926.274398148147</v>
      </c>
      <c r="T2001" s="6">
        <f t="shared" si="191"/>
        <v>41956.316064814811</v>
      </c>
    </row>
    <row r="2002" spans="1:20" ht="60" x14ac:dyDescent="0.25">
      <c r="A2002">
        <v>2000</v>
      </c>
      <c r="B2002" s="3" t="s">
        <v>4086</v>
      </c>
      <c r="C2002" s="3" t="s">
        <v>4087</v>
      </c>
      <c r="D2002">
        <v>5000</v>
      </c>
      <c r="E2002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 s="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42345.743206018517</v>
      </c>
      <c r="T2002" s="6">
        <f t="shared" si="191"/>
        <v>42375.743206018517</v>
      </c>
    </row>
    <row r="2003" spans="1:20" ht="45" x14ac:dyDescent="0.25">
      <c r="A2003">
        <v>2001</v>
      </c>
      <c r="B2003" s="3" t="s">
        <v>4088</v>
      </c>
      <c r="C2003" s="3" t="s">
        <v>4089</v>
      </c>
      <c r="D2003">
        <v>55000</v>
      </c>
      <c r="E2003">
        <v>210171</v>
      </c>
      <c r="F2003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 s="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42136.001342592594</v>
      </c>
      <c r="T2003" s="6">
        <f t="shared" si="191"/>
        <v>42167.624999999993</v>
      </c>
    </row>
    <row r="2004" spans="1:20" ht="45" x14ac:dyDescent="0.25">
      <c r="A2004">
        <v>2002</v>
      </c>
      <c r="B2004" s="3" t="s">
        <v>4090</v>
      </c>
      <c r="C2004" s="3" t="s">
        <v>4091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 s="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42728.503969907404</v>
      </c>
      <c r="T2004" s="6">
        <f t="shared" si="191"/>
        <v>42758.503969907404</v>
      </c>
    </row>
    <row r="2005" spans="1:20" ht="60" x14ac:dyDescent="0.25">
      <c r="A2005">
        <v>2003</v>
      </c>
      <c r="B2005" s="3" t="s">
        <v>4092</v>
      </c>
      <c r="C2005" s="3" t="s">
        <v>4093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 s="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40346.917268518519</v>
      </c>
      <c r="T2005" s="6">
        <f t="shared" si="191"/>
        <v>40361.75</v>
      </c>
    </row>
    <row r="2006" spans="1:20" ht="60" x14ac:dyDescent="0.25">
      <c r="A2006">
        <v>2004</v>
      </c>
      <c r="B2006" s="3" t="s">
        <v>4094</v>
      </c>
      <c r="C2006" s="3" t="s">
        <v>4095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 s="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41800.396562499998</v>
      </c>
      <c r="T2006" s="6">
        <f t="shared" si="191"/>
        <v>41830.396562499998</v>
      </c>
    </row>
    <row r="2007" spans="1:20" ht="60" x14ac:dyDescent="0.25">
      <c r="A2007">
        <v>2005</v>
      </c>
      <c r="B2007" s="3" t="s">
        <v>4096</v>
      </c>
      <c r="C2007" s="3" t="s">
        <v>4097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 s="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41535.604374999995</v>
      </c>
      <c r="T2007" s="6">
        <f t="shared" si="191"/>
        <v>41562.957638888889</v>
      </c>
    </row>
    <row r="2008" spans="1:20" ht="60" x14ac:dyDescent="0.25">
      <c r="A2008">
        <v>2006</v>
      </c>
      <c r="B2008" s="3" t="s">
        <v>4098</v>
      </c>
      <c r="C2008" s="3" t="s">
        <v>4099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 s="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41941.292187499996</v>
      </c>
      <c r="T2008" s="6">
        <f t="shared" si="191"/>
        <v>41976.333854166667</v>
      </c>
    </row>
    <row r="2009" spans="1:20" ht="60" x14ac:dyDescent="0.25">
      <c r="A2009">
        <v>2007</v>
      </c>
      <c r="B2009" s="3" t="s">
        <v>4100</v>
      </c>
      <c r="C2009" s="3" t="s">
        <v>4101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 s="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40347.629467592589</v>
      </c>
      <c r="T2009" s="6">
        <f t="shared" si="191"/>
        <v>40413.958333333328</v>
      </c>
    </row>
    <row r="2010" spans="1:20" ht="60" x14ac:dyDescent="0.25">
      <c r="A2010">
        <v>2008</v>
      </c>
      <c r="B2010" s="3" t="s">
        <v>4102</v>
      </c>
      <c r="C2010" s="3" t="s">
        <v>4103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 s="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40761.396087962959</v>
      </c>
      <c r="T2010" s="6">
        <f t="shared" si="191"/>
        <v>40805.396087962959</v>
      </c>
    </row>
    <row r="2011" spans="1:20" ht="60" x14ac:dyDescent="0.25">
      <c r="A2011">
        <v>2009</v>
      </c>
      <c r="B2011" s="3" t="s">
        <v>4104</v>
      </c>
      <c r="C2011" s="3" t="s">
        <v>4105</v>
      </c>
      <c r="D2011">
        <v>50000</v>
      </c>
      <c r="E2011">
        <v>152579</v>
      </c>
      <c r="F2011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 s="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42661.115081018514</v>
      </c>
      <c r="T2011" s="6">
        <f t="shared" si="191"/>
        <v>42697.156747685185</v>
      </c>
    </row>
    <row r="2012" spans="1:20" ht="30" x14ac:dyDescent="0.25">
      <c r="A2012">
        <v>2010</v>
      </c>
      <c r="B2012" s="3" t="s">
        <v>4106</v>
      </c>
      <c r="C2012" s="3" t="s">
        <v>4107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 s="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42570.788090277776</v>
      </c>
      <c r="T2012" s="6">
        <f t="shared" si="191"/>
        <v>42600.788090277776</v>
      </c>
    </row>
    <row r="2013" spans="1:20" ht="45" x14ac:dyDescent="0.25">
      <c r="A2013">
        <v>2011</v>
      </c>
      <c r="B2013" s="3" t="s">
        <v>4108</v>
      </c>
      <c r="C2013" s="3" t="s">
        <v>4109</v>
      </c>
      <c r="D2013">
        <v>50000</v>
      </c>
      <c r="E2013">
        <v>409782</v>
      </c>
      <c r="F2013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 s="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42347.150150462963</v>
      </c>
      <c r="T2013" s="6">
        <f t="shared" si="191"/>
        <v>42380.749999999993</v>
      </c>
    </row>
    <row r="2014" spans="1:20" ht="45" x14ac:dyDescent="0.25">
      <c r="A2014">
        <v>2012</v>
      </c>
      <c r="B2014" s="3" t="s">
        <v>4110</v>
      </c>
      <c r="C2014" s="3" t="s">
        <v>4111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 s="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42010.613900462959</v>
      </c>
      <c r="T2014" s="6">
        <f t="shared" si="191"/>
        <v>42040.613900462959</v>
      </c>
    </row>
    <row r="2015" spans="1:20" ht="60" x14ac:dyDescent="0.25">
      <c r="A2015">
        <v>2013</v>
      </c>
      <c r="B2015" s="3" t="s">
        <v>4112</v>
      </c>
      <c r="C2015" s="3" t="s">
        <v>4113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 s="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42499.752476851849</v>
      </c>
      <c r="T2015" s="6">
        <f t="shared" si="191"/>
        <v>42559.752476851849</v>
      </c>
    </row>
    <row r="2016" spans="1:20" ht="45" x14ac:dyDescent="0.25">
      <c r="A2016">
        <v>2014</v>
      </c>
      <c r="B2016" s="3" t="s">
        <v>4114</v>
      </c>
      <c r="C2016" s="3" t="s">
        <v>4115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 s="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41324.006238425922</v>
      </c>
      <c r="T2016" s="6">
        <f t="shared" si="191"/>
        <v>41357.964571759258</v>
      </c>
    </row>
    <row r="2017" spans="1:20" ht="45" x14ac:dyDescent="0.25">
      <c r="A2017">
        <v>2015</v>
      </c>
      <c r="B2017" s="3" t="s">
        <v>4116</v>
      </c>
      <c r="C2017" s="3" t="s">
        <v>4117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 s="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40765.668553240735</v>
      </c>
      <c r="T2017" s="6">
        <f t="shared" si="191"/>
        <v>40795.668553240735</v>
      </c>
    </row>
    <row r="2018" spans="1:20" ht="30" x14ac:dyDescent="0.25">
      <c r="A2018">
        <v>2016</v>
      </c>
      <c r="B2018" s="3" t="s">
        <v>4118</v>
      </c>
      <c r="C2018" s="3" t="s">
        <v>4119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 s="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41312.672442129624</v>
      </c>
      <c r="T2018" s="6">
        <f t="shared" si="191"/>
        <v>41342.672442129624</v>
      </c>
    </row>
    <row r="2019" spans="1:20" ht="60" x14ac:dyDescent="0.25">
      <c r="A2019">
        <v>2017</v>
      </c>
      <c r="B2019" s="3" t="s">
        <v>4120</v>
      </c>
      <c r="C2019" s="3" t="s">
        <v>4121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 s="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40960.849016203698</v>
      </c>
      <c r="T2019" s="6">
        <f t="shared" si="191"/>
        <v>40991.958333333328</v>
      </c>
    </row>
    <row r="2020" spans="1:20" ht="60" x14ac:dyDescent="0.25">
      <c r="A2020">
        <v>2018</v>
      </c>
      <c r="B2020" s="3" t="s">
        <v>4122</v>
      </c>
      <c r="C2020" s="3" t="s">
        <v>4123</v>
      </c>
      <c r="D2020">
        <v>65000</v>
      </c>
      <c r="E2020">
        <v>66458.23</v>
      </c>
      <c r="F2020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 s="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42199.157511574071</v>
      </c>
      <c r="T2020" s="6">
        <f t="shared" si="191"/>
        <v>42229.157511574071</v>
      </c>
    </row>
    <row r="2021" spans="1:20" ht="60" x14ac:dyDescent="0.25">
      <c r="A2021">
        <v>2019</v>
      </c>
      <c r="B2021" s="3" t="s">
        <v>4124</v>
      </c>
      <c r="C2021" s="3" t="s">
        <v>4125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 s="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42605.500243055554</v>
      </c>
      <c r="T2021" s="6">
        <f t="shared" si="191"/>
        <v>42635.500243055554</v>
      </c>
    </row>
    <row r="2022" spans="1:20" ht="60" x14ac:dyDescent="0.25">
      <c r="A2022">
        <v>2020</v>
      </c>
      <c r="B2022" s="3" t="s">
        <v>4126</v>
      </c>
      <c r="C2022" s="3" t="s">
        <v>4127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 s="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41736.88916666666</v>
      </c>
      <c r="T2022" s="6">
        <f t="shared" si="191"/>
        <v>41773.752777777772</v>
      </c>
    </row>
    <row r="2023" spans="1:20" ht="60" x14ac:dyDescent="0.25">
      <c r="A2023">
        <v>2021</v>
      </c>
      <c r="B2023" s="3" t="s">
        <v>4128</v>
      </c>
      <c r="C2023" s="3" t="s">
        <v>4129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 s="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41860.862233796295</v>
      </c>
      <c r="T2023" s="6">
        <f t="shared" si="191"/>
        <v>41905.862233796295</v>
      </c>
    </row>
    <row r="2024" spans="1:20" ht="60" x14ac:dyDescent="0.25">
      <c r="A2024">
        <v>2022</v>
      </c>
      <c r="B2024" s="3" t="s">
        <v>4130</v>
      </c>
      <c r="C2024" s="3" t="s">
        <v>4131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 s="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42502.36078703704</v>
      </c>
      <c r="T2024" s="6">
        <f t="shared" si="191"/>
        <v>42532.36078703704</v>
      </c>
    </row>
    <row r="2025" spans="1:20" ht="60" x14ac:dyDescent="0.25">
      <c r="A2025">
        <v>2023</v>
      </c>
      <c r="B2025" s="3" t="s">
        <v>4132</v>
      </c>
      <c r="C2025" s="3" t="s">
        <v>4133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 s="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42136.212418981479</v>
      </c>
      <c r="T2025" s="6">
        <f t="shared" si="191"/>
        <v>42166.212418981479</v>
      </c>
    </row>
    <row r="2026" spans="1:20" ht="60" x14ac:dyDescent="0.25">
      <c r="A2026">
        <v>2024</v>
      </c>
      <c r="B2026" s="3" t="s">
        <v>4134</v>
      </c>
      <c r="C2026" s="3" t="s">
        <v>4135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 s="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41099.758611111109</v>
      </c>
      <c r="T2026" s="6">
        <f t="shared" si="191"/>
        <v>41133.916666666664</v>
      </c>
    </row>
    <row r="2027" spans="1:20" ht="60" x14ac:dyDescent="0.25">
      <c r="A2027">
        <v>2025</v>
      </c>
      <c r="B2027" s="3" t="s">
        <v>4136</v>
      </c>
      <c r="C2027" s="3" t="s">
        <v>4137</v>
      </c>
      <c r="D2027">
        <v>80000</v>
      </c>
      <c r="E2027">
        <v>160920</v>
      </c>
      <c r="F202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 s="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42135.976226851846</v>
      </c>
      <c r="T2027" s="6">
        <f t="shared" si="191"/>
        <v>42165.976226851846</v>
      </c>
    </row>
    <row r="2028" spans="1:20" ht="30" x14ac:dyDescent="0.25">
      <c r="A2028">
        <v>2026</v>
      </c>
      <c r="B2028" s="3" t="s">
        <v>4138</v>
      </c>
      <c r="C2028" s="3" t="s">
        <v>4139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 s="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41704.527604166666</v>
      </c>
      <c r="T2028" s="6">
        <f t="shared" si="191"/>
        <v>41749.957638888889</v>
      </c>
    </row>
    <row r="2029" spans="1:20" ht="45" x14ac:dyDescent="0.25">
      <c r="A2029">
        <v>2027</v>
      </c>
      <c r="B2029" s="3" t="s">
        <v>4140</v>
      </c>
      <c r="C2029" s="3" t="s">
        <v>4141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 s="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42048.605543981481</v>
      </c>
      <c r="T2029" s="6">
        <f t="shared" si="191"/>
        <v>42093.563877314817</v>
      </c>
    </row>
    <row r="2030" spans="1:20" ht="30" x14ac:dyDescent="0.25">
      <c r="A2030">
        <v>2028</v>
      </c>
      <c r="B2030" s="3" t="s">
        <v>4142</v>
      </c>
      <c r="C2030" s="3" t="s">
        <v>4143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 s="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40215.710717592592</v>
      </c>
      <c r="T2030" s="6">
        <f t="shared" si="191"/>
        <v>40252.704861111109</v>
      </c>
    </row>
    <row r="2031" spans="1:20" ht="45" x14ac:dyDescent="0.25">
      <c r="A2031">
        <v>2029</v>
      </c>
      <c r="B2031" s="3" t="s">
        <v>4144</v>
      </c>
      <c r="C2031" s="3" t="s">
        <v>4145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 s="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41847.813437500001</v>
      </c>
      <c r="T2031" s="6">
        <f t="shared" si="191"/>
        <v>41877.813437500001</v>
      </c>
    </row>
    <row r="2032" spans="1:20" ht="45" x14ac:dyDescent="0.25">
      <c r="A2032">
        <v>2030</v>
      </c>
      <c r="B2032" s="3" t="s">
        <v>4146</v>
      </c>
      <c r="C2032" s="3" t="s">
        <v>4147</v>
      </c>
      <c r="D2032">
        <v>32768</v>
      </c>
      <c r="E2032">
        <v>74134</v>
      </c>
      <c r="F2032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 s="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41212.788148148145</v>
      </c>
      <c r="T2032" s="6">
        <f t="shared" si="191"/>
        <v>41242.788148148145</v>
      </c>
    </row>
    <row r="2033" spans="1:20" ht="45" x14ac:dyDescent="0.25">
      <c r="A2033">
        <v>2031</v>
      </c>
      <c r="B2033" s="3" t="s">
        <v>4148</v>
      </c>
      <c r="C2033" s="3" t="s">
        <v>4149</v>
      </c>
      <c r="D2033">
        <v>50000</v>
      </c>
      <c r="E2033">
        <v>60175</v>
      </c>
      <c r="F2033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 s="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41975.120983796289</v>
      </c>
      <c r="T2033" s="6">
        <f t="shared" si="191"/>
        <v>42012.833333333336</v>
      </c>
    </row>
    <row r="2034" spans="1:20" ht="60" x14ac:dyDescent="0.25">
      <c r="A2034">
        <v>2032</v>
      </c>
      <c r="B2034" s="3" t="s">
        <v>4150</v>
      </c>
      <c r="C2034" s="3" t="s">
        <v>4151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 s="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42689.35733796296</v>
      </c>
      <c r="T2034" s="6">
        <f t="shared" si="191"/>
        <v>42718.999999999993</v>
      </c>
    </row>
    <row r="2035" spans="1:20" ht="60" x14ac:dyDescent="0.25">
      <c r="A2035">
        <v>2033</v>
      </c>
      <c r="B2035" s="3" t="s">
        <v>4152</v>
      </c>
      <c r="C2035" s="3" t="s">
        <v>4153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 s="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41724.874050925922</v>
      </c>
      <c r="T2035" s="6">
        <f t="shared" si="191"/>
        <v>41754.874050925922</v>
      </c>
    </row>
    <row r="2036" spans="1:20" ht="60" x14ac:dyDescent="0.25">
      <c r="A2036">
        <v>2034</v>
      </c>
      <c r="B2036" s="3" t="s">
        <v>4154</v>
      </c>
      <c r="C2036" s="3" t="s">
        <v>4155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 s="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42075.921678240738</v>
      </c>
      <c r="T2036" s="6">
        <f t="shared" si="191"/>
        <v>42131.081944444442</v>
      </c>
    </row>
    <row r="2037" spans="1:20" ht="60" x14ac:dyDescent="0.25">
      <c r="A2037">
        <v>2035</v>
      </c>
      <c r="B2037" s="3" t="s">
        <v>4156</v>
      </c>
      <c r="C2037" s="3" t="s">
        <v>4157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 s="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42311.41674768518</v>
      </c>
      <c r="T2037" s="6">
        <f t="shared" si="191"/>
        <v>42356.833333333336</v>
      </c>
    </row>
    <row r="2038" spans="1:20" ht="60" x14ac:dyDescent="0.25">
      <c r="A2038">
        <v>2036</v>
      </c>
      <c r="B2038" s="3" t="s">
        <v>4158</v>
      </c>
      <c r="C2038" s="3" t="s">
        <v>4159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 s="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41738.656469907408</v>
      </c>
      <c r="T2038" s="6">
        <f t="shared" si="191"/>
        <v>41768.656469907408</v>
      </c>
    </row>
    <row r="2039" spans="1:20" ht="45" x14ac:dyDescent="0.25">
      <c r="A2039">
        <v>2037</v>
      </c>
      <c r="B2039" s="3" t="s">
        <v>4160</v>
      </c>
      <c r="C2039" s="3" t="s">
        <v>4161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 s="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41578.001770833333</v>
      </c>
      <c r="T2039" s="6">
        <f t="shared" si="191"/>
        <v>41638.043437499997</v>
      </c>
    </row>
    <row r="2040" spans="1:20" ht="60" x14ac:dyDescent="0.25">
      <c r="A2040">
        <v>2038</v>
      </c>
      <c r="B2040" s="3" t="s">
        <v>4162</v>
      </c>
      <c r="C2040" s="3" t="s">
        <v>4163</v>
      </c>
      <c r="D2040">
        <v>8000</v>
      </c>
      <c r="E2040">
        <v>33641</v>
      </c>
      <c r="F2040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 s="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41424.062743055554</v>
      </c>
      <c r="T2040" s="6">
        <f t="shared" si="191"/>
        <v>41456.541666666664</v>
      </c>
    </row>
    <row r="2041" spans="1:20" ht="45" x14ac:dyDescent="0.25">
      <c r="A2041">
        <v>2039</v>
      </c>
      <c r="B2041" s="3" t="s">
        <v>4164</v>
      </c>
      <c r="C2041" s="3" t="s">
        <v>4165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 s="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42675.23061342592</v>
      </c>
      <c r="T2041" s="6">
        <f t="shared" si="191"/>
        <v>42704.999305555553</v>
      </c>
    </row>
    <row r="2042" spans="1:20" ht="30" x14ac:dyDescent="0.25">
      <c r="A2042">
        <v>2040</v>
      </c>
      <c r="B2042" s="3" t="s">
        <v>4166</v>
      </c>
      <c r="C2042" s="3" t="s">
        <v>4167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 s="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41578.718784722223</v>
      </c>
      <c r="T2042" s="6">
        <f t="shared" si="191"/>
        <v>41593.760451388887</v>
      </c>
    </row>
    <row r="2043" spans="1:20" ht="60" x14ac:dyDescent="0.25">
      <c r="A2043">
        <v>2041</v>
      </c>
      <c r="B2043" s="3" t="s">
        <v>4168</v>
      </c>
      <c r="C2043" s="3" t="s">
        <v>4169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 s="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42654.317442129628</v>
      </c>
      <c r="T2043" s="6">
        <f t="shared" si="191"/>
        <v>42684.359108796292</v>
      </c>
    </row>
    <row r="2044" spans="1:20" ht="45" x14ac:dyDescent="0.25">
      <c r="A2044">
        <v>2042</v>
      </c>
      <c r="B2044" s="3" t="s">
        <v>4170</v>
      </c>
      <c r="C2044" s="3" t="s">
        <v>4171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 s="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42331.499699074069</v>
      </c>
      <c r="T2044" s="6">
        <f t="shared" si="191"/>
        <v>42391.499699074069</v>
      </c>
    </row>
    <row r="2045" spans="1:20" ht="60" x14ac:dyDescent="0.25">
      <c r="A2045">
        <v>2043</v>
      </c>
      <c r="B2045" s="3" t="s">
        <v>4172</v>
      </c>
      <c r="C2045" s="3" t="s">
        <v>4173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 s="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42660.968483796292</v>
      </c>
      <c r="T2045" s="6">
        <f t="shared" si="191"/>
        <v>42714.999305555553</v>
      </c>
    </row>
    <row r="2046" spans="1:20" ht="60" x14ac:dyDescent="0.25">
      <c r="A2046">
        <v>2044</v>
      </c>
      <c r="B2046" s="3" t="s">
        <v>4174</v>
      </c>
      <c r="C2046" s="3" t="s">
        <v>4175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 s="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42138.475856481477</v>
      </c>
      <c r="T2046" s="6">
        <f t="shared" si="191"/>
        <v>42168.475856481477</v>
      </c>
    </row>
    <row r="2047" spans="1:20" ht="60" x14ac:dyDescent="0.25">
      <c r="A2047">
        <v>2045</v>
      </c>
      <c r="B2047" s="3" t="s">
        <v>4176</v>
      </c>
      <c r="C2047" s="3" t="s">
        <v>4177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 s="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41068.880173611105</v>
      </c>
      <c r="T2047" s="6">
        <f t="shared" si="191"/>
        <v>41098.880173611105</v>
      </c>
    </row>
    <row r="2048" spans="1:20" ht="60" x14ac:dyDescent="0.25">
      <c r="A2048">
        <v>2046</v>
      </c>
      <c r="B2048" s="3" t="s">
        <v>4178</v>
      </c>
      <c r="C2048" s="3" t="s">
        <v>4179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 s="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41386.963472222218</v>
      </c>
      <c r="T2048" s="6">
        <f t="shared" si="191"/>
        <v>41416.963472222218</v>
      </c>
    </row>
    <row r="2049" spans="1:20" ht="60" x14ac:dyDescent="0.25">
      <c r="A2049">
        <v>2047</v>
      </c>
      <c r="B2049" s="3" t="s">
        <v>4180</v>
      </c>
      <c r="C2049" s="3" t="s">
        <v>4181</v>
      </c>
      <c r="D2049">
        <v>98000</v>
      </c>
      <c r="E2049">
        <v>100939</v>
      </c>
      <c r="F2049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 s="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42081.695254629631</v>
      </c>
      <c r="T2049" s="6">
        <f t="shared" si="191"/>
        <v>42110.791666666664</v>
      </c>
    </row>
    <row r="2050" spans="1:20" ht="60" x14ac:dyDescent="0.25">
      <c r="A2050">
        <v>2048</v>
      </c>
      <c r="B2050" s="3" t="s">
        <v>4182</v>
      </c>
      <c r="C2050" s="3" t="s">
        <v>4183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 s="4">
        <f t="shared" ref="O2050:O2113" si="192">E2050/D2050</f>
        <v>1.4833229411764706</v>
      </c>
      <c r="P2050" s="5">
        <f t="shared" ref="P2050:P2113" si="193">IF((L2050&gt;0), (E2050/L2050), "N/A")</f>
        <v>91.82989803350327</v>
      </c>
      <c r="Q2050" t="str">
        <f t="shared" ref="Q2050:Q2113" si="194">LEFT(N2050, (FIND("/",N2050)-1))</f>
        <v>technology</v>
      </c>
      <c r="R2050" t="str">
        <f t="shared" ref="R2050:R2113" si="195">RIGHT(N2050, (LEN(N2050)-FIND("/", N2050)))</f>
        <v>hardware</v>
      </c>
      <c r="S2050" s="6">
        <f t="shared" si="190"/>
        <v>41387.443182870367</v>
      </c>
      <c r="T2050" s="6">
        <f t="shared" si="191"/>
        <v>41417.443182870367</v>
      </c>
    </row>
    <row r="2051" spans="1:20" x14ac:dyDescent="0.25">
      <c r="A2051">
        <v>2049</v>
      </c>
      <c r="B2051" s="3" t="s">
        <v>4184</v>
      </c>
      <c r="C2051" s="3" t="s">
        <v>4185</v>
      </c>
      <c r="D2051">
        <v>50000</v>
      </c>
      <c r="E2051">
        <v>60095.35</v>
      </c>
      <c r="F2051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 s="4">
        <f t="shared" si="192"/>
        <v>1.2019070000000001</v>
      </c>
      <c r="P2051" s="5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6">
        <f t="shared" ref="S2051:S2114" si="196">(((J2051/60)/60)/24)+DATE(1970,1,1)+(-5/24)</f>
        <v>41575.319016203699</v>
      </c>
      <c r="T2051" s="6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4186</v>
      </c>
      <c r="C2052" s="3" t="s">
        <v>4187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 s="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42114.863171296289</v>
      </c>
      <c r="T2052" s="6">
        <f t="shared" si="197"/>
        <v>42154.863171296289</v>
      </c>
    </row>
    <row r="2053" spans="1:20" ht="60" x14ac:dyDescent="0.25">
      <c r="A2053">
        <v>2051</v>
      </c>
      <c r="B2053" s="3" t="s">
        <v>4188</v>
      </c>
      <c r="C2053" s="3" t="s">
        <v>4189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 s="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41603.814085648148</v>
      </c>
      <c r="T2053" s="6">
        <f t="shared" si="197"/>
        <v>41633.814085648148</v>
      </c>
    </row>
    <row r="2054" spans="1:20" ht="60" x14ac:dyDescent="0.25">
      <c r="A2054">
        <v>2052</v>
      </c>
      <c r="B2054" s="3" t="s">
        <v>4190</v>
      </c>
      <c r="C2054" s="3" t="s">
        <v>4191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 s="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42374.875613425924</v>
      </c>
      <c r="T2054" s="6">
        <f t="shared" si="197"/>
        <v>42419.875613425924</v>
      </c>
    </row>
    <row r="2055" spans="1:20" ht="60" x14ac:dyDescent="0.25">
      <c r="A2055">
        <v>2053</v>
      </c>
      <c r="B2055" s="3" t="s">
        <v>4192</v>
      </c>
      <c r="C2055" s="3" t="s">
        <v>4193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 s="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42303.409155092588</v>
      </c>
      <c r="T2055" s="6">
        <f t="shared" si="197"/>
        <v>42333.450821759259</v>
      </c>
    </row>
    <row r="2056" spans="1:20" ht="60" x14ac:dyDescent="0.25">
      <c r="A2056">
        <v>2054</v>
      </c>
      <c r="B2056" s="3" t="s">
        <v>4194</v>
      </c>
      <c r="C2056" s="3" t="s">
        <v>4195</v>
      </c>
      <c r="D2056">
        <v>35000</v>
      </c>
      <c r="E2056">
        <v>39757</v>
      </c>
      <c r="F2056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 s="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41731.312615740739</v>
      </c>
      <c r="T2056" s="6">
        <f t="shared" si="197"/>
        <v>41761.312615740739</v>
      </c>
    </row>
    <row r="2057" spans="1:20" ht="60" x14ac:dyDescent="0.25">
      <c r="A2057">
        <v>2055</v>
      </c>
      <c r="B2057" s="3" t="s">
        <v>4196</v>
      </c>
      <c r="C2057" s="3" t="s">
        <v>4197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 s="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41946.465775462959</v>
      </c>
      <c r="T2057" s="6">
        <f t="shared" si="197"/>
        <v>41975.958333333336</v>
      </c>
    </row>
    <row r="2058" spans="1:20" ht="45" x14ac:dyDescent="0.25">
      <c r="A2058">
        <v>2056</v>
      </c>
      <c r="B2058" s="3" t="s">
        <v>4198</v>
      </c>
      <c r="C2058" s="3" t="s">
        <v>4199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 s="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41351.552569444444</v>
      </c>
      <c r="T2058" s="6">
        <f t="shared" si="197"/>
        <v>41381.552569444444</v>
      </c>
    </row>
    <row r="2059" spans="1:20" ht="60" x14ac:dyDescent="0.25">
      <c r="A2059">
        <v>2057</v>
      </c>
      <c r="B2059" s="3" t="s">
        <v>4200</v>
      </c>
      <c r="C2059" s="3" t="s">
        <v>4201</v>
      </c>
      <c r="D2059">
        <v>15000</v>
      </c>
      <c r="E2059">
        <v>30334.83</v>
      </c>
      <c r="F2059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 s="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42396.286249999997</v>
      </c>
      <c r="T2059" s="6">
        <f t="shared" si="197"/>
        <v>42426.286249999997</v>
      </c>
    </row>
    <row r="2060" spans="1:20" ht="30" x14ac:dyDescent="0.25">
      <c r="A2060">
        <v>2058</v>
      </c>
      <c r="B2060" s="3" t="s">
        <v>4202</v>
      </c>
      <c r="C2060" s="3" t="s">
        <v>4203</v>
      </c>
      <c r="D2060">
        <v>2560</v>
      </c>
      <c r="E2060">
        <v>4308</v>
      </c>
      <c r="F2060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 s="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42026.16238425926</v>
      </c>
      <c r="T2060" s="6">
        <f t="shared" si="197"/>
        <v>42065.624999999993</v>
      </c>
    </row>
    <row r="2061" spans="1:20" ht="60" x14ac:dyDescent="0.25">
      <c r="A2061">
        <v>2059</v>
      </c>
      <c r="B2061" s="3" t="s">
        <v>4204</v>
      </c>
      <c r="C2061" s="3" t="s">
        <v>4205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 s="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42361.394143518519</v>
      </c>
      <c r="T2061" s="6">
        <f t="shared" si="197"/>
        <v>42400.707638888889</v>
      </c>
    </row>
    <row r="2062" spans="1:20" ht="60" x14ac:dyDescent="0.25">
      <c r="A2062">
        <v>2060</v>
      </c>
      <c r="B2062" s="3" t="s">
        <v>4206</v>
      </c>
      <c r="C2062" s="3" t="s">
        <v>4207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 s="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41783.434606481482</v>
      </c>
      <c r="T2062" s="6">
        <f t="shared" si="197"/>
        <v>41843.434606481482</v>
      </c>
    </row>
    <row r="2063" spans="1:20" ht="60" x14ac:dyDescent="0.25">
      <c r="A2063">
        <v>2061</v>
      </c>
      <c r="B2063" s="3" t="s">
        <v>4208</v>
      </c>
      <c r="C2063" s="3" t="s">
        <v>4209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 s="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42705.556180555555</v>
      </c>
      <c r="T2063" s="6">
        <f t="shared" si="197"/>
        <v>42735.556180555555</v>
      </c>
    </row>
    <row r="2064" spans="1:20" ht="60" x14ac:dyDescent="0.25">
      <c r="A2064">
        <v>2062</v>
      </c>
      <c r="B2064" s="3" t="s">
        <v>4210</v>
      </c>
      <c r="C2064" s="3" t="s">
        <v>4211</v>
      </c>
      <c r="D2064">
        <v>100000</v>
      </c>
      <c r="E2064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 s="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42423.174745370365</v>
      </c>
      <c r="T2064" s="6">
        <f t="shared" si="197"/>
        <v>42453.1330787037</v>
      </c>
    </row>
    <row r="2065" spans="1:20" ht="45" x14ac:dyDescent="0.25">
      <c r="A2065">
        <v>2063</v>
      </c>
      <c r="B2065" s="3" t="s">
        <v>4212</v>
      </c>
      <c r="C2065" s="3" t="s">
        <v>4213</v>
      </c>
      <c r="D2065">
        <v>4000</v>
      </c>
      <c r="E2065">
        <v>5922</v>
      </c>
      <c r="F2065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 s="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42472.524317129624</v>
      </c>
      <c r="T2065" s="6">
        <f t="shared" si="197"/>
        <v>42505.524317129624</v>
      </c>
    </row>
    <row r="2066" spans="1:20" ht="60" x14ac:dyDescent="0.25">
      <c r="A2066">
        <v>2064</v>
      </c>
      <c r="B2066" s="3" t="s">
        <v>4214</v>
      </c>
      <c r="C2066" s="3" t="s">
        <v>4215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 s="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41389.1565162037</v>
      </c>
      <c r="T2066" s="6">
        <f t="shared" si="197"/>
        <v>41425.291666666664</v>
      </c>
    </row>
    <row r="2067" spans="1:20" ht="60" x14ac:dyDescent="0.25">
      <c r="A2067">
        <v>2065</v>
      </c>
      <c r="B2067" s="3" t="s">
        <v>4216</v>
      </c>
      <c r="C2067" s="3" t="s">
        <v>4217</v>
      </c>
      <c r="D2067">
        <v>40000</v>
      </c>
      <c r="E2067">
        <v>79686.05</v>
      </c>
      <c r="F206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 s="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41603.125335648147</v>
      </c>
      <c r="T2067" s="6">
        <f t="shared" si="197"/>
        <v>41633.125335648147</v>
      </c>
    </row>
    <row r="2068" spans="1:20" ht="45" x14ac:dyDescent="0.25">
      <c r="A2068">
        <v>2066</v>
      </c>
      <c r="B2068" s="3" t="s">
        <v>4218</v>
      </c>
      <c r="C2068" s="3" t="s">
        <v>4219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 s="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41844.563460648147</v>
      </c>
      <c r="T2068" s="6">
        <f t="shared" si="197"/>
        <v>41874.563460648147</v>
      </c>
    </row>
    <row r="2069" spans="1:20" ht="45" x14ac:dyDescent="0.25">
      <c r="A2069">
        <v>2067</v>
      </c>
      <c r="B2069" s="3" t="s">
        <v>4220</v>
      </c>
      <c r="C2069" s="3" t="s">
        <v>4221</v>
      </c>
      <c r="D2069">
        <v>495</v>
      </c>
      <c r="E2069">
        <v>628</v>
      </c>
      <c r="F2069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 s="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42115.645555555551</v>
      </c>
      <c r="T2069" s="6">
        <f t="shared" si="197"/>
        <v>42148.645555555551</v>
      </c>
    </row>
    <row r="2070" spans="1:20" ht="60" x14ac:dyDescent="0.25">
      <c r="A2070">
        <v>2068</v>
      </c>
      <c r="B2070" s="3" t="s">
        <v>4222</v>
      </c>
      <c r="C2070" s="3" t="s">
        <v>4223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 s="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42633.633275462962</v>
      </c>
      <c r="T2070" s="6">
        <f t="shared" si="197"/>
        <v>42663.633275462962</v>
      </c>
    </row>
    <row r="2071" spans="1:20" ht="60" x14ac:dyDescent="0.25">
      <c r="A2071">
        <v>2069</v>
      </c>
      <c r="B2071" s="3" t="s">
        <v>4224</v>
      </c>
      <c r="C2071" s="3" t="s">
        <v>4225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 s="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42340.763784722221</v>
      </c>
      <c r="T2071" s="6">
        <f t="shared" si="197"/>
        <v>42371.763784722221</v>
      </c>
    </row>
    <row r="2072" spans="1:20" ht="60" x14ac:dyDescent="0.25">
      <c r="A2072">
        <v>2070</v>
      </c>
      <c r="B2072" s="3" t="s">
        <v>4226</v>
      </c>
      <c r="C2072" s="3" t="s">
        <v>4227</v>
      </c>
      <c r="D2072">
        <v>125000</v>
      </c>
      <c r="E2072">
        <v>396659</v>
      </c>
      <c r="F2072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 s="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42519.448182870365</v>
      </c>
      <c r="T2072" s="6">
        <f t="shared" si="197"/>
        <v>42549.448182870365</v>
      </c>
    </row>
    <row r="2073" spans="1:20" ht="60" x14ac:dyDescent="0.25">
      <c r="A2073">
        <v>2071</v>
      </c>
      <c r="B2073" s="3" t="s">
        <v>4228</v>
      </c>
      <c r="C2073" s="3" t="s">
        <v>4229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 s="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42600.070416666662</v>
      </c>
      <c r="T2073" s="6">
        <f t="shared" si="197"/>
        <v>42645.070416666662</v>
      </c>
    </row>
    <row r="2074" spans="1:20" ht="60" x14ac:dyDescent="0.25">
      <c r="A2074">
        <v>2072</v>
      </c>
      <c r="B2074" s="3" t="s">
        <v>4230</v>
      </c>
      <c r="C2074" s="3" t="s">
        <v>4231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 s="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42467.373055555552</v>
      </c>
      <c r="T2074" s="6">
        <f t="shared" si="197"/>
        <v>42497.373055555552</v>
      </c>
    </row>
    <row r="2075" spans="1:20" ht="60" x14ac:dyDescent="0.25">
      <c r="A2075">
        <v>2073</v>
      </c>
      <c r="B2075" s="3" t="s">
        <v>4232</v>
      </c>
      <c r="C2075" s="3" t="s">
        <v>4233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 s="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42087.459699074076</v>
      </c>
      <c r="T2075" s="6">
        <f t="shared" si="197"/>
        <v>42132.459699074076</v>
      </c>
    </row>
    <row r="2076" spans="1:20" ht="30" x14ac:dyDescent="0.25">
      <c r="A2076">
        <v>2074</v>
      </c>
      <c r="B2076" s="3" t="s">
        <v>4234</v>
      </c>
      <c r="C2076" s="3" t="s">
        <v>4235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 s="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42466.617847222216</v>
      </c>
      <c r="T2076" s="6">
        <f t="shared" si="197"/>
        <v>42496.617847222216</v>
      </c>
    </row>
    <row r="2077" spans="1:20" ht="45" x14ac:dyDescent="0.25">
      <c r="A2077">
        <v>2075</v>
      </c>
      <c r="B2077" s="3" t="s">
        <v>4236</v>
      </c>
      <c r="C2077" s="3" t="s">
        <v>4237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 s="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41450.473240740735</v>
      </c>
      <c r="T2077" s="6">
        <f t="shared" si="197"/>
        <v>41480.473240740735</v>
      </c>
    </row>
    <row r="2078" spans="1:20" ht="30" x14ac:dyDescent="0.25">
      <c r="A2078">
        <v>2076</v>
      </c>
      <c r="B2078" s="3" t="s">
        <v>4238</v>
      </c>
      <c r="C2078" s="3" t="s">
        <v>4239</v>
      </c>
      <c r="D2078">
        <v>179000</v>
      </c>
      <c r="E2078">
        <v>972594.99</v>
      </c>
      <c r="F2078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 s="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41803.672326388885</v>
      </c>
      <c r="T2078" s="6">
        <f t="shared" si="197"/>
        <v>41843.672326388885</v>
      </c>
    </row>
    <row r="2079" spans="1:20" ht="45" x14ac:dyDescent="0.25">
      <c r="A2079">
        <v>2077</v>
      </c>
      <c r="B2079" s="3" t="s">
        <v>4240</v>
      </c>
      <c r="C2079" s="3" t="s">
        <v>4241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 s="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42102.83421296296</v>
      </c>
      <c r="T2079" s="6">
        <f t="shared" si="197"/>
        <v>42160.666666666664</v>
      </c>
    </row>
    <row r="2080" spans="1:20" ht="45" x14ac:dyDescent="0.25">
      <c r="A2080">
        <v>2078</v>
      </c>
      <c r="B2080" s="3" t="s">
        <v>4242</v>
      </c>
      <c r="C2080" s="3" t="s">
        <v>4243</v>
      </c>
      <c r="D2080">
        <v>20000</v>
      </c>
      <c r="E2080">
        <v>26241</v>
      </c>
      <c r="F2080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 s="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42692.563159722216</v>
      </c>
      <c r="T2080" s="6">
        <f t="shared" si="197"/>
        <v>42722.563159722216</v>
      </c>
    </row>
    <row r="2081" spans="1:20" ht="60" x14ac:dyDescent="0.25">
      <c r="A2081">
        <v>2079</v>
      </c>
      <c r="B2081" s="3" t="s">
        <v>4244</v>
      </c>
      <c r="C2081" s="3" t="s">
        <v>4245</v>
      </c>
      <c r="D2081">
        <v>10000</v>
      </c>
      <c r="E2081">
        <v>28817</v>
      </c>
      <c r="F2081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 s="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42150.502233796295</v>
      </c>
      <c r="T2081" s="6">
        <f t="shared" si="197"/>
        <v>42180.583333333336</v>
      </c>
    </row>
    <row r="2082" spans="1:20" ht="60" x14ac:dyDescent="0.25">
      <c r="A2082">
        <v>2080</v>
      </c>
      <c r="B2082" s="3" t="s">
        <v>4246</v>
      </c>
      <c r="C2082" s="3" t="s">
        <v>4247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 s="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42289.748842592591</v>
      </c>
      <c r="T2082" s="6">
        <f t="shared" si="197"/>
        <v>42319.790509259255</v>
      </c>
    </row>
    <row r="2083" spans="1:20" ht="60" x14ac:dyDescent="0.25">
      <c r="A2083">
        <v>2081</v>
      </c>
      <c r="B2083" s="3" t="s">
        <v>4248</v>
      </c>
      <c r="C2083" s="3" t="s">
        <v>4249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 s="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41003.948553240742</v>
      </c>
      <c r="T2083" s="6">
        <f t="shared" si="197"/>
        <v>41044.999305555553</v>
      </c>
    </row>
    <row r="2084" spans="1:20" ht="60" x14ac:dyDescent="0.25">
      <c r="A2084">
        <v>2082</v>
      </c>
      <c r="B2084" s="3" t="s">
        <v>4250</v>
      </c>
      <c r="C2084" s="3" t="s">
        <v>4251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 s="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40810.911990740737</v>
      </c>
      <c r="T2084" s="6">
        <f t="shared" si="197"/>
        <v>40870.953657407401</v>
      </c>
    </row>
    <row r="2085" spans="1:20" ht="60" x14ac:dyDescent="0.25">
      <c r="A2085">
        <v>2083</v>
      </c>
      <c r="B2085" s="3" t="s">
        <v>4252</v>
      </c>
      <c r="C2085" s="3" t="s">
        <v>4253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 s="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41034.513831018514</v>
      </c>
      <c r="T2085" s="6">
        <f t="shared" si="197"/>
        <v>41064.513831018514</v>
      </c>
    </row>
    <row r="2086" spans="1:20" ht="45" x14ac:dyDescent="0.25">
      <c r="A2086">
        <v>2084</v>
      </c>
      <c r="B2086" s="3" t="s">
        <v>4254</v>
      </c>
      <c r="C2086" s="3" t="s">
        <v>4255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 s="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41731.624791666662</v>
      </c>
      <c r="T2086" s="6">
        <f t="shared" si="197"/>
        <v>41763.082638888889</v>
      </c>
    </row>
    <row r="2087" spans="1:20" ht="60" x14ac:dyDescent="0.25">
      <c r="A2087">
        <v>2085</v>
      </c>
      <c r="B2087" s="3" t="s">
        <v>4256</v>
      </c>
      <c r="C2087" s="3" t="s">
        <v>4257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 s="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41075.627164351848</v>
      </c>
      <c r="T2087" s="6">
        <f t="shared" si="197"/>
        <v>41105.627164351848</v>
      </c>
    </row>
    <row r="2088" spans="1:20" ht="45" x14ac:dyDescent="0.25">
      <c r="A2088">
        <v>2086</v>
      </c>
      <c r="B2088" s="3" t="s">
        <v>4258</v>
      </c>
      <c r="C2088" s="3" t="s">
        <v>4259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 s="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40860.462175925924</v>
      </c>
      <c r="T2088" s="6">
        <f t="shared" si="197"/>
        <v>40890.999305555553</v>
      </c>
    </row>
    <row r="2089" spans="1:20" ht="60" x14ac:dyDescent="0.25">
      <c r="A2089">
        <v>2087</v>
      </c>
      <c r="B2089" s="3" t="s">
        <v>4260</v>
      </c>
      <c r="C2089" s="3" t="s">
        <v>4261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 s="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40763.996041666665</v>
      </c>
      <c r="T2089" s="6">
        <f t="shared" si="197"/>
        <v>40793.996041666665</v>
      </c>
    </row>
    <row r="2090" spans="1:20" ht="60" x14ac:dyDescent="0.25">
      <c r="A2090">
        <v>2088</v>
      </c>
      <c r="B2090" s="3" t="s">
        <v>4262</v>
      </c>
      <c r="C2090" s="3" t="s">
        <v>4263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 s="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40395.506388888884</v>
      </c>
      <c r="T2090" s="6">
        <f t="shared" si="197"/>
        <v>40431.957638888889</v>
      </c>
    </row>
    <row r="2091" spans="1:20" ht="30" x14ac:dyDescent="0.25">
      <c r="A2091">
        <v>2089</v>
      </c>
      <c r="B2091" s="3" t="s">
        <v>4264</v>
      </c>
      <c r="C2091" s="3" t="s">
        <v>4265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 s="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41452.867986111109</v>
      </c>
      <c r="T2091" s="6">
        <f t="shared" si="197"/>
        <v>41487.867986111109</v>
      </c>
    </row>
    <row r="2092" spans="1:20" ht="60" x14ac:dyDescent="0.25">
      <c r="A2092">
        <v>2090</v>
      </c>
      <c r="B2092" s="3" t="s">
        <v>4266</v>
      </c>
      <c r="C2092" s="3" t="s">
        <v>4267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 s="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41299.173090277778</v>
      </c>
      <c r="T2092" s="6">
        <f t="shared" si="197"/>
        <v>41329.173090277778</v>
      </c>
    </row>
    <row r="2093" spans="1:20" ht="60" x14ac:dyDescent="0.25">
      <c r="A2093">
        <v>2091</v>
      </c>
      <c r="B2093" s="3" t="s">
        <v>4268</v>
      </c>
      <c r="C2093" s="3" t="s">
        <v>4269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 s="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40555.114328703698</v>
      </c>
      <c r="T2093" s="6">
        <f t="shared" si="197"/>
        <v>40603.625</v>
      </c>
    </row>
    <row r="2094" spans="1:20" ht="45" x14ac:dyDescent="0.25">
      <c r="A2094">
        <v>2092</v>
      </c>
      <c r="B2094" s="3" t="s">
        <v>4270</v>
      </c>
      <c r="C2094" s="3" t="s">
        <v>4271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 s="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40763.499212962961</v>
      </c>
      <c r="T2094" s="6">
        <f t="shared" si="197"/>
        <v>40823.499212962961</v>
      </c>
    </row>
    <row r="2095" spans="1:20" ht="45" x14ac:dyDescent="0.25">
      <c r="A2095">
        <v>2093</v>
      </c>
      <c r="B2095" s="3" t="s">
        <v>4272</v>
      </c>
      <c r="C2095" s="3" t="s">
        <v>4273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 s="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41205.646203703705</v>
      </c>
      <c r="T2095" s="6">
        <f t="shared" si="197"/>
        <v>41265.68787037037</v>
      </c>
    </row>
    <row r="2096" spans="1:20" ht="60" x14ac:dyDescent="0.25">
      <c r="A2096">
        <v>2094</v>
      </c>
      <c r="B2096" s="3" t="s">
        <v>4274</v>
      </c>
      <c r="C2096" s="3" t="s">
        <v>4275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 s="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40938.811689814815</v>
      </c>
      <c r="T2096" s="6">
        <f t="shared" si="197"/>
        <v>40972.916666666664</v>
      </c>
    </row>
    <row r="2097" spans="1:20" ht="45" x14ac:dyDescent="0.25">
      <c r="A2097">
        <v>2095</v>
      </c>
      <c r="B2097" s="3" t="s">
        <v>4276</v>
      </c>
      <c r="C2097" s="3" t="s">
        <v>4277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 s="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40758.525150462956</v>
      </c>
      <c r="T2097" s="6">
        <f t="shared" si="197"/>
        <v>40818.525150462956</v>
      </c>
    </row>
    <row r="2098" spans="1:20" ht="45" x14ac:dyDescent="0.25">
      <c r="A2098">
        <v>2096</v>
      </c>
      <c r="B2098" s="3" t="s">
        <v>4278</v>
      </c>
      <c r="C2098" s="3" t="s">
        <v>4279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 s="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41192.550173611111</v>
      </c>
      <c r="T2098" s="6">
        <f t="shared" si="197"/>
        <v>41207.957638888889</v>
      </c>
    </row>
    <row r="2099" spans="1:20" ht="60" x14ac:dyDescent="0.25">
      <c r="A2099">
        <v>2097</v>
      </c>
      <c r="B2099" s="3" t="s">
        <v>4280</v>
      </c>
      <c r="C2099" s="3" t="s">
        <v>4281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 s="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40818.376562499994</v>
      </c>
      <c r="T2099" s="6">
        <f t="shared" si="197"/>
        <v>40878.418229166666</v>
      </c>
    </row>
    <row r="2100" spans="1:20" ht="45" x14ac:dyDescent="0.25">
      <c r="A2100">
        <v>2098</v>
      </c>
      <c r="B2100" s="3" t="s">
        <v>4282</v>
      </c>
      <c r="C2100" s="3" t="s">
        <v>4283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 s="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40945.905497685184</v>
      </c>
      <c r="T2100" s="6">
        <f t="shared" si="197"/>
        <v>40975.905497685184</v>
      </c>
    </row>
    <row r="2101" spans="1:20" x14ac:dyDescent="0.25">
      <c r="A2101">
        <v>2099</v>
      </c>
      <c r="B2101" s="3" t="s">
        <v>4284</v>
      </c>
      <c r="C2101" s="3" t="s">
        <v>4285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 s="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42173.53800925926</v>
      </c>
      <c r="T2101" s="6">
        <f t="shared" si="197"/>
        <v>42186.944444444445</v>
      </c>
    </row>
    <row r="2102" spans="1:20" ht="60" x14ac:dyDescent="0.25">
      <c r="A2102">
        <v>2100</v>
      </c>
      <c r="B2102" s="3" t="s">
        <v>4286</v>
      </c>
      <c r="C2102" s="3" t="s">
        <v>4287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 s="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41074.62663194444</v>
      </c>
      <c r="T2102" s="6">
        <f t="shared" si="197"/>
        <v>41089.957638888889</v>
      </c>
    </row>
    <row r="2103" spans="1:20" ht="60" x14ac:dyDescent="0.25">
      <c r="A2103">
        <v>2101</v>
      </c>
      <c r="B2103" s="3" t="s">
        <v>4288</v>
      </c>
      <c r="C2103" s="3" t="s">
        <v>4289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 s="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40891.941134259258</v>
      </c>
      <c r="T2103" s="6">
        <f t="shared" si="197"/>
        <v>40951.941134259258</v>
      </c>
    </row>
    <row r="2104" spans="1:20" ht="60" x14ac:dyDescent="0.25">
      <c r="A2104">
        <v>2102</v>
      </c>
      <c r="B2104" s="3" t="s">
        <v>4290</v>
      </c>
      <c r="C2104" s="3" t="s">
        <v>4291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 s="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40638.660277777773</v>
      </c>
      <c r="T2104" s="6">
        <f t="shared" si="197"/>
        <v>40668.660277777773</v>
      </c>
    </row>
    <row r="2105" spans="1:20" ht="30" x14ac:dyDescent="0.25">
      <c r="A2105">
        <v>2103</v>
      </c>
      <c r="B2105" s="3" t="s">
        <v>4292</v>
      </c>
      <c r="C2105" s="3" t="s">
        <v>4293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 s="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41192.546608796292</v>
      </c>
      <c r="T2105" s="6">
        <f t="shared" si="197"/>
        <v>41222.588275462964</v>
      </c>
    </row>
    <row r="2106" spans="1:20" ht="45" x14ac:dyDescent="0.25">
      <c r="A2106">
        <v>2104</v>
      </c>
      <c r="B2106" s="3" t="s">
        <v>4294</v>
      </c>
      <c r="C2106" s="3" t="s">
        <v>4295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 s="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41393.86613425926</v>
      </c>
      <c r="T2106" s="6">
        <f t="shared" si="197"/>
        <v>41424.791666666664</v>
      </c>
    </row>
    <row r="2107" spans="1:20" ht="45" x14ac:dyDescent="0.25">
      <c r="A2107">
        <v>2105</v>
      </c>
      <c r="B2107" s="3" t="s">
        <v>4296</v>
      </c>
      <c r="C2107" s="3" t="s">
        <v>4297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 s="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41951.580474537033</v>
      </c>
      <c r="T2107" s="6">
        <f t="shared" si="197"/>
        <v>41963.958333333336</v>
      </c>
    </row>
    <row r="2108" spans="1:20" ht="60" x14ac:dyDescent="0.25">
      <c r="A2108">
        <v>2106</v>
      </c>
      <c r="B2108" s="3" t="s">
        <v>4298</v>
      </c>
      <c r="C2108" s="3" t="s">
        <v>4299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 s="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41270.006643518514</v>
      </c>
      <c r="T2108" s="6">
        <f t="shared" si="197"/>
        <v>41300.006643518514</v>
      </c>
    </row>
    <row r="2109" spans="1:20" ht="45" x14ac:dyDescent="0.25">
      <c r="A2109">
        <v>2107</v>
      </c>
      <c r="B2109" s="3" t="s">
        <v>4300</v>
      </c>
      <c r="C2109" s="3" t="s">
        <v>4301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 s="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41934.502233796295</v>
      </c>
      <c r="T2109" s="6">
        <f t="shared" si="197"/>
        <v>41955.543900462959</v>
      </c>
    </row>
    <row r="2110" spans="1:20" ht="60" x14ac:dyDescent="0.25">
      <c r="A2110">
        <v>2108</v>
      </c>
      <c r="B2110" s="3" t="s">
        <v>4302</v>
      </c>
      <c r="C2110" s="3" t="s">
        <v>4303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 s="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41134.967361111107</v>
      </c>
      <c r="T2110" s="6">
        <f t="shared" si="197"/>
        <v>41161.954861111109</v>
      </c>
    </row>
    <row r="2111" spans="1:20" ht="45" x14ac:dyDescent="0.25">
      <c r="A2111">
        <v>2109</v>
      </c>
      <c r="B2111" s="3" t="s">
        <v>4304</v>
      </c>
      <c r="C2111" s="3" t="s">
        <v>4305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 s="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42160.500196759262</v>
      </c>
      <c r="T2111" s="6">
        <f t="shared" si="197"/>
        <v>42190.500196759262</v>
      </c>
    </row>
    <row r="2112" spans="1:20" ht="30" x14ac:dyDescent="0.25">
      <c r="A2112">
        <v>2110</v>
      </c>
      <c r="B2112" s="3" t="s">
        <v>4306</v>
      </c>
      <c r="C2112" s="3" t="s">
        <v>4307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 s="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41759.462604166663</v>
      </c>
      <c r="T2112" s="6">
        <f t="shared" si="197"/>
        <v>41786.999305555553</v>
      </c>
    </row>
    <row r="2113" spans="1:20" ht="60" x14ac:dyDescent="0.25">
      <c r="A2113">
        <v>2111</v>
      </c>
      <c r="B2113" s="3" t="s">
        <v>4308</v>
      </c>
      <c r="C2113" s="3" t="s">
        <v>4309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 s="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40702.988715277774</v>
      </c>
      <c r="T2113" s="6">
        <f t="shared" si="197"/>
        <v>40769.833333333328</v>
      </c>
    </row>
    <row r="2114" spans="1:20" ht="45" x14ac:dyDescent="0.25">
      <c r="A2114">
        <v>2112</v>
      </c>
      <c r="B2114" s="3" t="s">
        <v>4310</v>
      </c>
      <c r="C2114" s="3" t="s">
        <v>4311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 s="4">
        <f t="shared" ref="O2114:O2177" si="198">E2114/D2114</f>
        <v>1</v>
      </c>
      <c r="P2114" s="5">
        <f t="shared" ref="P2114:P2177" si="199">IF((L2114&gt;0), (E2114/L2114), "N/A")</f>
        <v>27.272727272727273</v>
      </c>
      <c r="Q2114" t="str">
        <f t="shared" ref="Q2114:Q2177" si="200">LEFT(N2114, (FIND("/",N2114)-1))</f>
        <v>music</v>
      </c>
      <c r="R2114" t="str">
        <f t="shared" ref="R2114:R2177" si="201">RIGHT(N2114, (LEN(N2114)-FIND("/", N2114)))</f>
        <v>indie rock</v>
      </c>
      <c r="S2114" s="6">
        <f t="shared" si="196"/>
        <v>41365.719826388886</v>
      </c>
      <c r="T2114" s="6">
        <f t="shared" si="197"/>
        <v>41379.719826388886</v>
      </c>
    </row>
    <row r="2115" spans="1:20" ht="30" x14ac:dyDescent="0.25">
      <c r="A2115">
        <v>2113</v>
      </c>
      <c r="B2115" s="3" t="s">
        <v>4312</v>
      </c>
      <c r="C2115" s="3" t="s">
        <v>4313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 s="4">
        <f t="shared" si="198"/>
        <v>1.0485714285714285</v>
      </c>
      <c r="P2115" s="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6">
        <f t="shared" ref="S2115:S2178" si="202">(((J2115/60)/60)/24)+DATE(1970,1,1)+(-5/24)</f>
        <v>41870.657129629624</v>
      </c>
      <c r="T2115" s="6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4314</v>
      </c>
      <c r="C2116" s="3" t="s">
        <v>4315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 s="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40458.607291666667</v>
      </c>
      <c r="T2116" s="6">
        <f t="shared" si="203"/>
        <v>40520.999305555553</v>
      </c>
    </row>
    <row r="2117" spans="1:20" ht="45" x14ac:dyDescent="0.25">
      <c r="A2117">
        <v>2115</v>
      </c>
      <c r="B2117" s="3" t="s">
        <v>4316</v>
      </c>
      <c r="C2117" s="3" t="s">
        <v>4317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 s="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40563.872696759259</v>
      </c>
      <c r="T2117" s="6">
        <f t="shared" si="203"/>
        <v>40593.872696759259</v>
      </c>
    </row>
    <row r="2118" spans="1:20" ht="45" x14ac:dyDescent="0.25">
      <c r="A2118">
        <v>2116</v>
      </c>
      <c r="B2118" s="3" t="s">
        <v>4318</v>
      </c>
      <c r="C2118" s="3" t="s">
        <v>4319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 s="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41136.569479166668</v>
      </c>
      <c r="T2118" s="6">
        <f t="shared" si="203"/>
        <v>41184.569479166668</v>
      </c>
    </row>
    <row r="2119" spans="1:20" ht="60" x14ac:dyDescent="0.25">
      <c r="A2119">
        <v>2117</v>
      </c>
      <c r="B2119" s="3" t="s">
        <v>4320</v>
      </c>
      <c r="C2119" s="3" t="s">
        <v>4321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 s="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42289.851261574069</v>
      </c>
      <c r="T2119" s="6">
        <f t="shared" si="203"/>
        <v>42303.999305555553</v>
      </c>
    </row>
    <row r="2120" spans="1:20" ht="30" x14ac:dyDescent="0.25">
      <c r="A2120">
        <v>2118</v>
      </c>
      <c r="B2120" s="3" t="s">
        <v>4322</v>
      </c>
      <c r="C2120" s="3" t="s">
        <v>4323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 s="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40718.631203703699</v>
      </c>
      <c r="T2120" s="6">
        <f t="shared" si="203"/>
        <v>40748.631203703699</v>
      </c>
    </row>
    <row r="2121" spans="1:20" ht="45" x14ac:dyDescent="0.25">
      <c r="A2121">
        <v>2119</v>
      </c>
      <c r="B2121" s="3" t="s">
        <v>4324</v>
      </c>
      <c r="C2121" s="3" t="s">
        <v>4325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 s="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41106.921817129631</v>
      </c>
      <c r="T2121" s="6">
        <f t="shared" si="203"/>
        <v>41136.921817129631</v>
      </c>
    </row>
    <row r="2122" spans="1:20" ht="45" x14ac:dyDescent="0.25">
      <c r="A2122">
        <v>2120</v>
      </c>
      <c r="B2122" s="3" t="s">
        <v>4326</v>
      </c>
      <c r="C2122" s="3" t="s">
        <v>4327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 s="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41591.756203703699</v>
      </c>
      <c r="T2122" s="6">
        <f t="shared" si="203"/>
        <v>41640.756203703699</v>
      </c>
    </row>
    <row r="2123" spans="1:20" ht="45" x14ac:dyDescent="0.25">
      <c r="A2123">
        <v>2121</v>
      </c>
      <c r="B2123" s="3" t="s">
        <v>4328</v>
      </c>
      <c r="C2123" s="3" t="s">
        <v>4329</v>
      </c>
      <c r="D2123">
        <v>50000</v>
      </c>
      <c r="E2123">
        <v>284</v>
      </c>
      <c r="F2123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 s="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42716.534120370365</v>
      </c>
      <c r="T2123" s="6">
        <f t="shared" si="203"/>
        <v>42746.534120370365</v>
      </c>
    </row>
    <row r="2124" spans="1:20" ht="45" x14ac:dyDescent="0.25">
      <c r="A2124">
        <v>2122</v>
      </c>
      <c r="B2124" s="3" t="s">
        <v>4330</v>
      </c>
      <c r="C2124" s="3" t="s">
        <v>4331</v>
      </c>
      <c r="D2124">
        <v>80000</v>
      </c>
      <c r="E2124">
        <v>310</v>
      </c>
      <c r="F2124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 s="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42712.092233796291</v>
      </c>
      <c r="T2124" s="6">
        <f t="shared" si="203"/>
        <v>42742.092233796291</v>
      </c>
    </row>
    <row r="2125" spans="1:20" ht="60" x14ac:dyDescent="0.25">
      <c r="A2125">
        <v>2123</v>
      </c>
      <c r="B2125" s="3" t="s">
        <v>4332</v>
      </c>
      <c r="C2125" s="3" t="s">
        <v>4333</v>
      </c>
      <c r="D2125">
        <v>500</v>
      </c>
      <c r="E2125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 s="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40198.216516203705</v>
      </c>
      <c r="T2125" s="6">
        <f t="shared" si="203"/>
        <v>40252.082638888889</v>
      </c>
    </row>
    <row r="2126" spans="1:20" ht="60" x14ac:dyDescent="0.25">
      <c r="A2126">
        <v>2124</v>
      </c>
      <c r="B2126" s="3" t="s">
        <v>4334</v>
      </c>
      <c r="C2126" s="3" t="s">
        <v>4335</v>
      </c>
      <c r="D2126">
        <v>1100</v>
      </c>
      <c r="E2126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 s="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40463.819849537031</v>
      </c>
      <c r="T2126" s="6">
        <f t="shared" si="203"/>
        <v>40512</v>
      </c>
    </row>
    <row r="2127" spans="1:20" ht="45" x14ac:dyDescent="0.25">
      <c r="A2127">
        <v>2125</v>
      </c>
      <c r="B2127" s="3" t="s">
        <v>4336</v>
      </c>
      <c r="C2127" s="3" t="s">
        <v>4337</v>
      </c>
      <c r="D2127">
        <v>60000</v>
      </c>
      <c r="E2127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 s="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42190.815196759257</v>
      </c>
      <c r="T2127" s="6">
        <f t="shared" si="203"/>
        <v>42220.815196759257</v>
      </c>
    </row>
    <row r="2128" spans="1:20" ht="45" x14ac:dyDescent="0.25">
      <c r="A2128">
        <v>2126</v>
      </c>
      <c r="B2128" s="3" t="s">
        <v>4338</v>
      </c>
      <c r="C2128" s="3" t="s">
        <v>4339</v>
      </c>
      <c r="D2128">
        <v>20000</v>
      </c>
      <c r="E212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 s="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41951.76489583333</v>
      </c>
      <c r="T2128" s="6">
        <f t="shared" si="203"/>
        <v>41981.76489583333</v>
      </c>
    </row>
    <row r="2129" spans="1:20" ht="30" x14ac:dyDescent="0.25">
      <c r="A2129">
        <v>2127</v>
      </c>
      <c r="B2129" s="3" t="s">
        <v>4340</v>
      </c>
      <c r="C2129" s="3" t="s">
        <v>4341</v>
      </c>
      <c r="D2129">
        <v>28000</v>
      </c>
      <c r="E212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 s="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42045.297025462954</v>
      </c>
      <c r="T2129" s="6">
        <f t="shared" si="203"/>
        <v>42075.255358796298</v>
      </c>
    </row>
    <row r="2130" spans="1:20" ht="60" x14ac:dyDescent="0.25">
      <c r="A2130">
        <v>2128</v>
      </c>
      <c r="B2130" s="3" t="s">
        <v>4342</v>
      </c>
      <c r="C2130" s="3" t="s">
        <v>4343</v>
      </c>
      <c r="D2130">
        <v>15000</v>
      </c>
      <c r="E2130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 s="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41843.564456018517</v>
      </c>
      <c r="T2130" s="6">
        <f t="shared" si="203"/>
        <v>41903.564456018517</v>
      </c>
    </row>
    <row r="2131" spans="1:20" ht="60" x14ac:dyDescent="0.25">
      <c r="A2131">
        <v>2129</v>
      </c>
      <c r="B2131" s="3" t="s">
        <v>4344</v>
      </c>
      <c r="C2131" s="3" t="s">
        <v>4345</v>
      </c>
      <c r="D2131">
        <v>2000</v>
      </c>
      <c r="E2131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 s="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42408.815972222219</v>
      </c>
      <c r="T2131" s="6">
        <f t="shared" si="203"/>
        <v>42438.815972222219</v>
      </c>
    </row>
    <row r="2132" spans="1:20" ht="30" x14ac:dyDescent="0.25">
      <c r="A2132">
        <v>2130</v>
      </c>
      <c r="B2132" s="3" t="s">
        <v>4346</v>
      </c>
      <c r="C2132" s="3" t="s">
        <v>4347</v>
      </c>
      <c r="D2132">
        <v>42000</v>
      </c>
      <c r="E2132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 s="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41831.87804398148</v>
      </c>
      <c r="T2132" s="6">
        <f t="shared" si="203"/>
        <v>41866.87804398148</v>
      </c>
    </row>
    <row r="2133" spans="1:20" ht="45" x14ac:dyDescent="0.25">
      <c r="A2133">
        <v>2131</v>
      </c>
      <c r="B2133" s="3" t="s">
        <v>4348</v>
      </c>
      <c r="C2133" s="3" t="s">
        <v>4349</v>
      </c>
      <c r="D2133">
        <v>500</v>
      </c>
      <c r="E2133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 s="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42166.998738425922</v>
      </c>
      <c r="T2133" s="6">
        <f t="shared" si="203"/>
        <v>42196.998738425922</v>
      </c>
    </row>
    <row r="2134" spans="1:20" ht="60" x14ac:dyDescent="0.25">
      <c r="A2134">
        <v>2132</v>
      </c>
      <c r="B2134" s="3" t="s">
        <v>4350</v>
      </c>
      <c r="C2134" s="3" t="s">
        <v>4351</v>
      </c>
      <c r="D2134">
        <v>100000</v>
      </c>
      <c r="E2134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 s="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41643.27884259259</v>
      </c>
      <c r="T2134" s="6">
        <f t="shared" si="203"/>
        <v>41673.27884259259</v>
      </c>
    </row>
    <row r="2135" spans="1:20" ht="60" x14ac:dyDescent="0.25">
      <c r="A2135">
        <v>2133</v>
      </c>
      <c r="B2135" s="3" t="s">
        <v>4352</v>
      </c>
      <c r="C2135" s="3" t="s">
        <v>4353</v>
      </c>
      <c r="D2135">
        <v>1000</v>
      </c>
      <c r="E2135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 s="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40618.888877314814</v>
      </c>
      <c r="T2135" s="6">
        <f t="shared" si="203"/>
        <v>40657.082638888889</v>
      </c>
    </row>
    <row r="2136" spans="1:20" ht="45" x14ac:dyDescent="0.25">
      <c r="A2136">
        <v>2134</v>
      </c>
      <c r="B2136" s="3" t="s">
        <v>4354</v>
      </c>
      <c r="C2136" s="3" t="s">
        <v>4355</v>
      </c>
      <c r="D2136">
        <v>6000</v>
      </c>
      <c r="E2136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 s="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41361.678136574068</v>
      </c>
      <c r="T2136" s="6">
        <f t="shared" si="203"/>
        <v>41391.678136574068</v>
      </c>
    </row>
    <row r="2137" spans="1:20" ht="60" x14ac:dyDescent="0.25">
      <c r="A2137">
        <v>2135</v>
      </c>
      <c r="B2137" s="3" t="s">
        <v>4356</v>
      </c>
      <c r="C2137" s="3" t="s">
        <v>4357</v>
      </c>
      <c r="D2137">
        <v>5000</v>
      </c>
      <c r="E2137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 s="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41156.755011574067</v>
      </c>
      <c r="T2137" s="6">
        <f t="shared" si="203"/>
        <v>41186.755011574067</v>
      </c>
    </row>
    <row r="2138" spans="1:20" ht="45" x14ac:dyDescent="0.25">
      <c r="A2138">
        <v>2136</v>
      </c>
      <c r="B2138" s="3" t="s">
        <v>4358</v>
      </c>
      <c r="C2138" s="3" t="s">
        <v>4359</v>
      </c>
      <c r="D2138">
        <v>80000</v>
      </c>
      <c r="E213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 s="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41536.300763888888</v>
      </c>
      <c r="T2138" s="6">
        <f t="shared" si="203"/>
        <v>41566.300763888888</v>
      </c>
    </row>
    <row r="2139" spans="1:20" ht="45" x14ac:dyDescent="0.25">
      <c r="A2139">
        <v>2137</v>
      </c>
      <c r="B2139" s="3" t="s">
        <v>4360</v>
      </c>
      <c r="C2139" s="3" t="s">
        <v>4361</v>
      </c>
      <c r="D2139">
        <v>50000</v>
      </c>
      <c r="E213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 s="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41948.562835648147</v>
      </c>
      <c r="T2139" s="6">
        <f t="shared" si="203"/>
        <v>41978.562835648147</v>
      </c>
    </row>
    <row r="2140" spans="1:20" ht="45" x14ac:dyDescent="0.25">
      <c r="A2140">
        <v>2138</v>
      </c>
      <c r="B2140" s="3" t="s">
        <v>4362</v>
      </c>
      <c r="C2140" s="3" t="s">
        <v>4363</v>
      </c>
      <c r="D2140">
        <v>1000</v>
      </c>
      <c r="E2140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 s="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41556.804849537039</v>
      </c>
      <c r="T2140" s="6">
        <f t="shared" si="203"/>
        <v>41586.846516203703</v>
      </c>
    </row>
    <row r="2141" spans="1:20" ht="60" x14ac:dyDescent="0.25">
      <c r="A2141">
        <v>2139</v>
      </c>
      <c r="B2141" s="3" t="s">
        <v>4364</v>
      </c>
      <c r="C2141" s="3" t="s">
        <v>4365</v>
      </c>
      <c r="D2141">
        <v>30000</v>
      </c>
      <c r="E2141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 s="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42647.541759259257</v>
      </c>
      <c r="T2141" s="6">
        <f t="shared" si="203"/>
        <v>42677.541759259257</v>
      </c>
    </row>
    <row r="2142" spans="1:20" ht="60" x14ac:dyDescent="0.25">
      <c r="A2142">
        <v>2140</v>
      </c>
      <c r="B2142" s="3" t="s">
        <v>4366</v>
      </c>
      <c r="C2142" s="3" t="s">
        <v>4367</v>
      </c>
      <c r="D2142">
        <v>500000</v>
      </c>
      <c r="E2142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 s="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41255.625277777777</v>
      </c>
      <c r="T2142" s="6">
        <f t="shared" si="203"/>
        <v>41285.625277777777</v>
      </c>
    </row>
    <row r="2143" spans="1:20" ht="60" x14ac:dyDescent="0.25">
      <c r="A2143">
        <v>2141</v>
      </c>
      <c r="B2143" s="3" t="s">
        <v>4368</v>
      </c>
      <c r="C2143" s="3" t="s">
        <v>4369</v>
      </c>
      <c r="D2143">
        <v>15000</v>
      </c>
      <c r="E2143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 s="4">
        <f t="shared" si="198"/>
        <v>0</v>
      </c>
      <c r="P2143" s="5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41927.027303240735</v>
      </c>
      <c r="T2143" s="6">
        <f t="shared" si="203"/>
        <v>41957.068969907406</v>
      </c>
    </row>
    <row r="2144" spans="1:20" ht="60" x14ac:dyDescent="0.25">
      <c r="A2144">
        <v>2142</v>
      </c>
      <c r="B2144" s="3" t="s">
        <v>4370</v>
      </c>
      <c r="C2144" s="3" t="s">
        <v>4371</v>
      </c>
      <c r="D2144">
        <v>10500</v>
      </c>
      <c r="E2144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 s="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42340.493171296293</v>
      </c>
      <c r="T2144" s="6">
        <f t="shared" si="203"/>
        <v>42368.493171296293</v>
      </c>
    </row>
    <row r="2145" spans="1:20" ht="60" x14ac:dyDescent="0.25">
      <c r="A2145">
        <v>2143</v>
      </c>
      <c r="B2145" s="3" t="s">
        <v>4372</v>
      </c>
      <c r="C2145" s="3" t="s">
        <v>4373</v>
      </c>
      <c r="D2145">
        <v>2000</v>
      </c>
      <c r="E2145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 s="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40332.678379629629</v>
      </c>
      <c r="T2145" s="6">
        <f t="shared" si="203"/>
        <v>40380.583333333328</v>
      </c>
    </row>
    <row r="2146" spans="1:20" ht="45" x14ac:dyDescent="0.25">
      <c r="A2146">
        <v>2144</v>
      </c>
      <c r="B2146" s="3" t="s">
        <v>4374</v>
      </c>
      <c r="C2146" s="3" t="s">
        <v>4375</v>
      </c>
      <c r="D2146">
        <v>35500</v>
      </c>
      <c r="E2146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 s="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41499.338425925926</v>
      </c>
      <c r="T2146" s="6">
        <f t="shared" si="203"/>
        <v>41531.338425925926</v>
      </c>
    </row>
    <row r="2147" spans="1:20" ht="60" x14ac:dyDescent="0.25">
      <c r="A2147">
        <v>2145</v>
      </c>
      <c r="B2147" s="3" t="s">
        <v>4376</v>
      </c>
      <c r="C2147" s="3" t="s">
        <v>4377</v>
      </c>
      <c r="D2147">
        <v>15000</v>
      </c>
      <c r="E2147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 s="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41575.029097222221</v>
      </c>
      <c r="T2147" s="6">
        <f t="shared" si="203"/>
        <v>41605.070763888885</v>
      </c>
    </row>
    <row r="2148" spans="1:20" ht="60" x14ac:dyDescent="0.25">
      <c r="A2148">
        <v>2146</v>
      </c>
      <c r="B2148" s="3" t="s">
        <v>4378</v>
      </c>
      <c r="C2148" s="3" t="s">
        <v>4379</v>
      </c>
      <c r="D2148">
        <v>5000</v>
      </c>
      <c r="E214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 s="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42397.471180555549</v>
      </c>
      <c r="T2148" s="6">
        <f t="shared" si="203"/>
        <v>42411.471180555549</v>
      </c>
    </row>
    <row r="2149" spans="1:20" x14ac:dyDescent="0.25">
      <c r="A2149">
        <v>2147</v>
      </c>
      <c r="B2149" s="3" t="s">
        <v>4380</v>
      </c>
      <c r="C2149" s="3" t="s">
        <v>4381</v>
      </c>
      <c r="D2149">
        <v>390000</v>
      </c>
      <c r="E2149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 s="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41927.087361111109</v>
      </c>
      <c r="T2149" s="6">
        <f t="shared" si="203"/>
        <v>41959.129027777781</v>
      </c>
    </row>
    <row r="2150" spans="1:20" ht="60" x14ac:dyDescent="0.25">
      <c r="A2150">
        <v>2148</v>
      </c>
      <c r="B2150" s="3" t="s">
        <v>4382</v>
      </c>
      <c r="C2150" s="3" t="s">
        <v>4383</v>
      </c>
      <c r="D2150">
        <v>100</v>
      </c>
      <c r="E2150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 s="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42066.525254629632</v>
      </c>
      <c r="T2150" s="6">
        <f t="shared" si="203"/>
        <v>42096.483587962961</v>
      </c>
    </row>
    <row r="2151" spans="1:20" ht="60" x14ac:dyDescent="0.25">
      <c r="A2151">
        <v>2149</v>
      </c>
      <c r="B2151" s="3" t="s">
        <v>4384</v>
      </c>
      <c r="C2151" s="3" t="s">
        <v>4385</v>
      </c>
      <c r="D2151">
        <v>2000</v>
      </c>
      <c r="E2151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 s="4">
        <f t="shared" si="198"/>
        <v>0</v>
      </c>
      <c r="P2151" s="5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40354.816620370366</v>
      </c>
      <c r="T2151" s="6">
        <f t="shared" si="203"/>
        <v>40389.791666666664</v>
      </c>
    </row>
    <row r="2152" spans="1:20" x14ac:dyDescent="0.25">
      <c r="A2152">
        <v>2150</v>
      </c>
      <c r="B2152" s="3" t="s">
        <v>4386</v>
      </c>
      <c r="C2152" s="3" t="s">
        <v>4387</v>
      </c>
      <c r="D2152">
        <v>50000</v>
      </c>
      <c r="E2152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 s="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42534.076377314814</v>
      </c>
      <c r="T2152" s="6">
        <f t="shared" si="203"/>
        <v>42564.076377314814</v>
      </c>
    </row>
    <row r="2153" spans="1:20" ht="60" x14ac:dyDescent="0.25">
      <c r="A2153">
        <v>2151</v>
      </c>
      <c r="B2153" s="3" t="s">
        <v>4388</v>
      </c>
      <c r="C2153" s="3" t="s">
        <v>4389</v>
      </c>
      <c r="D2153">
        <v>45000</v>
      </c>
      <c r="E2153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 s="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42520.639050925929</v>
      </c>
      <c r="T2153" s="6">
        <f t="shared" si="203"/>
        <v>42550.639050925929</v>
      </c>
    </row>
    <row r="2154" spans="1:20" ht="60" x14ac:dyDescent="0.25">
      <c r="A2154">
        <v>2152</v>
      </c>
      <c r="B2154" s="3" t="s">
        <v>4390</v>
      </c>
      <c r="C2154" s="3" t="s">
        <v>4391</v>
      </c>
      <c r="D2154">
        <v>30000</v>
      </c>
      <c r="E2154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 s="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41683.62394675926</v>
      </c>
      <c r="T2154" s="6">
        <f t="shared" si="203"/>
        <v>41713.582280092589</v>
      </c>
    </row>
    <row r="2155" spans="1:20" ht="60" x14ac:dyDescent="0.25">
      <c r="A2155">
        <v>2153</v>
      </c>
      <c r="B2155" s="3" t="s">
        <v>4392</v>
      </c>
      <c r="C2155" s="3" t="s">
        <v>4393</v>
      </c>
      <c r="D2155">
        <v>372625</v>
      </c>
      <c r="E2155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 s="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41974.702754629623</v>
      </c>
      <c r="T2155" s="6">
        <f t="shared" si="203"/>
        <v>42014.124305555553</v>
      </c>
    </row>
    <row r="2156" spans="1:20" ht="30" x14ac:dyDescent="0.25">
      <c r="A2156">
        <v>2154</v>
      </c>
      <c r="B2156" s="3" t="s">
        <v>4394</v>
      </c>
      <c r="C2156" s="3" t="s">
        <v>4395</v>
      </c>
      <c r="D2156">
        <v>250</v>
      </c>
      <c r="E2156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 s="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41647.42392361111</v>
      </c>
      <c r="T2156" s="6">
        <f t="shared" si="203"/>
        <v>41667.42392361111</v>
      </c>
    </row>
    <row r="2157" spans="1:20" ht="45" x14ac:dyDescent="0.25">
      <c r="A2157">
        <v>2155</v>
      </c>
      <c r="B2157" s="3" t="s">
        <v>4396</v>
      </c>
      <c r="C2157" s="3" t="s">
        <v>4397</v>
      </c>
      <c r="D2157">
        <v>5000</v>
      </c>
      <c r="E2157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 s="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42430.539178240739</v>
      </c>
      <c r="T2157" s="6">
        <f t="shared" si="203"/>
        <v>42460.497511574074</v>
      </c>
    </row>
    <row r="2158" spans="1:20" ht="45" x14ac:dyDescent="0.25">
      <c r="A2158">
        <v>2156</v>
      </c>
      <c r="B2158" s="3" t="s">
        <v>4398</v>
      </c>
      <c r="C2158" s="3" t="s">
        <v>4399</v>
      </c>
      <c r="D2158">
        <v>56000</v>
      </c>
      <c r="E215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 s="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41488.645902777775</v>
      </c>
      <c r="T2158" s="6">
        <f t="shared" si="203"/>
        <v>41533.645902777775</v>
      </c>
    </row>
    <row r="2159" spans="1:20" ht="30" x14ac:dyDescent="0.25">
      <c r="A2159">
        <v>2157</v>
      </c>
      <c r="B2159" s="3" t="s">
        <v>4400</v>
      </c>
      <c r="C2159" s="3" t="s">
        <v>4401</v>
      </c>
      <c r="D2159">
        <v>75000</v>
      </c>
      <c r="E2159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 s="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42694.772951388884</v>
      </c>
      <c r="T2159" s="6">
        <f t="shared" si="203"/>
        <v>42727.124305555553</v>
      </c>
    </row>
    <row r="2160" spans="1:20" ht="60" x14ac:dyDescent="0.25">
      <c r="A2160">
        <v>2158</v>
      </c>
      <c r="B2160" s="3" t="s">
        <v>4402</v>
      </c>
      <c r="C2160" s="3" t="s">
        <v>4403</v>
      </c>
      <c r="D2160">
        <v>300000</v>
      </c>
      <c r="E2160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 s="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41264.645532407405</v>
      </c>
      <c r="T2160" s="6">
        <f t="shared" si="203"/>
        <v>41309.645532407405</v>
      </c>
    </row>
    <row r="2161" spans="1:20" ht="75" x14ac:dyDescent="0.25">
      <c r="A2161">
        <v>2159</v>
      </c>
      <c r="B2161" s="3" t="s">
        <v>4404</v>
      </c>
      <c r="C2161" s="3" t="s">
        <v>4405</v>
      </c>
      <c r="D2161">
        <v>3600</v>
      </c>
      <c r="E2161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 s="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40710.522847222215</v>
      </c>
      <c r="T2161" s="6">
        <f t="shared" si="203"/>
        <v>40740.522847222215</v>
      </c>
    </row>
    <row r="2162" spans="1:20" ht="45" x14ac:dyDescent="0.25">
      <c r="A2162">
        <v>2160</v>
      </c>
      <c r="B2162" s="3" t="s">
        <v>4406</v>
      </c>
      <c r="C2162" s="3" t="s">
        <v>4407</v>
      </c>
      <c r="D2162">
        <v>10000</v>
      </c>
      <c r="E2162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 s="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41018.503530092588</v>
      </c>
      <c r="T2162" s="6">
        <f t="shared" si="203"/>
        <v>41048.503530092588</v>
      </c>
    </row>
    <row r="2163" spans="1:20" ht="30" x14ac:dyDescent="0.25">
      <c r="A2163">
        <v>2161</v>
      </c>
      <c r="B2163" s="3" t="s">
        <v>4408</v>
      </c>
      <c r="C2163" s="3" t="s">
        <v>4409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 s="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42240.644201388881</v>
      </c>
      <c r="T2163" s="6">
        <f t="shared" si="203"/>
        <v>42270.644201388881</v>
      </c>
    </row>
    <row r="2164" spans="1:20" ht="60" x14ac:dyDescent="0.25">
      <c r="A2164">
        <v>2162</v>
      </c>
      <c r="B2164" s="3" t="s">
        <v>4410</v>
      </c>
      <c r="C2164" s="3" t="s">
        <v>4411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 s="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41813.557766203703</v>
      </c>
      <c r="T2164" s="6">
        <f t="shared" si="203"/>
        <v>41844.557766203703</v>
      </c>
    </row>
    <row r="2165" spans="1:20" ht="45" x14ac:dyDescent="0.25">
      <c r="A2165">
        <v>2163</v>
      </c>
      <c r="B2165" s="3" t="s">
        <v>4412</v>
      </c>
      <c r="C2165" s="3" t="s">
        <v>4413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 s="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42111.691203703704</v>
      </c>
      <c r="T2165" s="6">
        <f t="shared" si="203"/>
        <v>42162.951388888883</v>
      </c>
    </row>
    <row r="2166" spans="1:20" ht="30" x14ac:dyDescent="0.25">
      <c r="A2166">
        <v>2164</v>
      </c>
      <c r="B2166" s="3" t="s">
        <v>4414</v>
      </c>
      <c r="C2166" s="3" t="s">
        <v>4415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 s="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42515.509421296294</v>
      </c>
      <c r="T2166" s="6">
        <f t="shared" si="203"/>
        <v>42545.957638888889</v>
      </c>
    </row>
    <row r="2167" spans="1:20" ht="60" x14ac:dyDescent="0.25">
      <c r="A2167">
        <v>2165</v>
      </c>
      <c r="B2167" s="3" t="s">
        <v>4416</v>
      </c>
      <c r="C2167" s="3" t="s">
        <v>4417</v>
      </c>
      <c r="D2167">
        <v>2500</v>
      </c>
      <c r="E2167">
        <v>3466</v>
      </c>
      <c r="F216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 s="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42438.458738425928</v>
      </c>
      <c r="T2167" s="6">
        <f t="shared" si="203"/>
        <v>42468.417071759257</v>
      </c>
    </row>
    <row r="2168" spans="1:20" ht="60" x14ac:dyDescent="0.25">
      <c r="A2168">
        <v>2166</v>
      </c>
      <c r="B2168" s="3" t="s">
        <v>4418</v>
      </c>
      <c r="C2168" s="3" t="s">
        <v>4419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 s="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41933.629837962959</v>
      </c>
      <c r="T2168" s="6">
        <f t="shared" si="203"/>
        <v>41978.671504629623</v>
      </c>
    </row>
    <row r="2169" spans="1:20" ht="30" x14ac:dyDescent="0.25">
      <c r="A2169">
        <v>2167</v>
      </c>
      <c r="B2169" s="3" t="s">
        <v>4420</v>
      </c>
      <c r="C2169" s="3" t="s">
        <v>4421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 s="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41152.858067129629</v>
      </c>
      <c r="T2169" s="6">
        <f t="shared" si="203"/>
        <v>41166.858067129629</v>
      </c>
    </row>
    <row r="2170" spans="1:20" ht="45" x14ac:dyDescent="0.25">
      <c r="A2170">
        <v>2168</v>
      </c>
      <c r="B2170" s="3" t="s">
        <v>4422</v>
      </c>
      <c r="C2170" s="3" t="s">
        <v>4423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 s="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42745.391909722217</v>
      </c>
      <c r="T2170" s="6">
        <f t="shared" si="203"/>
        <v>42775.999999999993</v>
      </c>
    </row>
    <row r="2171" spans="1:20" ht="60" x14ac:dyDescent="0.25">
      <c r="A2171">
        <v>2169</v>
      </c>
      <c r="B2171" s="3" t="s">
        <v>4424</v>
      </c>
      <c r="C2171" s="3" t="s">
        <v>4425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 s="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42793.492488425924</v>
      </c>
      <c r="T2171" s="6">
        <f t="shared" si="203"/>
        <v>42796.492488425924</v>
      </c>
    </row>
    <row r="2172" spans="1:20" ht="45" x14ac:dyDescent="0.25">
      <c r="A2172">
        <v>2170</v>
      </c>
      <c r="B2172" s="3" t="s">
        <v>4426</v>
      </c>
      <c r="C2172" s="3" t="s">
        <v>4427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 s="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42198.541921296295</v>
      </c>
      <c r="T2172" s="6">
        <f t="shared" si="203"/>
        <v>42238.541921296295</v>
      </c>
    </row>
    <row r="2173" spans="1:20" ht="45" x14ac:dyDescent="0.25">
      <c r="A2173">
        <v>2171</v>
      </c>
      <c r="B2173" s="3" t="s">
        <v>4428</v>
      </c>
      <c r="C2173" s="3" t="s">
        <v>4429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 s="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42141.748784722215</v>
      </c>
      <c r="T2173" s="6">
        <f t="shared" si="203"/>
        <v>42176.999999999993</v>
      </c>
    </row>
    <row r="2174" spans="1:20" ht="45" x14ac:dyDescent="0.25">
      <c r="A2174">
        <v>2172</v>
      </c>
      <c r="B2174" s="3" t="s">
        <v>4430</v>
      </c>
      <c r="C2174" s="3" t="s">
        <v>4431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 s="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42082.371759259251</v>
      </c>
      <c r="T2174" s="6">
        <f t="shared" si="203"/>
        <v>42112.371759259251</v>
      </c>
    </row>
    <row r="2175" spans="1:20" ht="60" x14ac:dyDescent="0.25">
      <c r="A2175">
        <v>2173</v>
      </c>
      <c r="B2175" s="3" t="s">
        <v>4432</v>
      </c>
      <c r="C2175" s="3" t="s">
        <v>4433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 s="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41495.484293981477</v>
      </c>
      <c r="T2175" s="6">
        <f t="shared" si="203"/>
        <v>41526.957638888889</v>
      </c>
    </row>
    <row r="2176" spans="1:20" ht="60" x14ac:dyDescent="0.25">
      <c r="A2176">
        <v>2174</v>
      </c>
      <c r="B2176" s="3" t="s">
        <v>4434</v>
      </c>
      <c r="C2176" s="3" t="s">
        <v>4435</v>
      </c>
      <c r="D2176">
        <v>4000</v>
      </c>
      <c r="E2176">
        <v>4119</v>
      </c>
      <c r="F2176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 s="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42465.334571759253</v>
      </c>
      <c r="T2176" s="6">
        <f t="shared" si="203"/>
        <v>42495.334571759253</v>
      </c>
    </row>
    <row r="2177" spans="1:20" ht="60" x14ac:dyDescent="0.25">
      <c r="A2177">
        <v>2175</v>
      </c>
      <c r="B2177" s="3" t="s">
        <v>4436</v>
      </c>
      <c r="C2177" s="3" t="s">
        <v>4437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 s="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42564.800763888888</v>
      </c>
      <c r="T2177" s="6">
        <f t="shared" si="203"/>
        <v>42571.800763888888</v>
      </c>
    </row>
    <row r="2178" spans="1:20" ht="45" x14ac:dyDescent="0.25">
      <c r="A2178">
        <v>2176</v>
      </c>
      <c r="B2178" s="3" t="s">
        <v>4438</v>
      </c>
      <c r="C2178" s="3" t="s">
        <v>4439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 s="4">
        <f t="shared" ref="O2178:O2241" si="204">E2178/D2178</f>
        <v>1.2602</v>
      </c>
      <c r="P2178" s="5">
        <f t="shared" ref="P2178:P2241" si="205">IF((L2178&gt;0), (E2178/L2178), "N/A")</f>
        <v>88.74647887323944</v>
      </c>
      <c r="Q2178" t="str">
        <f t="shared" ref="Q2178:Q2241" si="206">LEFT(N2178, (FIND("/",N2178)-1))</f>
        <v>music</v>
      </c>
      <c r="R2178" t="str">
        <f t="shared" ref="R2178:R2241" si="207">RIGHT(N2178, (LEN(N2178)-FIND("/", N2178)))</f>
        <v>rock</v>
      </c>
      <c r="S2178" s="6">
        <f t="shared" si="202"/>
        <v>42096.424872685187</v>
      </c>
      <c r="T2178" s="6">
        <f t="shared" si="203"/>
        <v>42126.424872685187</v>
      </c>
    </row>
    <row r="2179" spans="1:20" ht="75" x14ac:dyDescent="0.25">
      <c r="A2179">
        <v>2177</v>
      </c>
      <c r="B2179" s="3" t="s">
        <v>4440</v>
      </c>
      <c r="C2179" s="3" t="s">
        <v>4441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 s="4">
        <f t="shared" si="204"/>
        <v>1.0012000000000001</v>
      </c>
      <c r="P2179" s="5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6">
        <f t="shared" ref="S2179:S2242" si="208">(((J2179/60)/60)/24)+DATE(1970,1,1)+(-5/24)</f>
        <v>42502.042442129627</v>
      </c>
      <c r="T2179" s="6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4442</v>
      </c>
      <c r="C2180" s="3" t="s">
        <v>4443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 s="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42723.428206018514</v>
      </c>
      <c r="T2180" s="6">
        <f t="shared" si="209"/>
        <v>42753.428206018514</v>
      </c>
    </row>
    <row r="2181" spans="1:20" ht="45" x14ac:dyDescent="0.25">
      <c r="A2181">
        <v>2179</v>
      </c>
      <c r="B2181" s="3" t="s">
        <v>4444</v>
      </c>
      <c r="C2181" s="3" t="s">
        <v>4445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 s="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42074.962870370371</v>
      </c>
      <c r="T2181" s="6">
        <f t="shared" si="209"/>
        <v>42104.962870370371</v>
      </c>
    </row>
    <row r="2182" spans="1:20" ht="45" x14ac:dyDescent="0.25">
      <c r="A2182">
        <v>2180</v>
      </c>
      <c r="B2182" s="3" t="s">
        <v>4446</v>
      </c>
      <c r="C2182" s="3" t="s">
        <v>4447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 s="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42279.461435185185</v>
      </c>
      <c r="T2182" s="6">
        <f t="shared" si="209"/>
        <v>42321.503101851849</v>
      </c>
    </row>
    <row r="2183" spans="1:20" ht="60" x14ac:dyDescent="0.25">
      <c r="A2183">
        <v>2181</v>
      </c>
      <c r="B2183" s="3" t="s">
        <v>4448</v>
      </c>
      <c r="C2183" s="3" t="s">
        <v>4449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 s="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42772.796909722216</v>
      </c>
      <c r="T2183" s="6">
        <f t="shared" si="209"/>
        <v>42786.796909722216</v>
      </c>
    </row>
    <row r="2184" spans="1:20" ht="45" x14ac:dyDescent="0.25">
      <c r="A2184">
        <v>2182</v>
      </c>
      <c r="B2184" s="3" t="s">
        <v>4451</v>
      </c>
      <c r="C2184" s="3" t="s">
        <v>4452</v>
      </c>
      <c r="D2184">
        <v>3000</v>
      </c>
      <c r="E2184">
        <v>15725</v>
      </c>
      <c r="F2184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 s="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41879.692418981482</v>
      </c>
      <c r="T2184" s="6">
        <f t="shared" si="209"/>
        <v>41914.692418981482</v>
      </c>
    </row>
    <row r="2185" spans="1:20" ht="60" x14ac:dyDescent="0.25">
      <c r="A2185">
        <v>2183</v>
      </c>
      <c r="B2185" s="3" t="s">
        <v>4453</v>
      </c>
      <c r="C2185" s="3" t="s">
        <v>4454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 s="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42745.157141203708</v>
      </c>
      <c r="T2185" s="6">
        <f t="shared" si="209"/>
        <v>42774.999999999993</v>
      </c>
    </row>
    <row r="2186" spans="1:20" ht="60" x14ac:dyDescent="0.25">
      <c r="A2186">
        <v>2184</v>
      </c>
      <c r="B2186" s="3" t="s">
        <v>4455</v>
      </c>
      <c r="C2186" s="3" t="s">
        <v>4456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 s="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42380.481956018521</v>
      </c>
      <c r="T2186" s="6">
        <f t="shared" si="209"/>
        <v>42394.458333333336</v>
      </c>
    </row>
    <row r="2187" spans="1:20" ht="60" x14ac:dyDescent="0.25">
      <c r="A2187">
        <v>2185</v>
      </c>
      <c r="B2187" s="3" t="s">
        <v>4457</v>
      </c>
      <c r="C2187" s="3" t="s">
        <v>4458</v>
      </c>
      <c r="D2187">
        <v>5000</v>
      </c>
      <c r="E2187">
        <v>92848.5</v>
      </c>
      <c r="F218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 s="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41319.141655092593</v>
      </c>
      <c r="T2187" s="6">
        <f t="shared" si="209"/>
        <v>41359.141655092593</v>
      </c>
    </row>
    <row r="2188" spans="1:20" ht="45" x14ac:dyDescent="0.25">
      <c r="A2188">
        <v>2186</v>
      </c>
      <c r="B2188" s="3" t="s">
        <v>4459</v>
      </c>
      <c r="C2188" s="3" t="s">
        <v>4460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 s="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42583.406747685185</v>
      </c>
      <c r="T2188" s="6">
        <f t="shared" si="209"/>
        <v>42619.874999999993</v>
      </c>
    </row>
    <row r="2189" spans="1:20" ht="60" x14ac:dyDescent="0.25">
      <c r="A2189">
        <v>2187</v>
      </c>
      <c r="B2189" s="3" t="s">
        <v>4461</v>
      </c>
      <c r="C2189" s="3" t="s">
        <v>4462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 s="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42068.000763888886</v>
      </c>
      <c r="T2189" s="6">
        <f t="shared" si="209"/>
        <v>42096.957638888889</v>
      </c>
    </row>
    <row r="2190" spans="1:20" ht="45" x14ac:dyDescent="0.25">
      <c r="A2190">
        <v>2188</v>
      </c>
      <c r="B2190" s="3" t="s">
        <v>4463</v>
      </c>
      <c r="C2190" s="3" t="s">
        <v>4464</v>
      </c>
      <c r="D2190">
        <v>5494</v>
      </c>
      <c r="E2190">
        <v>22645</v>
      </c>
      <c r="F2190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 s="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42633.377789351849</v>
      </c>
      <c r="T2190" s="6">
        <f t="shared" si="209"/>
        <v>42668.499999999993</v>
      </c>
    </row>
    <row r="2191" spans="1:20" ht="60" x14ac:dyDescent="0.25">
      <c r="A2191">
        <v>2189</v>
      </c>
      <c r="B2191" s="3" t="s">
        <v>4465</v>
      </c>
      <c r="C2191" s="3" t="s">
        <v>4466</v>
      </c>
      <c r="D2191">
        <v>1200</v>
      </c>
      <c r="E2191">
        <v>6039</v>
      </c>
      <c r="F2191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 s="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42467.579861111109</v>
      </c>
      <c r="T2191" s="6">
        <f t="shared" si="209"/>
        <v>42481.708333333336</v>
      </c>
    </row>
    <row r="2192" spans="1:20" ht="45" x14ac:dyDescent="0.25">
      <c r="A2192">
        <v>2190</v>
      </c>
      <c r="B2192" s="3" t="s">
        <v>4467</v>
      </c>
      <c r="C2192" s="3" t="s">
        <v>4468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 s="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42417.416712962957</v>
      </c>
      <c r="T2192" s="6">
        <f t="shared" si="209"/>
        <v>42452.082638888889</v>
      </c>
    </row>
    <row r="2193" spans="1:20" ht="60" x14ac:dyDescent="0.25">
      <c r="A2193">
        <v>2191</v>
      </c>
      <c r="B2193" s="3" t="s">
        <v>4469</v>
      </c>
      <c r="C2193" s="3" t="s">
        <v>4470</v>
      </c>
      <c r="D2193">
        <v>750</v>
      </c>
      <c r="E2193">
        <v>898</v>
      </c>
      <c r="F2193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 s="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42768.6253125</v>
      </c>
      <c r="T2193" s="6">
        <f t="shared" si="209"/>
        <v>42780.6253125</v>
      </c>
    </row>
    <row r="2194" spans="1:20" ht="60" x14ac:dyDescent="0.25">
      <c r="A2194">
        <v>2192</v>
      </c>
      <c r="B2194" s="3" t="s">
        <v>4471</v>
      </c>
      <c r="C2194" s="3" t="s">
        <v>4472</v>
      </c>
      <c r="D2194">
        <v>12000</v>
      </c>
      <c r="E2194">
        <v>129748.82</v>
      </c>
      <c r="F2194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 s="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42691.642870370364</v>
      </c>
      <c r="T2194" s="6">
        <f t="shared" si="209"/>
        <v>42719.749999999993</v>
      </c>
    </row>
    <row r="2195" spans="1:20" ht="60" x14ac:dyDescent="0.25">
      <c r="A2195">
        <v>2193</v>
      </c>
      <c r="B2195" s="3" t="s">
        <v>4473</v>
      </c>
      <c r="C2195" s="3" t="s">
        <v>4474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 s="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42664.197592592587</v>
      </c>
      <c r="T2195" s="6">
        <f t="shared" si="209"/>
        <v>42694.999305555553</v>
      </c>
    </row>
    <row r="2196" spans="1:20" ht="60" x14ac:dyDescent="0.25">
      <c r="A2196">
        <v>2194</v>
      </c>
      <c r="B2196" s="3" t="s">
        <v>4475</v>
      </c>
      <c r="C2196" s="3" t="s">
        <v>4476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 s="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42425.54965277778</v>
      </c>
      <c r="T2196" s="6">
        <f t="shared" si="209"/>
        <v>42455.507986111108</v>
      </c>
    </row>
    <row r="2197" spans="1:20" ht="30" x14ac:dyDescent="0.25">
      <c r="A2197">
        <v>2195</v>
      </c>
      <c r="B2197" s="3" t="s">
        <v>4477</v>
      </c>
      <c r="C2197" s="3" t="s">
        <v>4478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 s="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42197.563657407409</v>
      </c>
      <c r="T2197" s="6">
        <f t="shared" si="209"/>
        <v>42227.563657407409</v>
      </c>
    </row>
    <row r="2198" spans="1:20" ht="30" x14ac:dyDescent="0.25">
      <c r="A2198">
        <v>2196</v>
      </c>
      <c r="B2198" s="3" t="s">
        <v>4479</v>
      </c>
      <c r="C2198" s="3" t="s">
        <v>4480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 s="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42675.278958333329</v>
      </c>
      <c r="T2198" s="6">
        <f t="shared" si="209"/>
        <v>42706.083333333336</v>
      </c>
    </row>
    <row r="2199" spans="1:20" ht="45" x14ac:dyDescent="0.25">
      <c r="A2199">
        <v>2197</v>
      </c>
      <c r="B2199" s="3" t="s">
        <v>4481</v>
      </c>
      <c r="C2199" s="3" t="s">
        <v>4482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 s="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42033.37568287037</v>
      </c>
      <c r="T2199" s="6">
        <f t="shared" si="209"/>
        <v>42063.37568287037</v>
      </c>
    </row>
    <row r="2200" spans="1:20" ht="60" x14ac:dyDescent="0.25">
      <c r="A2200">
        <v>2198</v>
      </c>
      <c r="B2200" s="3" t="s">
        <v>4483</v>
      </c>
      <c r="C2200" s="3" t="s">
        <v>4484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 s="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42292.305555555555</v>
      </c>
      <c r="T2200" s="6">
        <f t="shared" si="209"/>
        <v>42322.347222222219</v>
      </c>
    </row>
    <row r="2201" spans="1:20" ht="30" x14ac:dyDescent="0.25">
      <c r="A2201">
        <v>2199</v>
      </c>
      <c r="B2201" s="3" t="s">
        <v>4485</v>
      </c>
      <c r="C2201" s="3" t="s">
        <v>4486</v>
      </c>
      <c r="D2201">
        <v>9000</v>
      </c>
      <c r="E2201">
        <v>13228</v>
      </c>
      <c r="F2201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 s="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42262.208310185182</v>
      </c>
      <c r="T2201" s="6">
        <f t="shared" si="209"/>
        <v>42292.208310185182</v>
      </c>
    </row>
    <row r="2202" spans="1:20" ht="60" x14ac:dyDescent="0.25">
      <c r="A2202">
        <v>2200</v>
      </c>
      <c r="B2202" s="3" t="s">
        <v>4487</v>
      </c>
      <c r="C2202" s="3" t="s">
        <v>4488</v>
      </c>
      <c r="D2202">
        <v>2000</v>
      </c>
      <c r="E2202">
        <v>10843</v>
      </c>
      <c r="F2202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 s="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42163.417453703696</v>
      </c>
      <c r="T2202" s="6">
        <f t="shared" si="209"/>
        <v>42190.916666666664</v>
      </c>
    </row>
    <row r="2203" spans="1:20" ht="60" x14ac:dyDescent="0.25">
      <c r="A2203">
        <v>2201</v>
      </c>
      <c r="B2203" s="3" t="s">
        <v>4489</v>
      </c>
      <c r="C2203" s="3" t="s">
        <v>4490</v>
      </c>
      <c r="D2203">
        <v>110</v>
      </c>
      <c r="E2203">
        <v>420.99</v>
      </c>
      <c r="F2203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 s="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41276.638483796298</v>
      </c>
      <c r="T2203" s="6">
        <f t="shared" si="209"/>
        <v>41290.638483796298</v>
      </c>
    </row>
    <row r="2204" spans="1:20" ht="45" x14ac:dyDescent="0.25">
      <c r="A2204">
        <v>2202</v>
      </c>
      <c r="B2204" s="3" t="s">
        <v>4491</v>
      </c>
      <c r="C2204" s="3" t="s">
        <v>4492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 s="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41184.640833333331</v>
      </c>
      <c r="T2204" s="6">
        <f t="shared" si="209"/>
        <v>41214.640833333331</v>
      </c>
    </row>
    <row r="2205" spans="1:20" ht="60" x14ac:dyDescent="0.25">
      <c r="A2205">
        <v>2203</v>
      </c>
      <c r="B2205" s="3" t="s">
        <v>4493</v>
      </c>
      <c r="C2205" s="3" t="s">
        <v>4494</v>
      </c>
      <c r="D2205">
        <v>2000</v>
      </c>
      <c r="E2205">
        <v>2191</v>
      </c>
      <c r="F2205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 s="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42241.651412037034</v>
      </c>
      <c r="T2205" s="6">
        <f t="shared" si="209"/>
        <v>42271.651412037034</v>
      </c>
    </row>
    <row r="2206" spans="1:20" ht="45" x14ac:dyDescent="0.25">
      <c r="A2206">
        <v>2204</v>
      </c>
      <c r="B2206" s="3" t="s">
        <v>4495</v>
      </c>
      <c r="C2206" s="3" t="s">
        <v>4496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 s="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41312.103229166663</v>
      </c>
      <c r="T2206" s="6">
        <f t="shared" si="209"/>
        <v>41342.103229166663</v>
      </c>
    </row>
    <row r="2207" spans="1:20" ht="45" x14ac:dyDescent="0.25">
      <c r="A2207">
        <v>2205</v>
      </c>
      <c r="B2207" s="3" t="s">
        <v>4497</v>
      </c>
      <c r="C2207" s="3" t="s">
        <v>4498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 s="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41031.613298611104</v>
      </c>
      <c r="T2207" s="6">
        <f t="shared" si="209"/>
        <v>41061.613298611104</v>
      </c>
    </row>
    <row r="2208" spans="1:20" ht="60" x14ac:dyDescent="0.25">
      <c r="A2208">
        <v>2206</v>
      </c>
      <c r="B2208" s="3" t="s">
        <v>4499</v>
      </c>
      <c r="C2208" s="3" t="s">
        <v>4500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 s="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40997.048888888887</v>
      </c>
      <c r="T2208" s="6">
        <f t="shared" si="209"/>
        <v>41015.048888888887</v>
      </c>
    </row>
    <row r="2209" spans="1:20" ht="45" x14ac:dyDescent="0.25">
      <c r="A2209">
        <v>2207</v>
      </c>
      <c r="B2209" s="3" t="s">
        <v>4501</v>
      </c>
      <c r="C2209" s="3" t="s">
        <v>4502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 s="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41563.985798611109</v>
      </c>
      <c r="T2209" s="6">
        <f t="shared" si="209"/>
        <v>41594.027465277773</v>
      </c>
    </row>
    <row r="2210" spans="1:20" ht="60" x14ac:dyDescent="0.25">
      <c r="A2210">
        <v>2208</v>
      </c>
      <c r="B2210" s="3" t="s">
        <v>4503</v>
      </c>
      <c r="C2210" s="3" t="s">
        <v>4504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 s="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40946.673912037033</v>
      </c>
      <c r="T2210" s="6">
        <f t="shared" si="209"/>
        <v>41005.958333333328</v>
      </c>
    </row>
    <row r="2211" spans="1:20" ht="45" x14ac:dyDescent="0.25">
      <c r="A2211">
        <v>2209</v>
      </c>
      <c r="B2211" s="3" t="s">
        <v>4505</v>
      </c>
      <c r="C2211" s="3" t="s">
        <v>4506</v>
      </c>
      <c r="D2211">
        <v>500</v>
      </c>
      <c r="E2211">
        <v>754</v>
      </c>
      <c r="F2211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 s="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41732.27134259259</v>
      </c>
      <c r="T2211" s="6">
        <f t="shared" si="209"/>
        <v>41743.75</v>
      </c>
    </row>
    <row r="2212" spans="1:20" ht="60" x14ac:dyDescent="0.25">
      <c r="A2212">
        <v>2210</v>
      </c>
      <c r="B2212" s="3" t="s">
        <v>4507</v>
      </c>
      <c r="C2212" s="3" t="s">
        <v>4508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 s="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40955.857754629629</v>
      </c>
      <c r="T2212" s="6">
        <f t="shared" si="209"/>
        <v>41013.524999999994</v>
      </c>
    </row>
    <row r="2213" spans="1:20" ht="60" x14ac:dyDescent="0.25">
      <c r="A2213">
        <v>2211</v>
      </c>
      <c r="B2213" s="3" t="s">
        <v>4509</v>
      </c>
      <c r="C2213" s="3" t="s">
        <v>4510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 s="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41716.576678240737</v>
      </c>
      <c r="T2213" s="6">
        <f t="shared" si="209"/>
        <v>41739.082638888889</v>
      </c>
    </row>
    <row r="2214" spans="1:20" ht="60" x14ac:dyDescent="0.25">
      <c r="A2214">
        <v>2212</v>
      </c>
      <c r="B2214" s="3" t="s">
        <v>4511</v>
      </c>
      <c r="C2214" s="3" t="s">
        <v>4512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 s="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41548.539085648146</v>
      </c>
      <c r="T2214" s="6">
        <f t="shared" si="209"/>
        <v>41581.833333333328</v>
      </c>
    </row>
    <row r="2215" spans="1:20" ht="75" x14ac:dyDescent="0.25">
      <c r="A2215">
        <v>2213</v>
      </c>
      <c r="B2215" s="3" t="s">
        <v>4513</v>
      </c>
      <c r="C2215" s="3" t="s">
        <v>4514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 s="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42109.617812499993</v>
      </c>
      <c r="T2215" s="6">
        <f t="shared" si="209"/>
        <v>42139.617812499993</v>
      </c>
    </row>
    <row r="2216" spans="1:20" ht="45" x14ac:dyDescent="0.25">
      <c r="A2216">
        <v>2214</v>
      </c>
      <c r="B2216" s="3" t="s">
        <v>4515</v>
      </c>
      <c r="C2216" s="3" t="s">
        <v>4516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 s="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41646.58388888889</v>
      </c>
      <c r="T2216" s="6">
        <f t="shared" si="209"/>
        <v>41676.58388888889</v>
      </c>
    </row>
    <row r="2217" spans="1:20" ht="30" x14ac:dyDescent="0.25">
      <c r="A2217">
        <v>2215</v>
      </c>
      <c r="B2217" s="3" t="s">
        <v>4517</v>
      </c>
      <c r="C2217" s="3" t="s">
        <v>4518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 s="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40958.508935185186</v>
      </c>
      <c r="T2217" s="6">
        <f t="shared" si="209"/>
        <v>40981.082638888889</v>
      </c>
    </row>
    <row r="2218" spans="1:20" ht="60" x14ac:dyDescent="0.25">
      <c r="A2218">
        <v>2216</v>
      </c>
      <c r="B2218" s="3" t="s">
        <v>4519</v>
      </c>
      <c r="C2218" s="3" t="s">
        <v>4520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 s="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42194.543344907412</v>
      </c>
      <c r="T2218" s="6">
        <f t="shared" si="209"/>
        <v>42208.543344907412</v>
      </c>
    </row>
    <row r="2219" spans="1:20" ht="60" x14ac:dyDescent="0.25">
      <c r="A2219">
        <v>2217</v>
      </c>
      <c r="B2219" s="3" t="s">
        <v>4521</v>
      </c>
      <c r="C2219" s="3" t="s">
        <v>4522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 s="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42299.568437499998</v>
      </c>
      <c r="T2219" s="6">
        <f t="shared" si="209"/>
        <v>42310.124999999993</v>
      </c>
    </row>
    <row r="2220" spans="1:20" ht="45" x14ac:dyDescent="0.25">
      <c r="A2220">
        <v>2218</v>
      </c>
      <c r="B2220" s="3" t="s">
        <v>4523</v>
      </c>
      <c r="C2220" s="3" t="s">
        <v>4524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 s="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41127.603969907403</v>
      </c>
      <c r="T2220" s="6">
        <f t="shared" si="209"/>
        <v>41149.791666666664</v>
      </c>
    </row>
    <row r="2221" spans="1:20" ht="45" x14ac:dyDescent="0.25">
      <c r="A2221">
        <v>2219</v>
      </c>
      <c r="B2221" s="3" t="s">
        <v>4525</v>
      </c>
      <c r="C2221" s="3" t="s">
        <v>4526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 s="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42205.510555555556</v>
      </c>
      <c r="T2221" s="6">
        <f t="shared" si="209"/>
        <v>42235.510555555556</v>
      </c>
    </row>
    <row r="2222" spans="1:20" ht="45" x14ac:dyDescent="0.25">
      <c r="A2222">
        <v>2220</v>
      </c>
      <c r="B2222" s="3" t="s">
        <v>4527</v>
      </c>
      <c r="C2222" s="3" t="s">
        <v>4528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 s="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41451.852268518516</v>
      </c>
      <c r="T2222" s="6">
        <f t="shared" si="209"/>
        <v>41481.852268518516</v>
      </c>
    </row>
    <row r="2223" spans="1:20" ht="45" x14ac:dyDescent="0.25">
      <c r="A2223">
        <v>2221</v>
      </c>
      <c r="B2223" s="3" t="s">
        <v>4529</v>
      </c>
      <c r="C2223" s="3" t="s">
        <v>4530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 s="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42452.458437499998</v>
      </c>
      <c r="T2223" s="6">
        <f t="shared" si="209"/>
        <v>42482.791666666664</v>
      </c>
    </row>
    <row r="2224" spans="1:20" ht="60" x14ac:dyDescent="0.25">
      <c r="A2224">
        <v>2222</v>
      </c>
      <c r="B2224" s="3" t="s">
        <v>4531</v>
      </c>
      <c r="C2224" s="3" t="s">
        <v>4532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 s="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40906.579247685186</v>
      </c>
      <c r="T2224" s="6">
        <f t="shared" si="209"/>
        <v>40936.579247685186</v>
      </c>
    </row>
    <row r="2225" spans="1:20" ht="60" x14ac:dyDescent="0.25">
      <c r="A2225">
        <v>2223</v>
      </c>
      <c r="B2225" s="3" t="s">
        <v>4533</v>
      </c>
      <c r="C2225" s="3" t="s">
        <v>4534</v>
      </c>
      <c r="D2225">
        <v>19500</v>
      </c>
      <c r="E2225">
        <v>20631</v>
      </c>
      <c r="F2225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 s="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42152.432500000003</v>
      </c>
      <c r="T2225" s="6">
        <f t="shared" si="209"/>
        <v>42182.432500000003</v>
      </c>
    </row>
    <row r="2226" spans="1:20" ht="60" x14ac:dyDescent="0.25">
      <c r="A2226">
        <v>2224</v>
      </c>
      <c r="B2226" s="3" t="s">
        <v>4535</v>
      </c>
      <c r="C2226" s="3" t="s">
        <v>4536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 s="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42644.459201388883</v>
      </c>
      <c r="T2226" s="6">
        <f t="shared" si="209"/>
        <v>42672.583333333336</v>
      </c>
    </row>
    <row r="2227" spans="1:20" ht="60" x14ac:dyDescent="0.25">
      <c r="A2227">
        <v>2225</v>
      </c>
      <c r="B2227" s="3" t="s">
        <v>4537</v>
      </c>
      <c r="C2227" s="3" t="s">
        <v>4538</v>
      </c>
      <c r="D2227">
        <v>21000</v>
      </c>
      <c r="E2227">
        <v>198415.01</v>
      </c>
      <c r="F222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 s="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41873.583506944444</v>
      </c>
      <c r="T2227" s="6">
        <f t="shared" si="209"/>
        <v>41903.583506944444</v>
      </c>
    </row>
    <row r="2228" spans="1:20" ht="60" x14ac:dyDescent="0.25">
      <c r="A2228">
        <v>2226</v>
      </c>
      <c r="B2228" s="3" t="s">
        <v>4539</v>
      </c>
      <c r="C2228" s="3" t="s">
        <v>4540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 s="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42381.590532407405</v>
      </c>
      <c r="T2228" s="6">
        <f t="shared" si="209"/>
        <v>42411.999305555553</v>
      </c>
    </row>
    <row r="2229" spans="1:20" ht="60" x14ac:dyDescent="0.25">
      <c r="A2229">
        <v>2227</v>
      </c>
      <c r="B2229" s="3" t="s">
        <v>4541</v>
      </c>
      <c r="C2229" s="3" t="s">
        <v>4542</v>
      </c>
      <c r="D2229">
        <v>13000</v>
      </c>
      <c r="E2229">
        <v>20459</v>
      </c>
      <c r="F2229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 s="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41561.599016203698</v>
      </c>
      <c r="T2229" s="6">
        <f t="shared" si="209"/>
        <v>41591.640682870369</v>
      </c>
    </row>
    <row r="2230" spans="1:20" ht="60" x14ac:dyDescent="0.25">
      <c r="A2230">
        <v>2228</v>
      </c>
      <c r="B2230" s="3" t="s">
        <v>4543</v>
      </c>
      <c r="C2230" s="3" t="s">
        <v>4544</v>
      </c>
      <c r="D2230">
        <v>1000</v>
      </c>
      <c r="E2230">
        <v>11744.9</v>
      </c>
      <c r="F2230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 s="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42202.069861111107</v>
      </c>
      <c r="T2230" s="6">
        <f t="shared" si="209"/>
        <v>42232.069861111107</v>
      </c>
    </row>
    <row r="2231" spans="1:20" ht="60" x14ac:dyDescent="0.25">
      <c r="A2231">
        <v>2229</v>
      </c>
      <c r="B2231" s="3" t="s">
        <v>4545</v>
      </c>
      <c r="C2231" s="3" t="s">
        <v>4546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 s="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41484.455914351849</v>
      </c>
      <c r="T2231" s="6">
        <f t="shared" si="209"/>
        <v>41519.958333333328</v>
      </c>
    </row>
    <row r="2232" spans="1:20" ht="60" x14ac:dyDescent="0.25">
      <c r="A2232">
        <v>2230</v>
      </c>
      <c r="B2232" s="3" t="s">
        <v>4547</v>
      </c>
      <c r="C2232" s="3" t="s">
        <v>4548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 s="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41724.672766203701</v>
      </c>
      <c r="T2232" s="6">
        <f t="shared" si="209"/>
        <v>41754.672766203701</v>
      </c>
    </row>
    <row r="2233" spans="1:20" ht="60" x14ac:dyDescent="0.25">
      <c r="A2233">
        <v>2231</v>
      </c>
      <c r="B2233" s="3" t="s">
        <v>4549</v>
      </c>
      <c r="C2233" s="3" t="s">
        <v>4550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 s="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41423.702557870369</v>
      </c>
      <c r="T2233" s="6">
        <f t="shared" si="209"/>
        <v>41450</v>
      </c>
    </row>
    <row r="2234" spans="1:20" ht="45" x14ac:dyDescent="0.25">
      <c r="A2234">
        <v>2232</v>
      </c>
      <c r="B2234" s="3" t="s">
        <v>4551</v>
      </c>
      <c r="C2234" s="3" t="s">
        <v>4552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 s="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41806.585740740738</v>
      </c>
      <c r="T2234" s="6">
        <f t="shared" si="209"/>
        <v>41838.916666666664</v>
      </c>
    </row>
    <row r="2235" spans="1:20" ht="45" x14ac:dyDescent="0.25">
      <c r="A2235">
        <v>2233</v>
      </c>
      <c r="B2235" s="3" t="s">
        <v>4553</v>
      </c>
      <c r="C2235" s="3" t="s">
        <v>4554</v>
      </c>
      <c r="D2235">
        <v>2500</v>
      </c>
      <c r="E2235">
        <v>8301</v>
      </c>
      <c r="F2235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 s="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42331.170590277768</v>
      </c>
      <c r="T2235" s="6">
        <f t="shared" si="209"/>
        <v>42351.791666666664</v>
      </c>
    </row>
    <row r="2236" spans="1:20" ht="45" x14ac:dyDescent="0.25">
      <c r="A2236">
        <v>2234</v>
      </c>
      <c r="B2236" s="3" t="s">
        <v>4555</v>
      </c>
      <c r="C2236" s="3" t="s">
        <v>4556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 s="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42710.616284722222</v>
      </c>
      <c r="T2236" s="6">
        <f t="shared" si="209"/>
        <v>42740.616284722222</v>
      </c>
    </row>
    <row r="2237" spans="1:20" ht="45" x14ac:dyDescent="0.25">
      <c r="A2237">
        <v>2235</v>
      </c>
      <c r="B2237" s="3" t="s">
        <v>4557</v>
      </c>
      <c r="C2237" s="3" t="s">
        <v>4558</v>
      </c>
      <c r="D2237">
        <v>13000</v>
      </c>
      <c r="E2237">
        <v>19931</v>
      </c>
      <c r="F223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 s="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42061.813784722217</v>
      </c>
      <c r="T2237" s="6">
        <f t="shared" si="209"/>
        <v>42091.77211805556</v>
      </c>
    </row>
    <row r="2238" spans="1:20" ht="45" x14ac:dyDescent="0.25">
      <c r="A2238">
        <v>2236</v>
      </c>
      <c r="B2238" s="3" t="s">
        <v>4559</v>
      </c>
      <c r="C2238" s="3" t="s">
        <v>4560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 s="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42371.408831018511</v>
      </c>
      <c r="T2238" s="6">
        <f t="shared" si="209"/>
        <v>42401.408831018511</v>
      </c>
    </row>
    <row r="2239" spans="1:20" ht="60" x14ac:dyDescent="0.25">
      <c r="A2239">
        <v>2237</v>
      </c>
      <c r="B2239" s="3" t="s">
        <v>4561</v>
      </c>
      <c r="C2239" s="3" t="s">
        <v>4562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 s="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41914.794942129629</v>
      </c>
      <c r="T2239" s="6">
        <f t="shared" si="209"/>
        <v>41955.124305555553</v>
      </c>
    </row>
    <row r="2240" spans="1:20" ht="30" x14ac:dyDescent="0.25">
      <c r="A2240">
        <v>2238</v>
      </c>
      <c r="B2240" s="3" t="s">
        <v>4563</v>
      </c>
      <c r="C2240" s="3" t="s">
        <v>4564</v>
      </c>
      <c r="D2240">
        <v>4000</v>
      </c>
      <c r="E2240">
        <v>5496</v>
      </c>
      <c r="F2240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 s="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42774.41337962963</v>
      </c>
      <c r="T2240" s="6">
        <f t="shared" si="209"/>
        <v>42804.41337962963</v>
      </c>
    </row>
    <row r="2241" spans="1:20" ht="30" x14ac:dyDescent="0.25">
      <c r="A2241">
        <v>2239</v>
      </c>
      <c r="B2241" s="3" t="s">
        <v>4565</v>
      </c>
      <c r="C2241" s="3" t="s">
        <v>4566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 s="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41572.750162037039</v>
      </c>
      <c r="T2241" s="6">
        <f t="shared" si="209"/>
        <v>41608.959722222222</v>
      </c>
    </row>
    <row r="2242" spans="1:20" ht="45" x14ac:dyDescent="0.25">
      <c r="A2242">
        <v>2240</v>
      </c>
      <c r="B2242" s="3" t="s">
        <v>4567</v>
      </c>
      <c r="C2242" s="3" t="s">
        <v>4568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 s="4">
        <f t="shared" ref="O2242:O2305" si="210">E2242/D2242</f>
        <v>2.7067999999999999</v>
      </c>
      <c r="P2242" s="5">
        <f t="shared" ref="P2242:P2305" si="211">IF((L2242&gt;0), (E2242/L2242), "N/A")</f>
        <v>140.97916666666666</v>
      </c>
      <c r="Q2242" t="str">
        <f t="shared" ref="Q2242:Q2305" si="212">LEFT(N2242, (FIND("/",N2242)-1))</f>
        <v>games</v>
      </c>
      <c r="R2242" t="str">
        <f t="shared" ref="R2242:R2305" si="213">RIGHT(N2242, (LEN(N2242)-FIND("/", N2242)))</f>
        <v>tabletop games</v>
      </c>
      <c r="S2242" s="6">
        <f t="shared" si="208"/>
        <v>42452.617407407401</v>
      </c>
      <c r="T2242" s="6">
        <f t="shared" si="209"/>
        <v>42482.617407407401</v>
      </c>
    </row>
    <row r="2243" spans="1:20" ht="60" x14ac:dyDescent="0.25">
      <c r="A2243">
        <v>2241</v>
      </c>
      <c r="B2243" s="3" t="s">
        <v>4569</v>
      </c>
      <c r="C2243" s="3" t="s">
        <v>4570</v>
      </c>
      <c r="D2243">
        <v>1000</v>
      </c>
      <c r="E2243">
        <v>8064</v>
      </c>
      <c r="F2243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 s="4">
        <f t="shared" si="210"/>
        <v>8.0640000000000001</v>
      </c>
      <c r="P2243" s="5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6">
        <f t="shared" ref="S2243:S2306" si="214">(((J2243/60)/60)/24)+DATE(1970,1,1)+(-5/24)</f>
        <v>42766.619212962956</v>
      </c>
      <c r="T2243" s="6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4571</v>
      </c>
      <c r="C2244" s="3" t="s">
        <v>4572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 s="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41569.367280092592</v>
      </c>
      <c r="T2244" s="6">
        <f t="shared" si="215"/>
        <v>41604.91805555555</v>
      </c>
    </row>
    <row r="2245" spans="1:20" ht="60" x14ac:dyDescent="0.25">
      <c r="A2245">
        <v>2243</v>
      </c>
      <c r="B2245" s="3" t="s">
        <v>4573</v>
      </c>
      <c r="C2245" s="3" t="s">
        <v>4574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 s="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42800.542708333327</v>
      </c>
      <c r="T2245" s="6">
        <f t="shared" si="215"/>
        <v>42806.916666666664</v>
      </c>
    </row>
    <row r="2246" spans="1:20" ht="45" x14ac:dyDescent="0.25">
      <c r="A2246">
        <v>2244</v>
      </c>
      <c r="B2246" s="3" t="s">
        <v>4575</v>
      </c>
      <c r="C2246" s="3" t="s">
        <v>4576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 s="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42647.610486111109</v>
      </c>
      <c r="T2246" s="6">
        <f t="shared" si="215"/>
        <v>42659.645833333336</v>
      </c>
    </row>
    <row r="2247" spans="1:20" ht="45" x14ac:dyDescent="0.25">
      <c r="A2247">
        <v>2245</v>
      </c>
      <c r="B2247" s="3" t="s">
        <v>4577</v>
      </c>
      <c r="C2247" s="3" t="s">
        <v>4578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 s="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41660.500196759262</v>
      </c>
      <c r="T2247" s="6">
        <f t="shared" si="215"/>
        <v>41691.541666666664</v>
      </c>
    </row>
    <row r="2248" spans="1:20" ht="60" x14ac:dyDescent="0.25">
      <c r="A2248">
        <v>2246</v>
      </c>
      <c r="B2248" s="3" t="s">
        <v>4579</v>
      </c>
      <c r="C2248" s="3" t="s">
        <v>4580</v>
      </c>
      <c r="D2248">
        <v>2500</v>
      </c>
      <c r="E2248">
        <v>2503</v>
      </c>
      <c r="F2248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 s="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42221.583449074074</v>
      </c>
      <c r="T2248" s="6">
        <f t="shared" si="215"/>
        <v>42251.583449074074</v>
      </c>
    </row>
    <row r="2249" spans="1:20" ht="45" x14ac:dyDescent="0.25">
      <c r="A2249">
        <v>2247</v>
      </c>
      <c r="B2249" s="3" t="s">
        <v>4581</v>
      </c>
      <c r="C2249" s="3" t="s">
        <v>4582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 s="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42200.457928240743</v>
      </c>
      <c r="T2249" s="6">
        <f t="shared" si="215"/>
        <v>42214.457928240743</v>
      </c>
    </row>
    <row r="2250" spans="1:20" ht="60" x14ac:dyDescent="0.25">
      <c r="A2250">
        <v>2248</v>
      </c>
      <c r="B2250" s="3" t="s">
        <v>4583</v>
      </c>
      <c r="C2250" s="3" t="s">
        <v>4584</v>
      </c>
      <c r="D2250">
        <v>7000</v>
      </c>
      <c r="E2250">
        <v>7505</v>
      </c>
      <c r="F2250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 s="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42688.667569444442</v>
      </c>
      <c r="T2250" s="6">
        <f t="shared" si="215"/>
        <v>42718.667569444442</v>
      </c>
    </row>
    <row r="2251" spans="1:20" ht="45" x14ac:dyDescent="0.25">
      <c r="A2251">
        <v>2249</v>
      </c>
      <c r="B2251" s="3" t="s">
        <v>4585</v>
      </c>
      <c r="C2251" s="3" t="s">
        <v>4586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 s="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41336.494965277772</v>
      </c>
      <c r="T2251" s="6">
        <f t="shared" si="215"/>
        <v>41366.453298611108</v>
      </c>
    </row>
    <row r="2252" spans="1:20" ht="45" x14ac:dyDescent="0.25">
      <c r="A2252">
        <v>2250</v>
      </c>
      <c r="B2252" s="3" t="s">
        <v>4587</v>
      </c>
      <c r="C2252" s="3" t="s">
        <v>4588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 s="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42676.7971412037</v>
      </c>
      <c r="T2252" s="6">
        <f t="shared" si="215"/>
        <v>42706.838807870365</v>
      </c>
    </row>
    <row r="2253" spans="1:20" ht="45" x14ac:dyDescent="0.25">
      <c r="A2253">
        <v>2251</v>
      </c>
      <c r="B2253" s="3" t="s">
        <v>4589</v>
      </c>
      <c r="C2253" s="3" t="s">
        <v>4590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 s="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41846.137465277774</v>
      </c>
      <c r="T2253" s="6">
        <f t="shared" si="215"/>
        <v>41867.137465277774</v>
      </c>
    </row>
    <row r="2254" spans="1:20" ht="60" x14ac:dyDescent="0.25">
      <c r="A2254">
        <v>2252</v>
      </c>
      <c r="B2254" s="3" t="s">
        <v>4591</v>
      </c>
      <c r="C2254" s="3" t="s">
        <v>4592</v>
      </c>
      <c r="D2254">
        <v>9000</v>
      </c>
      <c r="E2254">
        <v>24505</v>
      </c>
      <c r="F2254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 s="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42573.119652777772</v>
      </c>
      <c r="T2254" s="6">
        <f t="shared" si="215"/>
        <v>42588.119652777772</v>
      </c>
    </row>
    <row r="2255" spans="1:20" ht="60" x14ac:dyDescent="0.25">
      <c r="A2255">
        <v>2253</v>
      </c>
      <c r="B2255" s="3" t="s">
        <v>4593</v>
      </c>
      <c r="C2255" s="3" t="s">
        <v>4594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 s="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42296.422997685186</v>
      </c>
      <c r="T2255" s="6">
        <f t="shared" si="215"/>
        <v>42326.46466435185</v>
      </c>
    </row>
    <row r="2256" spans="1:20" ht="45" x14ac:dyDescent="0.25">
      <c r="A2256">
        <v>2254</v>
      </c>
      <c r="B2256" s="3" t="s">
        <v>4595</v>
      </c>
      <c r="C2256" s="3" t="s">
        <v>4596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 s="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42752.439444444441</v>
      </c>
      <c r="T2256" s="6">
        <f t="shared" si="215"/>
        <v>42759.439444444441</v>
      </c>
    </row>
    <row r="2257" spans="1:20" ht="30" x14ac:dyDescent="0.25">
      <c r="A2257">
        <v>2255</v>
      </c>
      <c r="B2257" s="3" t="s">
        <v>4597</v>
      </c>
      <c r="C2257" s="3" t="s">
        <v>4598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 s="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42467.743645833332</v>
      </c>
      <c r="T2257" s="6">
        <f t="shared" si="215"/>
        <v>42497.743645833332</v>
      </c>
    </row>
    <row r="2258" spans="1:20" ht="45" x14ac:dyDescent="0.25">
      <c r="A2258">
        <v>2256</v>
      </c>
      <c r="B2258" s="3" t="s">
        <v>4599</v>
      </c>
      <c r="C2258" s="3" t="s">
        <v>4600</v>
      </c>
      <c r="D2258">
        <v>480</v>
      </c>
      <c r="E2258">
        <v>1069</v>
      </c>
      <c r="F2258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 s="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42682.243587962956</v>
      </c>
      <c r="T2258" s="6">
        <f t="shared" si="215"/>
        <v>42696.243587962956</v>
      </c>
    </row>
    <row r="2259" spans="1:20" ht="60" x14ac:dyDescent="0.25">
      <c r="A2259">
        <v>2257</v>
      </c>
      <c r="B2259" s="3" t="s">
        <v>4601</v>
      </c>
      <c r="C2259" s="3" t="s">
        <v>4602</v>
      </c>
      <c r="D2259">
        <v>2500</v>
      </c>
      <c r="E2259">
        <v>15903.5</v>
      </c>
      <c r="F2259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 s="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42505.728344907409</v>
      </c>
      <c r="T2259" s="6">
        <f t="shared" si="215"/>
        <v>42540.749999999993</v>
      </c>
    </row>
    <row r="2260" spans="1:20" ht="30" x14ac:dyDescent="0.25">
      <c r="A2260">
        <v>2258</v>
      </c>
      <c r="B2260" s="3" t="s">
        <v>4603</v>
      </c>
      <c r="C2260" s="3" t="s">
        <v>4604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 s="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42136.542673611104</v>
      </c>
      <c r="T2260" s="6">
        <f t="shared" si="215"/>
        <v>42166.542673611104</v>
      </c>
    </row>
    <row r="2261" spans="1:20" ht="60" x14ac:dyDescent="0.25">
      <c r="A2261">
        <v>2259</v>
      </c>
      <c r="B2261" s="3" t="s">
        <v>4605</v>
      </c>
      <c r="C2261" s="3" t="s">
        <v>4606</v>
      </c>
      <c r="D2261">
        <v>1000</v>
      </c>
      <c r="E2261">
        <v>18671</v>
      </c>
      <c r="F2261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 s="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42702.59648148148</v>
      </c>
      <c r="T2261" s="6">
        <f t="shared" si="215"/>
        <v>42712.59648148148</v>
      </c>
    </row>
    <row r="2262" spans="1:20" ht="60" x14ac:dyDescent="0.25">
      <c r="A2262">
        <v>2260</v>
      </c>
      <c r="B2262" s="3" t="s">
        <v>4607</v>
      </c>
      <c r="C2262" s="3" t="s">
        <v>4608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 s="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41694.808449074073</v>
      </c>
      <c r="T2262" s="6">
        <f t="shared" si="215"/>
        <v>41724.766782407409</v>
      </c>
    </row>
    <row r="2263" spans="1:20" ht="60" x14ac:dyDescent="0.25">
      <c r="A2263">
        <v>2261</v>
      </c>
      <c r="B2263" s="3" t="s">
        <v>4609</v>
      </c>
      <c r="C2263" s="3" t="s">
        <v>4610</v>
      </c>
      <c r="D2263">
        <v>1000</v>
      </c>
      <c r="E2263">
        <v>7795</v>
      </c>
      <c r="F2263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 s="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42759.516435185178</v>
      </c>
      <c r="T2263" s="6">
        <f t="shared" si="215"/>
        <v>42780.516435185178</v>
      </c>
    </row>
    <row r="2264" spans="1:20" ht="45" x14ac:dyDescent="0.25">
      <c r="A2264">
        <v>2262</v>
      </c>
      <c r="B2264" s="3" t="s">
        <v>4611</v>
      </c>
      <c r="C2264" s="3" t="s">
        <v>4612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 s="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41926.376828703702</v>
      </c>
      <c r="T2264" s="6">
        <f t="shared" si="215"/>
        <v>41960.791666666664</v>
      </c>
    </row>
    <row r="2265" spans="1:20" ht="45" x14ac:dyDescent="0.25">
      <c r="A2265">
        <v>2263</v>
      </c>
      <c r="B2265" s="3" t="s">
        <v>4613</v>
      </c>
      <c r="C2265" s="3" t="s">
        <v>4614</v>
      </c>
      <c r="D2265">
        <v>7500</v>
      </c>
      <c r="E2265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 s="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42014.623993055553</v>
      </c>
      <c r="T2265" s="6">
        <f t="shared" si="215"/>
        <v>42035.623993055553</v>
      </c>
    </row>
    <row r="2266" spans="1:20" ht="60" x14ac:dyDescent="0.25">
      <c r="A2266">
        <v>2264</v>
      </c>
      <c r="B2266" s="3" t="s">
        <v>4615</v>
      </c>
      <c r="C2266" s="3" t="s">
        <v>4616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 s="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42496.374004629623</v>
      </c>
      <c r="T2266" s="6">
        <f t="shared" si="215"/>
        <v>42512.916666666664</v>
      </c>
    </row>
    <row r="2267" spans="1:20" ht="60" x14ac:dyDescent="0.25">
      <c r="A2267">
        <v>2265</v>
      </c>
      <c r="B2267" s="3" t="s">
        <v>4617</v>
      </c>
      <c r="C2267" s="3" t="s">
        <v>4618</v>
      </c>
      <c r="D2267">
        <v>200</v>
      </c>
      <c r="E2267">
        <v>597</v>
      </c>
      <c r="F226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 s="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42689.644756944443</v>
      </c>
      <c r="T2267" s="6">
        <f t="shared" si="215"/>
        <v>42696.644756944443</v>
      </c>
    </row>
    <row r="2268" spans="1:20" ht="45" x14ac:dyDescent="0.25">
      <c r="A2268">
        <v>2266</v>
      </c>
      <c r="B2268" s="3" t="s">
        <v>4619</v>
      </c>
      <c r="C2268" s="3" t="s">
        <v>4620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 s="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42469.666574074072</v>
      </c>
      <c r="T2268" s="6">
        <f t="shared" si="215"/>
        <v>42486.874999999993</v>
      </c>
    </row>
    <row r="2269" spans="1:20" ht="60" x14ac:dyDescent="0.25">
      <c r="A2269">
        <v>2267</v>
      </c>
      <c r="B2269" s="3" t="s">
        <v>4621</v>
      </c>
      <c r="C2269" s="3" t="s">
        <v>4622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 s="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41968.621493055551</v>
      </c>
      <c r="T2269" s="6">
        <f t="shared" si="215"/>
        <v>41993.833333333336</v>
      </c>
    </row>
    <row r="2270" spans="1:20" ht="60" x14ac:dyDescent="0.25">
      <c r="A2270">
        <v>2268</v>
      </c>
      <c r="B2270" s="3" t="s">
        <v>4623</v>
      </c>
      <c r="C2270" s="3" t="s">
        <v>4624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 s="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42775.874016203699</v>
      </c>
      <c r="T2270" s="6">
        <f t="shared" si="215"/>
        <v>42805.874016203699</v>
      </c>
    </row>
    <row r="2271" spans="1:20" ht="45" x14ac:dyDescent="0.25">
      <c r="A2271">
        <v>2269</v>
      </c>
      <c r="B2271" s="3" t="s">
        <v>4625</v>
      </c>
      <c r="C2271" s="3" t="s">
        <v>4626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 s="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42776.496099537035</v>
      </c>
      <c r="T2271" s="6">
        <f t="shared" si="215"/>
        <v>42800.999999999993</v>
      </c>
    </row>
    <row r="2272" spans="1:20" ht="45" x14ac:dyDescent="0.25">
      <c r="A2272">
        <v>2270</v>
      </c>
      <c r="B2272" s="3" t="s">
        <v>4627</v>
      </c>
      <c r="C2272" s="3" t="s">
        <v>4628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 s="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42725.661030092589</v>
      </c>
      <c r="T2272" s="6">
        <f t="shared" si="215"/>
        <v>42745.707638888889</v>
      </c>
    </row>
    <row r="2273" spans="1:20" ht="60" x14ac:dyDescent="0.25">
      <c r="A2273">
        <v>2271</v>
      </c>
      <c r="B2273" s="3" t="s">
        <v>4629</v>
      </c>
      <c r="C2273" s="3" t="s">
        <v>4630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 s="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42683.791712962957</v>
      </c>
      <c r="T2273" s="6">
        <f t="shared" si="215"/>
        <v>42713.791712962957</v>
      </c>
    </row>
    <row r="2274" spans="1:20" ht="45" x14ac:dyDescent="0.25">
      <c r="A2274">
        <v>2272</v>
      </c>
      <c r="B2274" s="3" t="s">
        <v>4631</v>
      </c>
      <c r="C2274" s="3" t="s">
        <v>4632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 s="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42315.491157407399</v>
      </c>
      <c r="T2274" s="6">
        <f t="shared" si="215"/>
        <v>42345.491157407399</v>
      </c>
    </row>
    <row r="2275" spans="1:20" ht="60" x14ac:dyDescent="0.25">
      <c r="A2275">
        <v>2273</v>
      </c>
      <c r="B2275" s="3" t="s">
        <v>4633</v>
      </c>
      <c r="C2275" s="3" t="s">
        <v>4634</v>
      </c>
      <c r="D2275">
        <v>2500</v>
      </c>
      <c r="E2275">
        <v>5509</v>
      </c>
      <c r="F2275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 s="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42781.340763888882</v>
      </c>
      <c r="T2275" s="6">
        <f t="shared" si="215"/>
        <v>42806.299097222225</v>
      </c>
    </row>
    <row r="2276" spans="1:20" ht="60" x14ac:dyDescent="0.25">
      <c r="A2276">
        <v>2274</v>
      </c>
      <c r="B2276" s="3" t="s">
        <v>4635</v>
      </c>
      <c r="C2276" s="3" t="s">
        <v>4636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 s="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41663.292326388888</v>
      </c>
      <c r="T2276" s="6">
        <f t="shared" si="215"/>
        <v>41693.292326388888</v>
      </c>
    </row>
    <row r="2277" spans="1:20" ht="45" x14ac:dyDescent="0.25">
      <c r="A2277">
        <v>2275</v>
      </c>
      <c r="B2277" s="3" t="s">
        <v>4637</v>
      </c>
      <c r="C2277" s="3" t="s">
        <v>4638</v>
      </c>
      <c r="D2277">
        <v>650</v>
      </c>
      <c r="E2277">
        <v>2650.5</v>
      </c>
      <c r="F227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 s="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41965.408321759263</v>
      </c>
      <c r="T2277" s="6">
        <f t="shared" si="215"/>
        <v>41995.408321759263</v>
      </c>
    </row>
    <row r="2278" spans="1:20" ht="60" x14ac:dyDescent="0.25">
      <c r="A2278">
        <v>2276</v>
      </c>
      <c r="B2278" s="3" t="s">
        <v>4639</v>
      </c>
      <c r="C2278" s="3" t="s">
        <v>4640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 s="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41614.443159722221</v>
      </c>
      <c r="T2278" s="6">
        <f t="shared" si="215"/>
        <v>41644.443159722221</v>
      </c>
    </row>
    <row r="2279" spans="1:20" ht="60" x14ac:dyDescent="0.25">
      <c r="A2279">
        <v>2277</v>
      </c>
      <c r="B2279" s="3" t="s">
        <v>4641</v>
      </c>
      <c r="C2279" s="3" t="s">
        <v>4642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 s="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40936.470173611109</v>
      </c>
      <c r="T2279" s="6">
        <f t="shared" si="215"/>
        <v>40966.470173611109</v>
      </c>
    </row>
    <row r="2280" spans="1:20" ht="45" x14ac:dyDescent="0.25">
      <c r="A2280">
        <v>2278</v>
      </c>
      <c r="B2280" s="3" t="s">
        <v>4643</v>
      </c>
      <c r="C2280" s="3" t="s">
        <v>4644</v>
      </c>
      <c r="D2280">
        <v>2000</v>
      </c>
      <c r="E2280">
        <v>5414</v>
      </c>
      <c r="F2280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 s="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42338.500775462955</v>
      </c>
      <c r="T2280" s="6">
        <f t="shared" si="215"/>
        <v>42372.749305555553</v>
      </c>
    </row>
    <row r="2281" spans="1:20" ht="60" x14ac:dyDescent="0.25">
      <c r="A2281">
        <v>2279</v>
      </c>
      <c r="B2281" s="3" t="s">
        <v>4645</v>
      </c>
      <c r="C2281" s="3" t="s">
        <v>4646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 s="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42020.598368055551</v>
      </c>
      <c r="T2281" s="6">
        <f t="shared" si="215"/>
        <v>42038.958333333336</v>
      </c>
    </row>
    <row r="2282" spans="1:20" ht="60" x14ac:dyDescent="0.25">
      <c r="A2282">
        <v>2280</v>
      </c>
      <c r="B2282" s="3" t="s">
        <v>4647</v>
      </c>
      <c r="C2282" s="3" t="s">
        <v>4648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 s="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42234.416562499995</v>
      </c>
      <c r="T2282" s="6">
        <f t="shared" si="215"/>
        <v>42264.416562499995</v>
      </c>
    </row>
    <row r="2283" spans="1:20" ht="60" x14ac:dyDescent="0.25">
      <c r="A2283">
        <v>2281</v>
      </c>
      <c r="B2283" s="3" t="s">
        <v>4649</v>
      </c>
      <c r="C2283" s="3" t="s">
        <v>4650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 s="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40687.077511574069</v>
      </c>
      <c r="T2283" s="6">
        <f t="shared" si="215"/>
        <v>40749.076388888883</v>
      </c>
    </row>
    <row r="2284" spans="1:20" ht="45" x14ac:dyDescent="0.25">
      <c r="A2284">
        <v>2282</v>
      </c>
      <c r="B2284" s="3" t="s">
        <v>4651</v>
      </c>
      <c r="C2284" s="3" t="s">
        <v>4652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 s="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42322.966273148144</v>
      </c>
      <c r="T2284" s="6">
        <f t="shared" si="215"/>
        <v>42382.966273148144</v>
      </c>
    </row>
    <row r="2285" spans="1:20" ht="60" x14ac:dyDescent="0.25">
      <c r="A2285">
        <v>2283</v>
      </c>
      <c r="B2285" s="3" t="s">
        <v>4653</v>
      </c>
      <c r="C2285" s="3" t="s">
        <v>4654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 s="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40977.916712962957</v>
      </c>
      <c r="T2285" s="6">
        <f t="shared" si="215"/>
        <v>41037.875046296293</v>
      </c>
    </row>
    <row r="2286" spans="1:20" ht="30" x14ac:dyDescent="0.25">
      <c r="A2286">
        <v>2284</v>
      </c>
      <c r="B2286" s="3" t="s">
        <v>4655</v>
      </c>
      <c r="C2286" s="3" t="s">
        <v>4656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 s="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40585.588483796295</v>
      </c>
      <c r="T2286" s="6">
        <f t="shared" si="215"/>
        <v>40613.958333333328</v>
      </c>
    </row>
    <row r="2287" spans="1:20" ht="60" x14ac:dyDescent="0.25">
      <c r="A2287">
        <v>2285</v>
      </c>
      <c r="B2287" s="3" t="s">
        <v>4657</v>
      </c>
      <c r="C2287" s="3" t="s">
        <v>4658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 s="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41058.977349537032</v>
      </c>
      <c r="T2287" s="6">
        <f t="shared" si="215"/>
        <v>41088.977349537032</v>
      </c>
    </row>
    <row r="2288" spans="1:20" ht="45" x14ac:dyDescent="0.25">
      <c r="A2288">
        <v>2286</v>
      </c>
      <c r="B2288" s="3" t="s">
        <v>4659</v>
      </c>
      <c r="C2288" s="3" t="s">
        <v>4660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 s="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41494.755254629628</v>
      </c>
      <c r="T2288" s="6">
        <f t="shared" si="215"/>
        <v>41522.957638888889</v>
      </c>
    </row>
    <row r="2289" spans="1:20" ht="45" x14ac:dyDescent="0.25">
      <c r="A2289">
        <v>2287</v>
      </c>
      <c r="B2289" s="3" t="s">
        <v>4661</v>
      </c>
      <c r="C2289" s="3" t="s">
        <v>4662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 s="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41792.459027777775</v>
      </c>
      <c r="T2289" s="6">
        <f t="shared" si="215"/>
        <v>41813.459027777775</v>
      </c>
    </row>
    <row r="2290" spans="1:20" ht="60" x14ac:dyDescent="0.25">
      <c r="A2290">
        <v>2288</v>
      </c>
      <c r="B2290" s="3" t="s">
        <v>4663</v>
      </c>
      <c r="C2290" s="3" t="s">
        <v>4664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 s="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41067.619085648148</v>
      </c>
      <c r="T2290" s="6">
        <f t="shared" si="215"/>
        <v>41086.541666666664</v>
      </c>
    </row>
    <row r="2291" spans="1:20" ht="60" x14ac:dyDescent="0.25">
      <c r="A2291">
        <v>2289</v>
      </c>
      <c r="B2291" s="3" t="s">
        <v>4665</v>
      </c>
      <c r="C2291" s="3" t="s">
        <v>4666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 s="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41571.790046296293</v>
      </c>
      <c r="T2291" s="6">
        <f t="shared" si="215"/>
        <v>41614.765277777777</v>
      </c>
    </row>
    <row r="2292" spans="1:20" ht="45" x14ac:dyDescent="0.25">
      <c r="A2292">
        <v>2290</v>
      </c>
      <c r="B2292" s="3" t="s">
        <v>4667</v>
      </c>
      <c r="C2292" s="3" t="s">
        <v>4668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 s="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40070.045486111107</v>
      </c>
      <c r="T2292" s="6">
        <f t="shared" si="215"/>
        <v>40148.5</v>
      </c>
    </row>
    <row r="2293" spans="1:20" ht="60" x14ac:dyDescent="0.25">
      <c r="A2293">
        <v>2291</v>
      </c>
      <c r="B2293" s="3" t="s">
        <v>4669</v>
      </c>
      <c r="C2293" s="3" t="s">
        <v>4670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 s="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40987.768726851849</v>
      </c>
      <c r="T2293" s="6">
        <f t="shared" si="215"/>
        <v>41021.958333333328</v>
      </c>
    </row>
    <row r="2294" spans="1:20" ht="60" x14ac:dyDescent="0.25">
      <c r="A2294">
        <v>2292</v>
      </c>
      <c r="B2294" s="3" t="s">
        <v>4671</v>
      </c>
      <c r="C2294" s="3" t="s">
        <v>4672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 s="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40987.489305555551</v>
      </c>
      <c r="T2294" s="6">
        <f t="shared" si="215"/>
        <v>41017.489305555551</v>
      </c>
    </row>
    <row r="2295" spans="1:20" ht="30" x14ac:dyDescent="0.25">
      <c r="A2295">
        <v>2293</v>
      </c>
      <c r="B2295" s="3" t="s">
        <v>4673</v>
      </c>
      <c r="C2295" s="3" t="s">
        <v>4674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 s="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41151.499988425923</v>
      </c>
      <c r="T2295" s="6">
        <f t="shared" si="215"/>
        <v>41176.957638888889</v>
      </c>
    </row>
    <row r="2296" spans="1:20" ht="60" x14ac:dyDescent="0.25">
      <c r="A2296">
        <v>2294</v>
      </c>
      <c r="B2296" s="3" t="s">
        <v>4675</v>
      </c>
      <c r="C2296" s="3" t="s">
        <v>4676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 s="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41264.514814814815</v>
      </c>
      <c r="T2296" s="6">
        <f t="shared" si="215"/>
        <v>41294.514814814815</v>
      </c>
    </row>
    <row r="2297" spans="1:20" ht="60" x14ac:dyDescent="0.25">
      <c r="A2297">
        <v>2295</v>
      </c>
      <c r="B2297" s="3" t="s">
        <v>4677</v>
      </c>
      <c r="C2297" s="3" t="s">
        <v>4678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 s="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41270.746018518512</v>
      </c>
      <c r="T2297" s="6">
        <f t="shared" si="215"/>
        <v>41300.746018518512</v>
      </c>
    </row>
    <row r="2298" spans="1:20" ht="45" x14ac:dyDescent="0.25">
      <c r="A2298">
        <v>2296</v>
      </c>
      <c r="B2298" s="3" t="s">
        <v>4679</v>
      </c>
      <c r="C2298" s="3" t="s">
        <v>4680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 s="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40927.52344907407</v>
      </c>
      <c r="T2298" s="6">
        <f t="shared" si="215"/>
        <v>40962.52344907407</v>
      </c>
    </row>
    <row r="2299" spans="1:20" ht="30" x14ac:dyDescent="0.25">
      <c r="A2299">
        <v>2297</v>
      </c>
      <c r="B2299" s="3" t="s">
        <v>4681</v>
      </c>
      <c r="C2299" s="3" t="s">
        <v>4682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 s="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40947.83390046296</v>
      </c>
      <c r="T2299" s="6">
        <f t="shared" si="215"/>
        <v>40981.957638888889</v>
      </c>
    </row>
    <row r="2300" spans="1:20" ht="45" x14ac:dyDescent="0.25">
      <c r="A2300">
        <v>2298</v>
      </c>
      <c r="B2300" s="3" t="s">
        <v>4683</v>
      </c>
      <c r="C2300" s="3" t="s">
        <v>4684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 s="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41694.632326388884</v>
      </c>
      <c r="T2300" s="6">
        <f t="shared" si="215"/>
        <v>41724.59065972222</v>
      </c>
    </row>
    <row r="2301" spans="1:20" ht="45" x14ac:dyDescent="0.25">
      <c r="A2301">
        <v>2299</v>
      </c>
      <c r="B2301" s="3" t="s">
        <v>4685</v>
      </c>
      <c r="C2301" s="3" t="s">
        <v>4686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 s="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40564.824178240735</v>
      </c>
      <c r="T2301" s="6">
        <f t="shared" si="215"/>
        <v>40579.824178240735</v>
      </c>
    </row>
    <row r="2302" spans="1:20" ht="45" x14ac:dyDescent="0.25">
      <c r="A2302">
        <v>2300</v>
      </c>
      <c r="B2302" s="3" t="s">
        <v>4687</v>
      </c>
      <c r="C2302" s="3" t="s">
        <v>4688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 s="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41074.518703703703</v>
      </c>
      <c r="T2302" s="6">
        <f t="shared" si="215"/>
        <v>41088.518703703703</v>
      </c>
    </row>
    <row r="2303" spans="1:20" ht="30" x14ac:dyDescent="0.25">
      <c r="A2303">
        <v>2301</v>
      </c>
      <c r="B2303" s="3" t="s">
        <v>4689</v>
      </c>
      <c r="C2303" s="3" t="s">
        <v>4690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 s="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41415.938611111109</v>
      </c>
      <c r="T2303" s="6">
        <f t="shared" si="215"/>
        <v>41445.938611111109</v>
      </c>
    </row>
    <row r="2304" spans="1:20" ht="45" x14ac:dyDescent="0.25">
      <c r="A2304">
        <v>2302</v>
      </c>
      <c r="B2304" s="3" t="s">
        <v>4691</v>
      </c>
      <c r="C2304" s="3" t="s">
        <v>4692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 s="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41605.660115740735</v>
      </c>
      <c r="T2304" s="6">
        <f t="shared" si="215"/>
        <v>41639.083333333328</v>
      </c>
    </row>
    <row r="2305" spans="1:20" ht="60" x14ac:dyDescent="0.25">
      <c r="A2305">
        <v>2303</v>
      </c>
      <c r="B2305" s="3" t="s">
        <v>4693</v>
      </c>
      <c r="C2305" s="3" t="s">
        <v>4694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 s="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40849.902731481481</v>
      </c>
      <c r="T2305" s="6">
        <f t="shared" si="215"/>
        <v>40889.944398148145</v>
      </c>
    </row>
    <row r="2306" spans="1:20" ht="45" x14ac:dyDescent="0.25">
      <c r="A2306">
        <v>2304</v>
      </c>
      <c r="B2306" s="3" t="s">
        <v>4695</v>
      </c>
      <c r="C2306" s="3" t="s">
        <v>4696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 s="4">
        <f t="shared" ref="O2306:O2369" si="216">E2306/D2306</f>
        <v>1.0070033333333335</v>
      </c>
      <c r="P2306" s="5">
        <f t="shared" ref="P2306:P2369" si="217">IF((L2306&gt;0), (E2306/L2306), "N/A")</f>
        <v>53.469203539823013</v>
      </c>
      <c r="Q2306" t="str">
        <f t="shared" ref="Q2306:Q2369" si="218">LEFT(N2306, (FIND("/",N2306)-1))</f>
        <v>music</v>
      </c>
      <c r="R2306" t="str">
        <f t="shared" ref="R2306:R2369" si="219">RIGHT(N2306, (LEN(N2306)-FIND("/", N2306)))</f>
        <v>indie rock</v>
      </c>
      <c r="S2306" s="6">
        <f t="shared" si="214"/>
        <v>40502.607534722221</v>
      </c>
      <c r="T2306" s="6">
        <f t="shared" si="215"/>
        <v>40543.999305555553</v>
      </c>
    </row>
    <row r="2307" spans="1:20" ht="60" x14ac:dyDescent="0.25">
      <c r="A2307">
        <v>2305</v>
      </c>
      <c r="B2307" s="3" t="s">
        <v>4697</v>
      </c>
      <c r="C2307" s="3" t="s">
        <v>4698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 s="4">
        <f t="shared" si="216"/>
        <v>1.0122777777777778</v>
      </c>
      <c r="P2307" s="5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6">
        <f t="shared" ref="S2307:S2370" si="220">(((J2307/60)/60)/24)+DATE(1970,1,1)+(-5/24)</f>
        <v>41834.486944444441</v>
      </c>
      <c r="T2307" s="6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4699</v>
      </c>
      <c r="C2308" s="3" t="s">
        <v>4700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 s="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40947.959826388884</v>
      </c>
      <c r="T2308" s="6">
        <f t="shared" si="221"/>
        <v>40977.959826388884</v>
      </c>
    </row>
    <row r="2309" spans="1:20" ht="45" x14ac:dyDescent="0.25">
      <c r="A2309">
        <v>2307</v>
      </c>
      <c r="B2309" s="3" t="s">
        <v>4701</v>
      </c>
      <c r="C2309" s="3" t="s">
        <v>4702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 s="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41004.594131944439</v>
      </c>
      <c r="T2309" s="6">
        <f t="shared" si="221"/>
        <v>41034.59407407407</v>
      </c>
    </row>
    <row r="2310" spans="1:20" ht="60" x14ac:dyDescent="0.25">
      <c r="A2310">
        <v>2308</v>
      </c>
      <c r="B2310" s="3" t="s">
        <v>4703</v>
      </c>
      <c r="C2310" s="3" t="s">
        <v>4704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 s="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41851.754583333335</v>
      </c>
      <c r="T2310" s="6">
        <f t="shared" si="221"/>
        <v>41879.833333333328</v>
      </c>
    </row>
    <row r="2311" spans="1:20" ht="45" x14ac:dyDescent="0.25">
      <c r="A2311">
        <v>2309</v>
      </c>
      <c r="B2311" s="3" t="s">
        <v>4705</v>
      </c>
      <c r="C2311" s="3" t="s">
        <v>4706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 s="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41307.779363425921</v>
      </c>
      <c r="T2311" s="6">
        <f t="shared" si="221"/>
        <v>41342.779363425921</v>
      </c>
    </row>
    <row r="2312" spans="1:20" ht="60" x14ac:dyDescent="0.25">
      <c r="A2312">
        <v>2310</v>
      </c>
      <c r="B2312" s="3" t="s">
        <v>4707</v>
      </c>
      <c r="C2312" s="3" t="s">
        <v>4708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 s="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41324.585821759254</v>
      </c>
      <c r="T2312" s="6">
        <f t="shared" si="221"/>
        <v>41354.54415509259</v>
      </c>
    </row>
    <row r="2313" spans="1:20" ht="45" x14ac:dyDescent="0.25">
      <c r="A2313">
        <v>2311</v>
      </c>
      <c r="B2313" s="3" t="s">
        <v>4709</v>
      </c>
      <c r="C2313" s="3" t="s">
        <v>4710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 s="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41735.796168981477</v>
      </c>
      <c r="T2313" s="6">
        <f t="shared" si="221"/>
        <v>41765.796168981477</v>
      </c>
    </row>
    <row r="2314" spans="1:20" ht="45" x14ac:dyDescent="0.25">
      <c r="A2314">
        <v>2312</v>
      </c>
      <c r="B2314" s="3" t="s">
        <v>4711</v>
      </c>
      <c r="C2314" s="3" t="s">
        <v>4712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 s="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41716.424513888887</v>
      </c>
      <c r="T2314" s="6">
        <f t="shared" si="221"/>
        <v>41747.75</v>
      </c>
    </row>
    <row r="2315" spans="1:20" ht="30" x14ac:dyDescent="0.25">
      <c r="A2315">
        <v>2313</v>
      </c>
      <c r="B2315" s="3" t="s">
        <v>4713</v>
      </c>
      <c r="C2315" s="3" t="s">
        <v>4714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 s="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41002.750300925924</v>
      </c>
      <c r="T2315" s="6">
        <f t="shared" si="221"/>
        <v>41032.750300925924</v>
      </c>
    </row>
    <row r="2316" spans="1:20" ht="60" x14ac:dyDescent="0.25">
      <c r="A2316">
        <v>2314</v>
      </c>
      <c r="B2316" s="3" t="s">
        <v>4715</v>
      </c>
      <c r="C2316" s="3" t="s">
        <v>4716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 s="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41037.343252314815</v>
      </c>
      <c r="T2316" s="6">
        <f t="shared" si="221"/>
        <v>41067.343252314815</v>
      </c>
    </row>
    <row r="2317" spans="1:20" ht="45" x14ac:dyDescent="0.25">
      <c r="A2317">
        <v>2315</v>
      </c>
      <c r="B2317" s="3" t="s">
        <v>4717</v>
      </c>
      <c r="C2317" s="3" t="s">
        <v>4718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 s="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41004.517858796295</v>
      </c>
      <c r="T2317" s="6">
        <f t="shared" si="221"/>
        <v>41034.517858796295</v>
      </c>
    </row>
    <row r="2318" spans="1:20" ht="60" x14ac:dyDescent="0.25">
      <c r="A2318">
        <v>2316</v>
      </c>
      <c r="B2318" s="3" t="s">
        <v>4719</v>
      </c>
      <c r="C2318" s="3" t="s">
        <v>4720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 s="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40079.516782407409</v>
      </c>
      <c r="T2318" s="6">
        <f t="shared" si="221"/>
        <v>40156.558333333334</v>
      </c>
    </row>
    <row r="2319" spans="1:20" ht="45" x14ac:dyDescent="0.25">
      <c r="A2319">
        <v>2317</v>
      </c>
      <c r="B2319" s="3" t="s">
        <v>4721</v>
      </c>
      <c r="C2319" s="3" t="s">
        <v>4722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 s="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40192.33390046296</v>
      </c>
      <c r="T2319" s="6">
        <f t="shared" si="221"/>
        <v>40224</v>
      </c>
    </row>
    <row r="2320" spans="1:20" ht="60" x14ac:dyDescent="0.25">
      <c r="A2320">
        <v>2318</v>
      </c>
      <c r="B2320" s="3" t="s">
        <v>4723</v>
      </c>
      <c r="C2320" s="3" t="s">
        <v>4724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 s="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40050.435347222221</v>
      </c>
      <c r="T2320" s="6">
        <f t="shared" si="221"/>
        <v>40081.957638888889</v>
      </c>
    </row>
    <row r="2321" spans="1:20" ht="45" x14ac:dyDescent="0.25">
      <c r="A2321">
        <v>2319</v>
      </c>
      <c r="B2321" s="3" t="s">
        <v>4725</v>
      </c>
      <c r="C2321" s="3" t="s">
        <v>4726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 s="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41592.873668981476</v>
      </c>
      <c r="T2321" s="6">
        <f t="shared" si="221"/>
        <v>41622.873668981476</v>
      </c>
    </row>
    <row r="2322" spans="1:20" ht="60" x14ac:dyDescent="0.25">
      <c r="A2322">
        <v>2320</v>
      </c>
      <c r="B2322" s="3" t="s">
        <v>4727</v>
      </c>
      <c r="C2322" s="3" t="s">
        <v>4728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 s="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41696.608796296292</v>
      </c>
      <c r="T2322" s="6">
        <f t="shared" si="221"/>
        <v>41731.567129629628</v>
      </c>
    </row>
    <row r="2323" spans="1:20" ht="45" x14ac:dyDescent="0.25">
      <c r="A2323">
        <v>2321</v>
      </c>
      <c r="B2323" s="3" t="s">
        <v>4729</v>
      </c>
      <c r="C2323" s="3" t="s">
        <v>4730</v>
      </c>
      <c r="D2323">
        <v>10557</v>
      </c>
      <c r="E2323">
        <v>4130</v>
      </c>
      <c r="F2323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 s="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42799.052094907405</v>
      </c>
      <c r="T2323" s="6">
        <f t="shared" si="221"/>
        <v>42829.010428240734</v>
      </c>
    </row>
    <row r="2324" spans="1:20" ht="45" x14ac:dyDescent="0.25">
      <c r="A2324">
        <v>2322</v>
      </c>
      <c r="B2324" s="3" t="s">
        <v>4732</v>
      </c>
      <c r="C2324" s="3" t="s">
        <v>4733</v>
      </c>
      <c r="D2324">
        <v>2700</v>
      </c>
      <c r="E2324">
        <v>85</v>
      </c>
      <c r="F2324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 s="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42804.687141203707</v>
      </c>
      <c r="T2324" s="6">
        <f t="shared" si="221"/>
        <v>42834.645474537036</v>
      </c>
    </row>
    <row r="2325" spans="1:20" ht="45" x14ac:dyDescent="0.25">
      <c r="A2325">
        <v>2323</v>
      </c>
      <c r="B2325" s="3" t="s">
        <v>4734</v>
      </c>
      <c r="C2325" s="3" t="s">
        <v>4735</v>
      </c>
      <c r="D2325">
        <v>250</v>
      </c>
      <c r="E2325">
        <v>120</v>
      </c>
      <c r="F2325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 s="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42807.54684027777</v>
      </c>
      <c r="T2325" s="6">
        <f t="shared" si="221"/>
        <v>42814.54684027777</v>
      </c>
    </row>
    <row r="2326" spans="1:20" ht="45" x14ac:dyDescent="0.25">
      <c r="A2326">
        <v>2324</v>
      </c>
      <c r="B2326" s="3" t="s">
        <v>4736</v>
      </c>
      <c r="C2326" s="3" t="s">
        <v>4737</v>
      </c>
      <c r="D2326">
        <v>7500</v>
      </c>
      <c r="E2326">
        <v>1555</v>
      </c>
      <c r="F2326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 s="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42790.67690972222</v>
      </c>
      <c r="T2326" s="6">
        <f t="shared" si="221"/>
        <v>42820.635243055549</v>
      </c>
    </row>
    <row r="2327" spans="1:20" ht="60" x14ac:dyDescent="0.25">
      <c r="A2327">
        <v>2325</v>
      </c>
      <c r="B2327" s="3" t="s">
        <v>4738</v>
      </c>
      <c r="C2327" s="3" t="s">
        <v>4739</v>
      </c>
      <c r="D2327">
        <v>1000</v>
      </c>
      <c r="E2327">
        <v>80</v>
      </c>
      <c r="F232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 s="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42793.814016203702</v>
      </c>
      <c r="T2327" s="6">
        <f t="shared" si="221"/>
        <v>42823.772349537037</v>
      </c>
    </row>
    <row r="2328" spans="1:20" ht="60" x14ac:dyDescent="0.25">
      <c r="A2328">
        <v>2326</v>
      </c>
      <c r="B2328" s="3" t="s">
        <v>4740</v>
      </c>
      <c r="C2328" s="3" t="s">
        <v>4741</v>
      </c>
      <c r="D2328">
        <v>15000</v>
      </c>
      <c r="E2328">
        <v>108</v>
      </c>
      <c r="F2328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 s="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42803.825787037036</v>
      </c>
      <c r="T2328" s="6">
        <f t="shared" si="221"/>
        <v>42855.499999999993</v>
      </c>
    </row>
    <row r="2329" spans="1:20" ht="45" x14ac:dyDescent="0.25">
      <c r="A2329">
        <v>2327</v>
      </c>
      <c r="B2329" s="3" t="s">
        <v>4742</v>
      </c>
      <c r="C2329" s="3" t="s">
        <v>4743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 s="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41842.708796296298</v>
      </c>
      <c r="T2329" s="6">
        <f t="shared" si="221"/>
        <v>41877.708796296298</v>
      </c>
    </row>
    <row r="2330" spans="1:20" ht="60" x14ac:dyDescent="0.25">
      <c r="A2330">
        <v>2328</v>
      </c>
      <c r="B2330" s="3" t="s">
        <v>4744</v>
      </c>
      <c r="C2330" s="3" t="s">
        <v>4745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 s="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42139.573344907411</v>
      </c>
      <c r="T2330" s="6">
        <f t="shared" si="221"/>
        <v>42169.573344907411</v>
      </c>
    </row>
    <row r="2331" spans="1:20" ht="45" x14ac:dyDescent="0.25">
      <c r="A2331">
        <v>2329</v>
      </c>
      <c r="B2331" s="3" t="s">
        <v>4746</v>
      </c>
      <c r="C2331" s="3" t="s">
        <v>4747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 s="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41807.416041666664</v>
      </c>
      <c r="T2331" s="6">
        <f t="shared" si="221"/>
        <v>41837.416041666664</v>
      </c>
    </row>
    <row r="2332" spans="1:20" ht="60" x14ac:dyDescent="0.25">
      <c r="A2332">
        <v>2330</v>
      </c>
      <c r="B2332" s="3" t="s">
        <v>4748</v>
      </c>
      <c r="C2332" s="3" t="s">
        <v>4749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 s="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42332.691469907404</v>
      </c>
      <c r="T2332" s="6">
        <f t="shared" si="221"/>
        <v>42362.791666666664</v>
      </c>
    </row>
    <row r="2333" spans="1:20" ht="45" x14ac:dyDescent="0.25">
      <c r="A2333">
        <v>2331</v>
      </c>
      <c r="B2333" s="3" t="s">
        <v>4750</v>
      </c>
      <c r="C2333" s="3" t="s">
        <v>4751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 s="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41838.797337962962</v>
      </c>
      <c r="T2333" s="6">
        <f t="shared" si="221"/>
        <v>41868.797337962962</v>
      </c>
    </row>
    <row r="2334" spans="1:20" ht="60" x14ac:dyDescent="0.25">
      <c r="A2334">
        <v>2332</v>
      </c>
      <c r="B2334" s="3" t="s">
        <v>4752</v>
      </c>
      <c r="C2334" s="3" t="s">
        <v>4753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 s="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42011.419803240737</v>
      </c>
      <c r="T2334" s="6">
        <f t="shared" si="221"/>
        <v>42041.419803240737</v>
      </c>
    </row>
    <row r="2335" spans="1:20" ht="60" x14ac:dyDescent="0.25">
      <c r="A2335">
        <v>2333</v>
      </c>
      <c r="B2335" s="3" t="s">
        <v>4754</v>
      </c>
      <c r="C2335" s="3" t="s">
        <v>4755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 s="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41767.442013888889</v>
      </c>
      <c r="T2335" s="6">
        <f t="shared" si="221"/>
        <v>41788.534722222219</v>
      </c>
    </row>
    <row r="2336" spans="1:20" ht="45" x14ac:dyDescent="0.25">
      <c r="A2336">
        <v>2334</v>
      </c>
      <c r="B2336" s="3" t="s">
        <v>4756</v>
      </c>
      <c r="C2336" s="3" t="s">
        <v>4757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 s="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41918.461782407401</v>
      </c>
      <c r="T2336" s="6">
        <f t="shared" si="221"/>
        <v>41948.523611111108</v>
      </c>
    </row>
    <row r="2337" spans="1:20" ht="60" x14ac:dyDescent="0.25">
      <c r="A2337">
        <v>2335</v>
      </c>
      <c r="B2337" s="3" t="s">
        <v>4758</v>
      </c>
      <c r="C2337" s="3" t="s">
        <v>4759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 s="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41771.363923611112</v>
      </c>
      <c r="T2337" s="6">
        <f t="shared" si="221"/>
        <v>41801.363923611112</v>
      </c>
    </row>
    <row r="2338" spans="1:20" ht="45" x14ac:dyDescent="0.25">
      <c r="A2338">
        <v>2336</v>
      </c>
      <c r="B2338" s="3" t="s">
        <v>4760</v>
      </c>
      <c r="C2338" s="3" t="s">
        <v>4761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 s="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41666.716377314813</v>
      </c>
      <c r="T2338" s="6">
        <f t="shared" si="221"/>
        <v>41706.716377314813</v>
      </c>
    </row>
    <row r="2339" spans="1:20" ht="45" x14ac:dyDescent="0.25">
      <c r="A2339">
        <v>2337</v>
      </c>
      <c r="B2339" s="3" t="s">
        <v>4762</v>
      </c>
      <c r="C2339" s="3" t="s">
        <v>4763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 s="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41786.432210648149</v>
      </c>
      <c r="T2339" s="6">
        <f t="shared" si="221"/>
        <v>41816.432210648149</v>
      </c>
    </row>
    <row r="2340" spans="1:20" ht="45" x14ac:dyDescent="0.25">
      <c r="A2340">
        <v>2338</v>
      </c>
      <c r="B2340" s="3" t="s">
        <v>4764</v>
      </c>
      <c r="C2340" s="3" t="s">
        <v>4765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 s="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41789.688472222217</v>
      </c>
      <c r="T2340" s="6">
        <f t="shared" si="221"/>
        <v>41819.688472222217</v>
      </c>
    </row>
    <row r="2341" spans="1:20" ht="60" x14ac:dyDescent="0.25">
      <c r="A2341">
        <v>2339</v>
      </c>
      <c r="B2341" s="3" t="s">
        <v>4766</v>
      </c>
      <c r="C2341" s="3" t="s">
        <v>4767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 s="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42692.591539351844</v>
      </c>
      <c r="T2341" s="6">
        <f t="shared" si="221"/>
        <v>42723.124305555553</v>
      </c>
    </row>
    <row r="2342" spans="1:20" ht="45" x14ac:dyDescent="0.25">
      <c r="A2342">
        <v>2340</v>
      </c>
      <c r="B2342" s="3" t="s">
        <v>4768</v>
      </c>
      <c r="C2342" s="3" t="s">
        <v>4769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 s="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42643.434467592589</v>
      </c>
      <c r="T2342" s="6">
        <f t="shared" si="221"/>
        <v>42673.434467592589</v>
      </c>
    </row>
    <row r="2343" spans="1:20" ht="45" x14ac:dyDescent="0.25">
      <c r="A2343">
        <v>2341</v>
      </c>
      <c r="B2343" s="3" t="s">
        <v>4770</v>
      </c>
      <c r="C2343" s="3" t="s">
        <v>4771</v>
      </c>
      <c r="D2343">
        <v>5000</v>
      </c>
      <c r="E2343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 s="4">
        <f t="shared" si="216"/>
        <v>0</v>
      </c>
      <c r="P2343" s="5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42167.605370370373</v>
      </c>
      <c r="T2343" s="6">
        <f t="shared" si="221"/>
        <v>42197.605370370373</v>
      </c>
    </row>
    <row r="2344" spans="1:20" ht="60" x14ac:dyDescent="0.25">
      <c r="A2344">
        <v>2342</v>
      </c>
      <c r="B2344" s="3" t="s">
        <v>4772</v>
      </c>
      <c r="C2344" s="3" t="s">
        <v>4773</v>
      </c>
      <c r="D2344">
        <v>5500</v>
      </c>
      <c r="E2344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 s="4">
        <f t="shared" si="216"/>
        <v>0</v>
      </c>
      <c r="P2344" s="5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41897.49386574074</v>
      </c>
      <c r="T2344" s="6">
        <f t="shared" si="221"/>
        <v>41918</v>
      </c>
    </row>
    <row r="2345" spans="1:20" ht="60" x14ac:dyDescent="0.25">
      <c r="A2345">
        <v>2343</v>
      </c>
      <c r="B2345" s="3" t="s">
        <v>4774</v>
      </c>
      <c r="C2345" s="3" t="s">
        <v>4775</v>
      </c>
      <c r="D2345">
        <v>10000</v>
      </c>
      <c r="E2345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 s="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42327.616956018515</v>
      </c>
      <c r="T2345" s="6">
        <f t="shared" si="221"/>
        <v>42377.615972222215</v>
      </c>
    </row>
    <row r="2346" spans="1:20" ht="60" x14ac:dyDescent="0.25">
      <c r="A2346">
        <v>2344</v>
      </c>
      <c r="B2346" s="3" t="s">
        <v>4776</v>
      </c>
      <c r="C2346" s="3" t="s">
        <v>4777</v>
      </c>
      <c r="D2346">
        <v>1000</v>
      </c>
      <c r="E2346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 s="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42515.519317129627</v>
      </c>
      <c r="T2346" s="6">
        <f t="shared" si="221"/>
        <v>42545.519317129627</v>
      </c>
    </row>
    <row r="2347" spans="1:20" ht="60" x14ac:dyDescent="0.25">
      <c r="A2347">
        <v>2345</v>
      </c>
      <c r="B2347" s="3" t="s">
        <v>4778</v>
      </c>
      <c r="C2347" s="3" t="s">
        <v>4779</v>
      </c>
      <c r="D2347">
        <v>3000</v>
      </c>
      <c r="E2347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 s="4">
        <f t="shared" si="216"/>
        <v>0</v>
      </c>
      <c r="P2347" s="5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6">
        <f t="shared" si="220"/>
        <v>42059.79347222222</v>
      </c>
      <c r="T2347" s="6">
        <f t="shared" si="221"/>
        <v>42094.777083333327</v>
      </c>
    </row>
    <row r="2348" spans="1:20" ht="45" x14ac:dyDescent="0.25">
      <c r="A2348">
        <v>2346</v>
      </c>
      <c r="B2348" s="3" t="s">
        <v>4780</v>
      </c>
      <c r="C2348" s="3" t="s">
        <v>4781</v>
      </c>
      <c r="D2348">
        <v>60000</v>
      </c>
      <c r="E234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 s="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42615.590636574074</v>
      </c>
      <c r="T2348" s="6">
        <f t="shared" si="221"/>
        <v>42660.590636574074</v>
      </c>
    </row>
    <row r="2349" spans="1:20" ht="45" x14ac:dyDescent="0.25">
      <c r="A2349">
        <v>2347</v>
      </c>
      <c r="B2349" s="3" t="s">
        <v>4782</v>
      </c>
      <c r="C2349" s="3" t="s">
        <v>4783</v>
      </c>
      <c r="D2349">
        <v>1000</v>
      </c>
      <c r="E2349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 s="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42577.399027777778</v>
      </c>
      <c r="T2349" s="6">
        <f t="shared" si="221"/>
        <v>42607.399027777778</v>
      </c>
    </row>
    <row r="2350" spans="1:20" ht="60" x14ac:dyDescent="0.25">
      <c r="A2350">
        <v>2348</v>
      </c>
      <c r="B2350" s="3" t="s">
        <v>4784</v>
      </c>
      <c r="C2350" s="3" t="s">
        <v>4785</v>
      </c>
      <c r="D2350">
        <v>70000</v>
      </c>
      <c r="E2350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 s="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42360.723819444444</v>
      </c>
      <c r="T2350" s="6">
        <f t="shared" si="221"/>
        <v>42420.723819444444</v>
      </c>
    </row>
    <row r="2351" spans="1:20" ht="45" x14ac:dyDescent="0.25">
      <c r="A2351">
        <v>2349</v>
      </c>
      <c r="B2351" s="3" t="s">
        <v>4786</v>
      </c>
      <c r="C2351" s="3" t="s">
        <v>4787</v>
      </c>
      <c r="D2351">
        <v>474900</v>
      </c>
      <c r="E2351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 s="4">
        <f t="shared" si="216"/>
        <v>0</v>
      </c>
      <c r="P2351" s="5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42198.567453703705</v>
      </c>
      <c r="T2351" s="6">
        <f t="shared" si="221"/>
        <v>42227.567453703705</v>
      </c>
    </row>
    <row r="2352" spans="1:20" ht="45" x14ac:dyDescent="0.25">
      <c r="A2352">
        <v>2350</v>
      </c>
      <c r="B2352" s="3" t="s">
        <v>4788</v>
      </c>
      <c r="C2352" s="3" t="s">
        <v>4789</v>
      </c>
      <c r="D2352">
        <v>50000</v>
      </c>
      <c r="E2352">
        <v>0</v>
      </c>
      <c r="F2352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 s="4">
        <f t="shared" si="216"/>
        <v>0</v>
      </c>
      <c r="P2352" s="5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42708.633912037032</v>
      </c>
      <c r="T2352" s="6">
        <f t="shared" si="221"/>
        <v>42738.633912037032</v>
      </c>
    </row>
    <row r="2353" spans="1:20" ht="30" x14ac:dyDescent="0.25">
      <c r="A2353">
        <v>2351</v>
      </c>
      <c r="B2353" s="3" t="s">
        <v>4790</v>
      </c>
      <c r="C2353" s="3" t="s">
        <v>4791</v>
      </c>
      <c r="D2353">
        <v>18900</v>
      </c>
      <c r="E2353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 s="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42093.892812500002</v>
      </c>
      <c r="T2353" s="6">
        <f t="shared" si="221"/>
        <v>42123.892812500002</v>
      </c>
    </row>
    <row r="2354" spans="1:20" ht="45" x14ac:dyDescent="0.25">
      <c r="A2354">
        <v>2352</v>
      </c>
      <c r="B2354" s="3" t="s">
        <v>4792</v>
      </c>
      <c r="C2354" s="3" t="s">
        <v>4793</v>
      </c>
      <c r="D2354">
        <v>2000</v>
      </c>
      <c r="E2354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 s="4">
        <f t="shared" si="216"/>
        <v>0</v>
      </c>
      <c r="P2354" s="5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42101.425370370365</v>
      </c>
      <c r="T2354" s="6">
        <f t="shared" si="221"/>
        <v>42161.425370370365</v>
      </c>
    </row>
    <row r="2355" spans="1:20" ht="60" x14ac:dyDescent="0.25">
      <c r="A2355">
        <v>2353</v>
      </c>
      <c r="B2355" s="3" t="s">
        <v>4794</v>
      </c>
      <c r="C2355" s="3" t="s">
        <v>4795</v>
      </c>
      <c r="D2355">
        <v>1000</v>
      </c>
      <c r="E2355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 s="4">
        <f t="shared" si="216"/>
        <v>0</v>
      </c>
      <c r="P2355" s="5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42103.467847222222</v>
      </c>
      <c r="T2355" s="6">
        <f t="shared" si="221"/>
        <v>42115.467847222222</v>
      </c>
    </row>
    <row r="2356" spans="1:20" ht="45" x14ac:dyDescent="0.25">
      <c r="A2356">
        <v>2354</v>
      </c>
      <c r="B2356" s="3" t="s">
        <v>4796</v>
      </c>
      <c r="C2356" s="3" t="s">
        <v>4797</v>
      </c>
      <c r="D2356">
        <v>35000</v>
      </c>
      <c r="E2356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 s="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41954.51458333333</v>
      </c>
      <c r="T2356" s="6">
        <f t="shared" si="221"/>
        <v>42014.51458333333</v>
      </c>
    </row>
    <row r="2357" spans="1:20" ht="45" x14ac:dyDescent="0.25">
      <c r="A2357">
        <v>2355</v>
      </c>
      <c r="B2357" s="3" t="s">
        <v>4798</v>
      </c>
      <c r="C2357" s="3" t="s">
        <v>4799</v>
      </c>
      <c r="D2357">
        <v>8000</v>
      </c>
      <c r="E2357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 s="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42096.709907407399</v>
      </c>
      <c r="T2357" s="6">
        <f t="shared" si="221"/>
        <v>42126.709907407399</v>
      </c>
    </row>
    <row r="2358" spans="1:20" ht="30" x14ac:dyDescent="0.25">
      <c r="A2358">
        <v>2356</v>
      </c>
      <c r="B2358" s="3" t="s">
        <v>4800</v>
      </c>
      <c r="C2358" s="3" t="s">
        <v>4801</v>
      </c>
      <c r="D2358">
        <v>10000</v>
      </c>
      <c r="E2358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 s="4">
        <f t="shared" si="216"/>
        <v>0</v>
      </c>
      <c r="P2358" s="5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42130.575277777774</v>
      </c>
      <c r="T2358" s="6">
        <f t="shared" si="221"/>
        <v>42160.575277777774</v>
      </c>
    </row>
    <row r="2359" spans="1:20" ht="45" x14ac:dyDescent="0.25">
      <c r="A2359">
        <v>2357</v>
      </c>
      <c r="B2359" s="3" t="s">
        <v>4802</v>
      </c>
      <c r="C2359" s="3" t="s">
        <v>4803</v>
      </c>
      <c r="D2359">
        <v>27000</v>
      </c>
      <c r="E235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 s="4">
        <f t="shared" si="216"/>
        <v>0</v>
      </c>
      <c r="P2359" s="5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42264.411782407398</v>
      </c>
      <c r="T2359" s="6">
        <f t="shared" si="221"/>
        <v>42294.411782407398</v>
      </c>
    </row>
    <row r="2360" spans="1:20" ht="45" x14ac:dyDescent="0.25">
      <c r="A2360">
        <v>2358</v>
      </c>
      <c r="B2360" s="3" t="s">
        <v>4804</v>
      </c>
      <c r="C2360" s="3" t="s">
        <v>4805</v>
      </c>
      <c r="D2360">
        <v>1500</v>
      </c>
      <c r="E2360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 s="4">
        <f t="shared" si="216"/>
        <v>0</v>
      </c>
      <c r="P2360" s="5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41978.722638888888</v>
      </c>
      <c r="T2360" s="6">
        <f t="shared" si="221"/>
        <v>42034.818749999999</v>
      </c>
    </row>
    <row r="2361" spans="1:20" ht="45" x14ac:dyDescent="0.25">
      <c r="A2361">
        <v>2359</v>
      </c>
      <c r="B2361" s="3" t="s">
        <v>4806</v>
      </c>
      <c r="C2361" s="3" t="s">
        <v>4807</v>
      </c>
      <c r="D2361">
        <v>7500</v>
      </c>
      <c r="E2361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 s="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42159.441249999996</v>
      </c>
      <c r="T2361" s="6">
        <f t="shared" si="221"/>
        <v>42219.441249999996</v>
      </c>
    </row>
    <row r="2362" spans="1:20" ht="45" x14ac:dyDescent="0.25">
      <c r="A2362">
        <v>2360</v>
      </c>
      <c r="B2362" s="3" t="s">
        <v>4808</v>
      </c>
      <c r="C2362" s="3" t="s">
        <v>4809</v>
      </c>
      <c r="D2362">
        <v>5000</v>
      </c>
      <c r="E2362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 s="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42377.498611111114</v>
      </c>
      <c r="T2362" s="6">
        <f t="shared" si="221"/>
        <v>42407.498611111114</v>
      </c>
    </row>
    <row r="2363" spans="1:20" ht="60" x14ac:dyDescent="0.25">
      <c r="A2363">
        <v>2361</v>
      </c>
      <c r="B2363" s="3" t="s">
        <v>4810</v>
      </c>
      <c r="C2363" s="3" t="s">
        <v>4811</v>
      </c>
      <c r="D2363">
        <v>200</v>
      </c>
      <c r="E2363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 s="4">
        <f t="shared" si="216"/>
        <v>0</v>
      </c>
      <c r="P2363" s="5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42466.650555555556</v>
      </c>
      <c r="T2363" s="6">
        <f t="shared" si="221"/>
        <v>42490.708333333336</v>
      </c>
    </row>
    <row r="2364" spans="1:20" ht="45" x14ac:dyDescent="0.25">
      <c r="A2364">
        <v>2362</v>
      </c>
      <c r="B2364" s="3" t="s">
        <v>4812</v>
      </c>
      <c r="C2364" s="3" t="s">
        <v>4813</v>
      </c>
      <c r="D2364">
        <v>420</v>
      </c>
      <c r="E2364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 s="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41954.47997685185</v>
      </c>
      <c r="T2364" s="6">
        <f t="shared" si="221"/>
        <v>41984.47997685185</v>
      </c>
    </row>
    <row r="2365" spans="1:20" ht="60" x14ac:dyDescent="0.25">
      <c r="A2365">
        <v>2363</v>
      </c>
      <c r="B2365" s="3" t="s">
        <v>4814</v>
      </c>
      <c r="C2365" s="3" t="s">
        <v>4815</v>
      </c>
      <c r="D2365">
        <v>175000</v>
      </c>
      <c r="E2365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 s="4">
        <f t="shared" si="216"/>
        <v>0</v>
      </c>
      <c r="P2365" s="5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6">
        <f t="shared" si="220"/>
        <v>42321.803240740737</v>
      </c>
      <c r="T2365" s="6">
        <f t="shared" si="221"/>
        <v>42366.803240740737</v>
      </c>
    </row>
    <row r="2366" spans="1:20" ht="45" x14ac:dyDescent="0.25">
      <c r="A2366">
        <v>2364</v>
      </c>
      <c r="B2366" s="3" t="s">
        <v>4816</v>
      </c>
      <c r="C2366" s="3" t="s">
        <v>4817</v>
      </c>
      <c r="D2366">
        <v>128</v>
      </c>
      <c r="E2366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 s="4">
        <f t="shared" si="216"/>
        <v>0</v>
      </c>
      <c r="P2366" s="5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42248.726342592585</v>
      </c>
      <c r="T2366" s="6">
        <f t="shared" si="221"/>
        <v>42303.726342592585</v>
      </c>
    </row>
    <row r="2367" spans="1:20" ht="60" x14ac:dyDescent="0.25">
      <c r="A2367">
        <v>2365</v>
      </c>
      <c r="B2367" s="3" t="s">
        <v>4818</v>
      </c>
      <c r="C2367" s="3" t="s">
        <v>4819</v>
      </c>
      <c r="D2367">
        <v>1000</v>
      </c>
      <c r="E2367">
        <v>0</v>
      </c>
      <c r="F236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 s="4">
        <f t="shared" si="216"/>
        <v>0</v>
      </c>
      <c r="P2367" s="5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42346.528067129628</v>
      </c>
      <c r="T2367" s="6">
        <f t="shared" si="221"/>
        <v>42386.749999999993</v>
      </c>
    </row>
    <row r="2368" spans="1:20" ht="45" x14ac:dyDescent="0.25">
      <c r="A2368">
        <v>2366</v>
      </c>
      <c r="B2368" s="3" t="s">
        <v>4820</v>
      </c>
      <c r="C2368" s="3" t="s">
        <v>4821</v>
      </c>
      <c r="D2368">
        <v>25000</v>
      </c>
      <c r="E2368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 s="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42268.323298611103</v>
      </c>
      <c r="T2368" s="6">
        <f t="shared" si="221"/>
        <v>42298.323298611103</v>
      </c>
    </row>
    <row r="2369" spans="1:20" ht="60" x14ac:dyDescent="0.25">
      <c r="A2369">
        <v>2367</v>
      </c>
      <c r="B2369" s="3" t="s">
        <v>4822</v>
      </c>
      <c r="C2369" s="3" t="s">
        <v>4823</v>
      </c>
      <c r="D2369">
        <v>50000</v>
      </c>
      <c r="E2369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 s="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42425.761759259258</v>
      </c>
      <c r="T2369" s="6">
        <f t="shared" si="221"/>
        <v>42485.720092592594</v>
      </c>
    </row>
    <row r="2370" spans="1:20" ht="60" x14ac:dyDescent="0.25">
      <c r="A2370">
        <v>2368</v>
      </c>
      <c r="B2370" s="3" t="s">
        <v>4824</v>
      </c>
      <c r="C2370" s="3" t="s">
        <v>4825</v>
      </c>
      <c r="D2370">
        <v>40000</v>
      </c>
      <c r="E2370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 s="4">
        <f t="shared" ref="O2370:O2433" si="222">E2370/D2370</f>
        <v>2.5000000000000001E-3</v>
      </c>
      <c r="P2370" s="5">
        <f t="shared" ref="P2370:P2433" si="223">IF((L2370&gt;0), (E2370/L2370), "N/A")</f>
        <v>50</v>
      </c>
      <c r="Q2370" t="str">
        <f t="shared" ref="Q2370:Q2433" si="224">LEFT(N2370, (FIND("/",N2370)-1))</f>
        <v>technology</v>
      </c>
      <c r="R2370" t="str">
        <f t="shared" ref="R2370:R2433" si="225">RIGHT(N2370, (LEN(N2370)-FIND("/", N2370)))</f>
        <v>web</v>
      </c>
      <c r="S2370" s="6">
        <f t="shared" si="220"/>
        <v>42063.513483796291</v>
      </c>
      <c r="T2370" s="6">
        <f t="shared" si="221"/>
        <v>42108.471817129634</v>
      </c>
    </row>
    <row r="2371" spans="1:20" ht="60" x14ac:dyDescent="0.25">
      <c r="A2371">
        <v>2369</v>
      </c>
      <c r="B2371" s="3" t="s">
        <v>4826</v>
      </c>
      <c r="C2371" s="3" t="s">
        <v>4827</v>
      </c>
      <c r="D2371">
        <v>25000</v>
      </c>
      <c r="E2371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 s="4">
        <f t="shared" si="222"/>
        <v>0</v>
      </c>
      <c r="P2371" s="5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6">
        <f t="shared" ref="S2371:S2434" si="226">(((J2371/60)/60)/24)+DATE(1970,1,1)+(-5/24)</f>
        <v>42380.60429398148</v>
      </c>
      <c r="T2371" s="6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4828</v>
      </c>
      <c r="C2372" s="3" t="s">
        <v>4829</v>
      </c>
      <c r="D2372">
        <v>25000</v>
      </c>
      <c r="E2372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 s="4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41960.980798611105</v>
      </c>
      <c r="T2372" s="6">
        <f t="shared" si="227"/>
        <v>41990.980798611105</v>
      </c>
    </row>
    <row r="2373" spans="1:20" ht="60" x14ac:dyDescent="0.25">
      <c r="A2373">
        <v>2371</v>
      </c>
      <c r="B2373" s="3" t="s">
        <v>4830</v>
      </c>
      <c r="C2373" s="3" t="s">
        <v>4831</v>
      </c>
      <c r="D2373">
        <v>2000</v>
      </c>
      <c r="E2373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 s="4">
        <f t="shared" si="222"/>
        <v>0</v>
      </c>
      <c r="P2373" s="5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42150.569398148145</v>
      </c>
      <c r="T2373" s="6">
        <f t="shared" si="227"/>
        <v>42180.569398148145</v>
      </c>
    </row>
    <row r="2374" spans="1:20" ht="60" x14ac:dyDescent="0.25">
      <c r="A2374">
        <v>2372</v>
      </c>
      <c r="B2374" s="3" t="s">
        <v>4832</v>
      </c>
      <c r="C2374" s="3" t="s">
        <v>4833</v>
      </c>
      <c r="D2374">
        <v>5500</v>
      </c>
      <c r="E2374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 s="4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42087.860775462956</v>
      </c>
      <c r="T2374" s="6">
        <f t="shared" si="227"/>
        <v>42117.860775462956</v>
      </c>
    </row>
    <row r="2375" spans="1:20" ht="30" x14ac:dyDescent="0.25">
      <c r="A2375">
        <v>2373</v>
      </c>
      <c r="B2375" s="3" t="s">
        <v>4834</v>
      </c>
      <c r="C2375" s="3" t="s">
        <v>4835</v>
      </c>
      <c r="D2375">
        <v>850000</v>
      </c>
      <c r="E2375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 s="4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42215.453981481485</v>
      </c>
      <c r="T2375" s="6">
        <f t="shared" si="227"/>
        <v>42245.453981481485</v>
      </c>
    </row>
    <row r="2376" spans="1:20" ht="60" x14ac:dyDescent="0.25">
      <c r="A2376">
        <v>2374</v>
      </c>
      <c r="B2376" s="3" t="s">
        <v>4836</v>
      </c>
      <c r="C2376" s="3" t="s">
        <v>4837</v>
      </c>
      <c r="D2376">
        <v>22000</v>
      </c>
      <c r="E2376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 s="4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42017.634953703695</v>
      </c>
      <c r="T2376" s="6">
        <f t="shared" si="227"/>
        <v>42047.634953703695</v>
      </c>
    </row>
    <row r="2377" spans="1:20" ht="60" x14ac:dyDescent="0.25">
      <c r="A2377">
        <v>2375</v>
      </c>
      <c r="B2377" s="3" t="s">
        <v>4838</v>
      </c>
      <c r="C2377" s="3" t="s">
        <v>4839</v>
      </c>
      <c r="D2377">
        <v>10000</v>
      </c>
      <c r="E2377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 s="4">
        <f t="shared" si="222"/>
        <v>0</v>
      </c>
      <c r="P2377" s="5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42592.627743055556</v>
      </c>
      <c r="T2377" s="6">
        <f t="shared" si="227"/>
        <v>42622.627743055556</v>
      </c>
    </row>
    <row r="2378" spans="1:20" ht="45" x14ac:dyDescent="0.25">
      <c r="A2378">
        <v>2376</v>
      </c>
      <c r="B2378" s="3" t="s">
        <v>4840</v>
      </c>
      <c r="C2378" s="3" t="s">
        <v>4841</v>
      </c>
      <c r="D2378">
        <v>3000</v>
      </c>
      <c r="E237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 s="4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42318.717199074068</v>
      </c>
      <c r="T2378" s="6">
        <f t="shared" si="227"/>
        <v>42348.717199074068</v>
      </c>
    </row>
    <row r="2379" spans="1:20" ht="45" x14ac:dyDescent="0.25">
      <c r="A2379">
        <v>2377</v>
      </c>
      <c r="B2379" s="3" t="s">
        <v>4842</v>
      </c>
      <c r="C2379" s="3" t="s">
        <v>4843</v>
      </c>
      <c r="D2379">
        <v>2500</v>
      </c>
      <c r="E237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 s="4">
        <f t="shared" si="222"/>
        <v>0</v>
      </c>
      <c r="P2379" s="5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42669.661840277775</v>
      </c>
      <c r="T2379" s="6">
        <f t="shared" si="227"/>
        <v>42699.703506944446</v>
      </c>
    </row>
    <row r="2380" spans="1:20" ht="45" x14ac:dyDescent="0.25">
      <c r="A2380">
        <v>2378</v>
      </c>
      <c r="B2380" s="3" t="s">
        <v>4844</v>
      </c>
      <c r="C2380" s="3" t="s">
        <v>4845</v>
      </c>
      <c r="D2380">
        <v>110000</v>
      </c>
      <c r="E2380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 s="4">
        <f t="shared" si="222"/>
        <v>0</v>
      </c>
      <c r="P2380" s="5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6">
        <f t="shared" si="226"/>
        <v>42212.804745370369</v>
      </c>
      <c r="T2380" s="6">
        <f t="shared" si="227"/>
        <v>42241.804745370369</v>
      </c>
    </row>
    <row r="2381" spans="1:20" ht="45" x14ac:dyDescent="0.25">
      <c r="A2381">
        <v>2379</v>
      </c>
      <c r="B2381" s="3" t="s">
        <v>4846</v>
      </c>
      <c r="C2381" s="3" t="s">
        <v>4847</v>
      </c>
      <c r="D2381">
        <v>30000</v>
      </c>
      <c r="E2381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 s="4">
        <f t="shared" si="222"/>
        <v>0</v>
      </c>
      <c r="P2381" s="5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6">
        <f t="shared" si="226"/>
        <v>42236.808055555557</v>
      </c>
      <c r="T2381" s="6">
        <f t="shared" si="227"/>
        <v>42281.808055555557</v>
      </c>
    </row>
    <row r="2382" spans="1:20" ht="45" x14ac:dyDescent="0.25">
      <c r="A2382">
        <v>2380</v>
      </c>
      <c r="B2382" s="3" t="s">
        <v>4848</v>
      </c>
      <c r="C2382" s="3" t="s">
        <v>4849</v>
      </c>
      <c r="D2382">
        <v>15000</v>
      </c>
      <c r="E2382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 s="4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42248.584976851846</v>
      </c>
      <c r="T2382" s="6">
        <f t="shared" si="227"/>
        <v>42278.584976851846</v>
      </c>
    </row>
    <row r="2383" spans="1:20" ht="45" x14ac:dyDescent="0.25">
      <c r="A2383">
        <v>2381</v>
      </c>
      <c r="B2383" s="3" t="s">
        <v>4850</v>
      </c>
      <c r="C2383" s="3" t="s">
        <v>4851</v>
      </c>
      <c r="D2383">
        <v>86350</v>
      </c>
      <c r="E2383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 s="4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42074.727407407401</v>
      </c>
      <c r="T2383" s="6">
        <f t="shared" si="227"/>
        <v>42104.727407407401</v>
      </c>
    </row>
    <row r="2384" spans="1:20" ht="60" x14ac:dyDescent="0.25">
      <c r="A2384">
        <v>2382</v>
      </c>
      <c r="B2384" s="3" t="s">
        <v>4852</v>
      </c>
      <c r="C2384" s="3" t="s">
        <v>4853</v>
      </c>
      <c r="D2384">
        <v>3000</v>
      </c>
      <c r="E2384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 s="4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42194.979201388887</v>
      </c>
      <c r="T2384" s="6">
        <f t="shared" si="227"/>
        <v>42219.979201388887</v>
      </c>
    </row>
    <row r="2385" spans="1:20" ht="60" x14ac:dyDescent="0.25">
      <c r="A2385">
        <v>2383</v>
      </c>
      <c r="B2385" s="3" t="s">
        <v>4854</v>
      </c>
      <c r="C2385" s="3" t="s">
        <v>4855</v>
      </c>
      <c r="D2385">
        <v>10000</v>
      </c>
      <c r="E2385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 s="4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42026.848460648143</v>
      </c>
      <c r="T2385" s="6">
        <f t="shared" si="227"/>
        <v>42056.848460648143</v>
      </c>
    </row>
    <row r="2386" spans="1:20" ht="60" x14ac:dyDescent="0.25">
      <c r="A2386">
        <v>2384</v>
      </c>
      <c r="B2386" s="3" t="s">
        <v>4856</v>
      </c>
      <c r="C2386" s="3" t="s">
        <v>4857</v>
      </c>
      <c r="D2386">
        <v>1000</v>
      </c>
      <c r="E2386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 s="4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41926.859293981477</v>
      </c>
      <c r="T2386" s="6">
        <f t="shared" si="227"/>
        <v>41956.900960648149</v>
      </c>
    </row>
    <row r="2387" spans="1:20" ht="60" x14ac:dyDescent="0.25">
      <c r="A2387">
        <v>2385</v>
      </c>
      <c r="B2387" s="3" t="s">
        <v>4858</v>
      </c>
      <c r="C2387" s="3" t="s">
        <v>4859</v>
      </c>
      <c r="D2387">
        <v>65000</v>
      </c>
      <c r="E2387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 s="4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42191.493425925924</v>
      </c>
      <c r="T2387" s="6">
        <f t="shared" si="227"/>
        <v>42221.493425925924</v>
      </c>
    </row>
    <row r="2388" spans="1:20" ht="45" x14ac:dyDescent="0.25">
      <c r="A2388">
        <v>2386</v>
      </c>
      <c r="B2388" s="3" t="s">
        <v>4860</v>
      </c>
      <c r="C2388" s="3" t="s">
        <v>4861</v>
      </c>
      <c r="D2388">
        <v>30000</v>
      </c>
      <c r="E2388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 s="4">
        <f t="shared" si="222"/>
        <v>0</v>
      </c>
      <c r="P2388" s="5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41954.629907407405</v>
      </c>
      <c r="T2388" s="6">
        <f t="shared" si="227"/>
        <v>42014.629907407405</v>
      </c>
    </row>
    <row r="2389" spans="1:20" ht="60" x14ac:dyDescent="0.25">
      <c r="A2389">
        <v>2387</v>
      </c>
      <c r="B2389" s="3" t="s">
        <v>4862</v>
      </c>
      <c r="C2389" s="3" t="s">
        <v>4863</v>
      </c>
      <c r="D2389">
        <v>150000</v>
      </c>
      <c r="E2389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 s="4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42528.418287037035</v>
      </c>
      <c r="T2389" s="6">
        <f t="shared" si="227"/>
        <v>42573.418287037035</v>
      </c>
    </row>
    <row r="2390" spans="1:20" ht="60" x14ac:dyDescent="0.25">
      <c r="A2390">
        <v>2388</v>
      </c>
      <c r="B2390" s="3" t="s">
        <v>4864</v>
      </c>
      <c r="C2390" s="3" t="s">
        <v>4865</v>
      </c>
      <c r="D2390">
        <v>37000</v>
      </c>
      <c r="E2390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 s="4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41989.645358796297</v>
      </c>
      <c r="T2390" s="6">
        <f t="shared" si="227"/>
        <v>42019.603472222218</v>
      </c>
    </row>
    <row r="2391" spans="1:20" ht="60" x14ac:dyDescent="0.25">
      <c r="A2391">
        <v>2389</v>
      </c>
      <c r="B2391" s="3" t="s">
        <v>4866</v>
      </c>
      <c r="C2391" s="3" t="s">
        <v>4867</v>
      </c>
      <c r="D2391">
        <v>16000</v>
      </c>
      <c r="E2391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 s="4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42179.445046296292</v>
      </c>
      <c r="T2391" s="6">
        <f t="shared" si="227"/>
        <v>42210.707638888889</v>
      </c>
    </row>
    <row r="2392" spans="1:20" ht="60" x14ac:dyDescent="0.25">
      <c r="A2392">
        <v>2390</v>
      </c>
      <c r="B2392" s="3" t="s">
        <v>4868</v>
      </c>
      <c r="C2392" s="3" t="s">
        <v>4869</v>
      </c>
      <c r="D2392">
        <v>510000</v>
      </c>
      <c r="E2392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 s="4">
        <f t="shared" si="222"/>
        <v>0</v>
      </c>
      <c r="P2392" s="5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41968.053981481477</v>
      </c>
      <c r="T2392" s="6">
        <f t="shared" si="227"/>
        <v>42008.053981481477</v>
      </c>
    </row>
    <row r="2393" spans="1:20" ht="30" x14ac:dyDescent="0.25">
      <c r="A2393">
        <v>2391</v>
      </c>
      <c r="B2393" s="3" t="s">
        <v>4870</v>
      </c>
      <c r="C2393" s="3" t="s">
        <v>4871</v>
      </c>
      <c r="D2393">
        <v>20000</v>
      </c>
      <c r="E2393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 s="4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42064.586157407401</v>
      </c>
      <c r="T2393" s="6">
        <f t="shared" si="227"/>
        <v>42094.544490740744</v>
      </c>
    </row>
    <row r="2394" spans="1:20" ht="60" x14ac:dyDescent="0.25">
      <c r="A2394">
        <v>2392</v>
      </c>
      <c r="B2394" s="3" t="s">
        <v>4872</v>
      </c>
      <c r="C2394" s="3" t="s">
        <v>4873</v>
      </c>
      <c r="D2394">
        <v>4200</v>
      </c>
      <c r="E2394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 s="4">
        <f t="shared" si="222"/>
        <v>0</v>
      </c>
      <c r="P2394" s="5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6">
        <f t="shared" si="226"/>
        <v>42275.912303240737</v>
      </c>
      <c r="T2394" s="6">
        <f t="shared" si="227"/>
        <v>42305.912303240737</v>
      </c>
    </row>
    <row r="2395" spans="1:20" ht="60" x14ac:dyDescent="0.25">
      <c r="A2395">
        <v>2393</v>
      </c>
      <c r="B2395" s="3" t="s">
        <v>4874</v>
      </c>
      <c r="C2395" s="3" t="s">
        <v>4875</v>
      </c>
      <c r="D2395">
        <v>100000</v>
      </c>
      <c r="E2395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 s="4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42194.440011574072</v>
      </c>
      <c r="T2395" s="6">
        <f t="shared" si="227"/>
        <v>42224.440011574072</v>
      </c>
    </row>
    <row r="2396" spans="1:20" ht="60" x14ac:dyDescent="0.25">
      <c r="A2396">
        <v>2394</v>
      </c>
      <c r="B2396" s="3" t="s">
        <v>4876</v>
      </c>
      <c r="C2396" s="3" t="s">
        <v>4877</v>
      </c>
      <c r="D2396">
        <v>5000</v>
      </c>
      <c r="E2396">
        <v>3</v>
      </c>
      <c r="F2396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 s="4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42031.15385416666</v>
      </c>
      <c r="T2396" s="6">
        <f t="shared" si="227"/>
        <v>42061.15385416666</v>
      </c>
    </row>
    <row r="2397" spans="1:20" ht="45" x14ac:dyDescent="0.25">
      <c r="A2397">
        <v>2395</v>
      </c>
      <c r="B2397" s="3" t="s">
        <v>4878</v>
      </c>
      <c r="C2397" s="3" t="s">
        <v>4879</v>
      </c>
      <c r="D2397">
        <v>33000</v>
      </c>
      <c r="E2397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 s="4">
        <f t="shared" si="222"/>
        <v>0</v>
      </c>
      <c r="P2397" s="5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6">
        <f t="shared" si="226"/>
        <v>42716.913043981483</v>
      </c>
      <c r="T2397" s="6">
        <f t="shared" si="227"/>
        <v>42745.164583333331</v>
      </c>
    </row>
    <row r="2398" spans="1:20" ht="45" x14ac:dyDescent="0.25">
      <c r="A2398">
        <v>2396</v>
      </c>
      <c r="B2398" s="3" t="s">
        <v>4880</v>
      </c>
      <c r="C2398" s="3" t="s">
        <v>4881</v>
      </c>
      <c r="D2398">
        <v>5000</v>
      </c>
      <c r="E2398">
        <v>10</v>
      </c>
      <c r="F2398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 s="4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42262.640717592592</v>
      </c>
      <c r="T2398" s="6">
        <f t="shared" si="227"/>
        <v>42292.640717592592</v>
      </c>
    </row>
    <row r="2399" spans="1:20" ht="60" x14ac:dyDescent="0.25">
      <c r="A2399">
        <v>2397</v>
      </c>
      <c r="B2399" s="3" t="s">
        <v>4882</v>
      </c>
      <c r="C2399" s="3" t="s">
        <v>4883</v>
      </c>
      <c r="D2399">
        <v>124000</v>
      </c>
      <c r="E2399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 s="4">
        <f t="shared" si="222"/>
        <v>0</v>
      </c>
      <c r="P2399" s="5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41976.676574074074</v>
      </c>
      <c r="T2399" s="6">
        <f t="shared" si="227"/>
        <v>42006.676574074074</v>
      </c>
    </row>
    <row r="2400" spans="1:20" ht="60" x14ac:dyDescent="0.25">
      <c r="A2400">
        <v>2398</v>
      </c>
      <c r="B2400" s="3" t="s">
        <v>4884</v>
      </c>
      <c r="C2400" s="3" t="s">
        <v>4885</v>
      </c>
      <c r="D2400">
        <v>4000</v>
      </c>
      <c r="E2400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 s="4">
        <f t="shared" si="222"/>
        <v>0</v>
      </c>
      <c r="P2400" s="5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42157.708148148151</v>
      </c>
      <c r="T2400" s="6">
        <f t="shared" si="227"/>
        <v>42187.708148148151</v>
      </c>
    </row>
    <row r="2401" spans="1:20" ht="45" x14ac:dyDescent="0.25">
      <c r="A2401">
        <v>2399</v>
      </c>
      <c r="B2401" s="3" t="s">
        <v>4886</v>
      </c>
      <c r="C2401" s="3" t="s">
        <v>4887</v>
      </c>
      <c r="D2401">
        <v>13000</v>
      </c>
      <c r="E2401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 s="4">
        <f t="shared" si="222"/>
        <v>0</v>
      </c>
      <c r="P2401" s="5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41956.644745370366</v>
      </c>
      <c r="T2401" s="6">
        <f t="shared" si="227"/>
        <v>41991.644745370366</v>
      </c>
    </row>
    <row r="2402" spans="1:20" ht="60" x14ac:dyDescent="0.25">
      <c r="A2402">
        <v>2400</v>
      </c>
      <c r="B2402" s="3" t="s">
        <v>4888</v>
      </c>
      <c r="C2402" s="3" t="s">
        <v>4889</v>
      </c>
      <c r="D2402">
        <v>50000</v>
      </c>
      <c r="E2402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 s="4">
        <f t="shared" si="222"/>
        <v>0</v>
      </c>
      <c r="P2402" s="5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42444.059768518513</v>
      </c>
      <c r="T2402" s="6">
        <f t="shared" si="227"/>
        <v>42474.059768518513</v>
      </c>
    </row>
    <row r="2403" spans="1:20" ht="60" x14ac:dyDescent="0.25">
      <c r="A2403">
        <v>2401</v>
      </c>
      <c r="B2403" s="3" t="s">
        <v>4890</v>
      </c>
      <c r="C2403" s="3" t="s">
        <v>4891</v>
      </c>
      <c r="D2403">
        <v>28000</v>
      </c>
      <c r="E2403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 s="4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42374.614537037036</v>
      </c>
      <c r="T2403" s="6">
        <f t="shared" si="227"/>
        <v>42434.614537037036</v>
      </c>
    </row>
    <row r="2404" spans="1:20" ht="30" x14ac:dyDescent="0.25">
      <c r="A2404">
        <v>2402</v>
      </c>
      <c r="B2404" s="3" t="s">
        <v>4892</v>
      </c>
      <c r="C2404" s="3" t="s">
        <v>4893</v>
      </c>
      <c r="D2404">
        <v>12000</v>
      </c>
      <c r="E2404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 s="4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42107.47142361111</v>
      </c>
      <c r="T2404" s="6">
        <f t="shared" si="227"/>
        <v>42137.47142361111</v>
      </c>
    </row>
    <row r="2405" spans="1:20" ht="45" x14ac:dyDescent="0.25">
      <c r="A2405">
        <v>2403</v>
      </c>
      <c r="B2405" s="3" t="s">
        <v>4894</v>
      </c>
      <c r="C2405" s="3" t="s">
        <v>4895</v>
      </c>
      <c r="D2405">
        <v>1200</v>
      </c>
      <c r="E2405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 s="4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42399.674282407403</v>
      </c>
      <c r="T2405" s="6">
        <f t="shared" si="227"/>
        <v>42459.632615740738</v>
      </c>
    </row>
    <row r="2406" spans="1:20" ht="60" x14ac:dyDescent="0.25">
      <c r="A2406">
        <v>2404</v>
      </c>
      <c r="B2406" s="3" t="s">
        <v>4896</v>
      </c>
      <c r="C2406" s="3" t="s">
        <v>4897</v>
      </c>
      <c r="D2406">
        <v>15000</v>
      </c>
      <c r="E2406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 s="4">
        <f t="shared" si="222"/>
        <v>0</v>
      </c>
      <c r="P2406" s="5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42341.831099537034</v>
      </c>
      <c r="T2406" s="6">
        <f t="shared" si="227"/>
        <v>42371.831099537034</v>
      </c>
    </row>
    <row r="2407" spans="1:20" ht="45" x14ac:dyDescent="0.25">
      <c r="A2407">
        <v>2405</v>
      </c>
      <c r="B2407" s="3" t="s">
        <v>4898</v>
      </c>
      <c r="C2407" s="3" t="s">
        <v>4899</v>
      </c>
      <c r="D2407">
        <v>5000</v>
      </c>
      <c r="E2407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 s="4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42595.377025462956</v>
      </c>
      <c r="T2407" s="6">
        <f t="shared" si="227"/>
        <v>42616.377025462956</v>
      </c>
    </row>
    <row r="2408" spans="1:20" ht="45" x14ac:dyDescent="0.25">
      <c r="A2408">
        <v>2406</v>
      </c>
      <c r="B2408" s="3" t="s">
        <v>4900</v>
      </c>
      <c r="C2408" s="3" t="s">
        <v>4901</v>
      </c>
      <c r="D2408">
        <v>3250</v>
      </c>
      <c r="E240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 s="4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41982.902662037035</v>
      </c>
      <c r="T2408" s="6">
        <f t="shared" si="227"/>
        <v>42022.902662037035</v>
      </c>
    </row>
    <row r="2409" spans="1:20" ht="60" x14ac:dyDescent="0.25">
      <c r="A2409">
        <v>2407</v>
      </c>
      <c r="B2409" s="3" t="s">
        <v>4902</v>
      </c>
      <c r="C2409" s="3" t="s">
        <v>4903</v>
      </c>
      <c r="D2409">
        <v>22000</v>
      </c>
      <c r="E2409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 s="4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42082.367222222216</v>
      </c>
      <c r="T2409" s="6">
        <f t="shared" si="227"/>
        <v>42105.041666666664</v>
      </c>
    </row>
    <row r="2410" spans="1:20" ht="45" x14ac:dyDescent="0.25">
      <c r="A2410">
        <v>2408</v>
      </c>
      <c r="B2410" s="3" t="s">
        <v>4904</v>
      </c>
      <c r="C2410" s="3" t="s">
        <v>4905</v>
      </c>
      <c r="D2410">
        <v>15000</v>
      </c>
      <c r="E2410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 s="4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41918.93237268518</v>
      </c>
      <c r="T2410" s="6">
        <f t="shared" si="227"/>
        <v>41948.974039351851</v>
      </c>
    </row>
    <row r="2411" spans="1:20" ht="45" x14ac:dyDescent="0.25">
      <c r="A2411">
        <v>2409</v>
      </c>
      <c r="B2411" s="3" t="s">
        <v>4906</v>
      </c>
      <c r="C2411" s="3" t="s">
        <v>4907</v>
      </c>
      <c r="D2411">
        <v>25000</v>
      </c>
      <c r="E2411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 s="4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42204.667534722219</v>
      </c>
      <c r="T2411" s="6">
        <f t="shared" si="227"/>
        <v>42234.667534722219</v>
      </c>
    </row>
    <row r="2412" spans="1:20" ht="60" x14ac:dyDescent="0.25">
      <c r="A2412">
        <v>2410</v>
      </c>
      <c r="B2412" s="3" t="s">
        <v>4908</v>
      </c>
      <c r="C2412" s="3" t="s">
        <v>4909</v>
      </c>
      <c r="D2412">
        <v>15000</v>
      </c>
      <c r="E2412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 s="4">
        <f t="shared" si="222"/>
        <v>0</v>
      </c>
      <c r="P2412" s="5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42224.199942129628</v>
      </c>
      <c r="T2412" s="6">
        <f t="shared" si="227"/>
        <v>42254.199942129628</v>
      </c>
    </row>
    <row r="2413" spans="1:20" ht="60" x14ac:dyDescent="0.25">
      <c r="A2413">
        <v>2411</v>
      </c>
      <c r="B2413" s="3" t="s">
        <v>4910</v>
      </c>
      <c r="C2413" s="3" t="s">
        <v>4911</v>
      </c>
      <c r="D2413">
        <v>25000</v>
      </c>
      <c r="E2413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 s="4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42211.524097222216</v>
      </c>
      <c r="T2413" s="6">
        <f t="shared" si="227"/>
        <v>42241.524097222216</v>
      </c>
    </row>
    <row r="2414" spans="1:20" ht="60" x14ac:dyDescent="0.25">
      <c r="A2414">
        <v>2412</v>
      </c>
      <c r="B2414" s="3" t="s">
        <v>4912</v>
      </c>
      <c r="C2414" s="3" t="s">
        <v>4913</v>
      </c>
      <c r="D2414">
        <v>8000</v>
      </c>
      <c r="E2414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 s="4">
        <f t="shared" si="222"/>
        <v>0</v>
      </c>
      <c r="P2414" s="5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42655.528622685182</v>
      </c>
      <c r="T2414" s="6">
        <f t="shared" si="227"/>
        <v>42700.570289351854</v>
      </c>
    </row>
    <row r="2415" spans="1:20" ht="45" x14ac:dyDescent="0.25">
      <c r="A2415">
        <v>2413</v>
      </c>
      <c r="B2415" s="3" t="s">
        <v>4914</v>
      </c>
      <c r="C2415" s="3" t="s">
        <v>4915</v>
      </c>
      <c r="D2415">
        <v>3000</v>
      </c>
      <c r="E2415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 s="4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41759.901412037034</v>
      </c>
      <c r="T2415" s="6">
        <f t="shared" si="227"/>
        <v>41790.770833333328</v>
      </c>
    </row>
    <row r="2416" spans="1:20" ht="60" x14ac:dyDescent="0.25">
      <c r="A2416">
        <v>2414</v>
      </c>
      <c r="B2416" s="3" t="s">
        <v>4916</v>
      </c>
      <c r="C2416" s="3" t="s">
        <v>4917</v>
      </c>
      <c r="D2416">
        <v>15000</v>
      </c>
      <c r="E2416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 s="4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42198.486805555549</v>
      </c>
      <c r="T2416" s="6">
        <f t="shared" si="227"/>
        <v>42237.957638888889</v>
      </c>
    </row>
    <row r="2417" spans="1:20" ht="45" x14ac:dyDescent="0.25">
      <c r="A2417">
        <v>2415</v>
      </c>
      <c r="B2417" s="3" t="s">
        <v>4918</v>
      </c>
      <c r="C2417" s="3" t="s">
        <v>4919</v>
      </c>
      <c r="D2417">
        <v>60000</v>
      </c>
      <c r="E2417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 s="4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42536.654467592591</v>
      </c>
      <c r="T2417" s="6">
        <f t="shared" si="227"/>
        <v>42566.654467592591</v>
      </c>
    </row>
    <row r="2418" spans="1:20" ht="60" x14ac:dyDescent="0.25">
      <c r="A2418">
        <v>2416</v>
      </c>
      <c r="B2418" s="3" t="s">
        <v>4920</v>
      </c>
      <c r="C2418" s="3" t="s">
        <v>4921</v>
      </c>
      <c r="D2418">
        <v>20000</v>
      </c>
      <c r="E241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 s="4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42019.529432870368</v>
      </c>
      <c r="T2418" s="6">
        <f t="shared" si="227"/>
        <v>42077.416666666664</v>
      </c>
    </row>
    <row r="2419" spans="1:20" ht="60" x14ac:dyDescent="0.25">
      <c r="A2419">
        <v>2417</v>
      </c>
      <c r="B2419" s="3" t="s">
        <v>4922</v>
      </c>
      <c r="C2419" s="3" t="s">
        <v>4923</v>
      </c>
      <c r="D2419">
        <v>1000</v>
      </c>
      <c r="E2419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 s="4">
        <f t="shared" si="222"/>
        <v>0</v>
      </c>
      <c r="P2419" s="5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41831.675775462958</v>
      </c>
      <c r="T2419" s="6">
        <f t="shared" si="227"/>
        <v>41861.675775462958</v>
      </c>
    </row>
    <row r="2420" spans="1:20" x14ac:dyDescent="0.25">
      <c r="A2420">
        <v>2418</v>
      </c>
      <c r="B2420" s="3" t="s">
        <v>4924</v>
      </c>
      <c r="C2420" s="3" t="s">
        <v>4925</v>
      </c>
      <c r="D2420">
        <v>25000</v>
      </c>
      <c r="E2420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 s="4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42027.648657407401</v>
      </c>
      <c r="T2420" s="6">
        <f t="shared" si="227"/>
        <v>42087.606990740744</v>
      </c>
    </row>
    <row r="2421" spans="1:20" ht="60" x14ac:dyDescent="0.25">
      <c r="A2421">
        <v>2419</v>
      </c>
      <c r="B2421" s="3" t="s">
        <v>4926</v>
      </c>
      <c r="C2421" s="3" t="s">
        <v>4927</v>
      </c>
      <c r="D2421">
        <v>3000</v>
      </c>
      <c r="E2421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 s="4">
        <f t="shared" si="222"/>
        <v>0</v>
      </c>
      <c r="P2421" s="5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41993.529965277768</v>
      </c>
      <c r="T2421" s="6">
        <f t="shared" si="227"/>
        <v>42053.529965277768</v>
      </c>
    </row>
    <row r="2422" spans="1:20" ht="45" x14ac:dyDescent="0.25">
      <c r="A2422">
        <v>2420</v>
      </c>
      <c r="B2422" s="3" t="s">
        <v>4928</v>
      </c>
      <c r="C2422" s="3" t="s">
        <v>4929</v>
      </c>
      <c r="D2422">
        <v>16870</v>
      </c>
      <c r="E2422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 s="4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41892.820543981477</v>
      </c>
      <c r="T2422" s="6">
        <f t="shared" si="227"/>
        <v>41952.862210648142</v>
      </c>
    </row>
    <row r="2423" spans="1:20" ht="30" x14ac:dyDescent="0.25">
      <c r="A2423">
        <v>2421</v>
      </c>
      <c r="B2423" s="3" t="s">
        <v>4930</v>
      </c>
      <c r="C2423" s="3" t="s">
        <v>4931</v>
      </c>
      <c r="D2423">
        <v>6000</v>
      </c>
      <c r="E2423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 s="4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42026.479120370372</v>
      </c>
      <c r="T2423" s="6">
        <f t="shared" si="227"/>
        <v>42056.479120370372</v>
      </c>
    </row>
    <row r="2424" spans="1:20" ht="30" x14ac:dyDescent="0.25">
      <c r="A2424">
        <v>2422</v>
      </c>
      <c r="B2424" s="3" t="s">
        <v>4932</v>
      </c>
      <c r="C2424" s="3" t="s">
        <v>4933</v>
      </c>
      <c r="D2424">
        <v>500</v>
      </c>
      <c r="E2424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 s="4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42044.516620370363</v>
      </c>
      <c r="T2424" s="6">
        <f t="shared" si="227"/>
        <v>42074.474953703706</v>
      </c>
    </row>
    <row r="2425" spans="1:20" ht="45" x14ac:dyDescent="0.25">
      <c r="A2425">
        <v>2423</v>
      </c>
      <c r="B2425" s="3" t="s">
        <v>4934</v>
      </c>
      <c r="C2425" s="3" t="s">
        <v>4935</v>
      </c>
      <c r="D2425">
        <v>60000</v>
      </c>
      <c r="E2425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 s="4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41974.496412037035</v>
      </c>
      <c r="T2425" s="6">
        <f t="shared" si="227"/>
        <v>42004.496412037035</v>
      </c>
    </row>
    <row r="2426" spans="1:20" ht="30" x14ac:dyDescent="0.25">
      <c r="A2426">
        <v>2424</v>
      </c>
      <c r="B2426" s="3" t="s">
        <v>4936</v>
      </c>
      <c r="C2426" s="3" t="s">
        <v>4937</v>
      </c>
      <c r="D2426">
        <v>25000</v>
      </c>
      <c r="E2426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 s="4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41909.684120370366</v>
      </c>
      <c r="T2426" s="6">
        <f t="shared" si="227"/>
        <v>41939.684120370366</v>
      </c>
    </row>
    <row r="2427" spans="1:20" ht="60" x14ac:dyDescent="0.25">
      <c r="A2427">
        <v>2425</v>
      </c>
      <c r="B2427" s="3" t="s">
        <v>4938</v>
      </c>
      <c r="C2427" s="3" t="s">
        <v>4939</v>
      </c>
      <c r="D2427">
        <v>3500</v>
      </c>
      <c r="E2427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 s="4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42502.705428240741</v>
      </c>
      <c r="T2427" s="6">
        <f t="shared" si="227"/>
        <v>42517.711111111108</v>
      </c>
    </row>
    <row r="2428" spans="1:20" ht="45" x14ac:dyDescent="0.25">
      <c r="A2428">
        <v>2426</v>
      </c>
      <c r="B2428" s="3" t="s">
        <v>4940</v>
      </c>
      <c r="C2428" s="3" t="s">
        <v>4941</v>
      </c>
      <c r="D2428">
        <v>20000</v>
      </c>
      <c r="E242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 s="4">
        <f t="shared" si="222"/>
        <v>0</v>
      </c>
      <c r="P2428" s="5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42163.961712962955</v>
      </c>
      <c r="T2428" s="6">
        <f t="shared" si="227"/>
        <v>42223.961712962955</v>
      </c>
    </row>
    <row r="2429" spans="1:20" ht="30" x14ac:dyDescent="0.25">
      <c r="A2429">
        <v>2427</v>
      </c>
      <c r="B2429" s="3" t="s">
        <v>4942</v>
      </c>
      <c r="C2429" s="3" t="s">
        <v>4943</v>
      </c>
      <c r="D2429">
        <v>50000</v>
      </c>
      <c r="E2429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 s="4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42412.11033564814</v>
      </c>
      <c r="T2429" s="6">
        <f t="shared" si="227"/>
        <v>42452.068668981483</v>
      </c>
    </row>
    <row r="2430" spans="1:20" ht="45" x14ac:dyDescent="0.25">
      <c r="A2430">
        <v>2428</v>
      </c>
      <c r="B2430" s="3" t="s">
        <v>4944</v>
      </c>
      <c r="C2430" s="3" t="s">
        <v>4945</v>
      </c>
      <c r="D2430">
        <v>35000</v>
      </c>
      <c r="E2430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 s="4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42045.575821759259</v>
      </c>
      <c r="T2430" s="6">
        <f t="shared" si="227"/>
        <v>42075.534155092588</v>
      </c>
    </row>
    <row r="2431" spans="1:20" ht="45" x14ac:dyDescent="0.25">
      <c r="A2431">
        <v>2429</v>
      </c>
      <c r="B2431" s="3" t="s">
        <v>4946</v>
      </c>
      <c r="C2431" s="3" t="s">
        <v>4947</v>
      </c>
      <c r="D2431">
        <v>140000</v>
      </c>
      <c r="E2431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 s="4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42734.670902777776</v>
      </c>
      <c r="T2431" s="6">
        <f t="shared" si="227"/>
        <v>42771.488888888889</v>
      </c>
    </row>
    <row r="2432" spans="1:20" ht="60" x14ac:dyDescent="0.25">
      <c r="A2432">
        <v>2430</v>
      </c>
      <c r="B2432" s="3" t="s">
        <v>4948</v>
      </c>
      <c r="C2432" s="3" t="s">
        <v>4949</v>
      </c>
      <c r="D2432">
        <v>3000</v>
      </c>
      <c r="E2432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 s="4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42381.922499999993</v>
      </c>
      <c r="T2432" s="6">
        <f t="shared" si="227"/>
        <v>42411.922499999993</v>
      </c>
    </row>
    <row r="2433" spans="1:20" ht="30" x14ac:dyDescent="0.25">
      <c r="A2433">
        <v>2431</v>
      </c>
      <c r="B2433" s="3" t="s">
        <v>4950</v>
      </c>
      <c r="C2433" s="3" t="s">
        <v>4951</v>
      </c>
      <c r="D2433">
        <v>100000</v>
      </c>
      <c r="E2433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 s="4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42488.891354166662</v>
      </c>
      <c r="T2433" s="6">
        <f t="shared" si="227"/>
        <v>42548.891354166662</v>
      </c>
    </row>
    <row r="2434" spans="1:20" ht="45" x14ac:dyDescent="0.25">
      <c r="A2434">
        <v>2432</v>
      </c>
      <c r="B2434" s="3" t="s">
        <v>4952</v>
      </c>
      <c r="C2434" s="3" t="s">
        <v>4953</v>
      </c>
      <c r="D2434">
        <v>14000</v>
      </c>
      <c r="E2434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 s="4">
        <f t="shared" ref="O2434:O2497" si="228">E2434/D2434</f>
        <v>1.4285714285714287E-4</v>
      </c>
      <c r="P2434" s="5">
        <f t="shared" ref="P2434:P2497" si="229">IF((L2434&gt;0), (E2434/L2434), "N/A")</f>
        <v>1</v>
      </c>
      <c r="Q2434" t="str">
        <f t="shared" ref="Q2434:Q2497" si="230">LEFT(N2434, (FIND("/",N2434)-1))</f>
        <v>food</v>
      </c>
      <c r="R2434" t="str">
        <f t="shared" ref="R2434:R2497" si="231">RIGHT(N2434, (LEN(N2434)-FIND("/", N2434)))</f>
        <v>food trucks</v>
      </c>
      <c r="S2434" s="6">
        <f t="shared" si="226"/>
        <v>42041.010381944441</v>
      </c>
      <c r="T2434" s="6">
        <f t="shared" si="227"/>
        <v>42071.010381944441</v>
      </c>
    </row>
    <row r="2435" spans="1:20" ht="60" x14ac:dyDescent="0.25">
      <c r="A2435">
        <v>2433</v>
      </c>
      <c r="B2435" s="3" t="s">
        <v>4954</v>
      </c>
      <c r="C2435" s="3" t="s">
        <v>4955</v>
      </c>
      <c r="D2435">
        <v>10000</v>
      </c>
      <c r="E2435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 s="4">
        <f t="shared" si="228"/>
        <v>0</v>
      </c>
      <c r="P2435" s="5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6">
        <f t="shared" ref="S2435:S2498" si="232">(((J2435/60)/60)/24)+DATE(1970,1,1)+(-5/24)</f>
        <v>42397.691469907404</v>
      </c>
      <c r="T2435" s="6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4956</v>
      </c>
      <c r="C2436" s="3" t="s">
        <v>4957</v>
      </c>
      <c r="D2436">
        <v>20000</v>
      </c>
      <c r="E2436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 s="4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42179.977708333325</v>
      </c>
      <c r="T2436" s="6">
        <f t="shared" si="233"/>
        <v>42219.977708333325</v>
      </c>
    </row>
    <row r="2437" spans="1:20" ht="45" x14ac:dyDescent="0.25">
      <c r="A2437">
        <v>2435</v>
      </c>
      <c r="B2437" s="3" t="s">
        <v>4958</v>
      </c>
      <c r="C2437" s="3" t="s">
        <v>4959</v>
      </c>
      <c r="D2437">
        <v>250000</v>
      </c>
      <c r="E2437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 s="4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42252.069282407399</v>
      </c>
      <c r="T2437" s="6">
        <f t="shared" si="233"/>
        <v>42282.069282407399</v>
      </c>
    </row>
    <row r="2438" spans="1:20" ht="60" x14ac:dyDescent="0.25">
      <c r="A2438">
        <v>2436</v>
      </c>
      <c r="B2438" s="3" t="s">
        <v>4960</v>
      </c>
      <c r="C2438" s="3" t="s">
        <v>4961</v>
      </c>
      <c r="D2438">
        <v>117000</v>
      </c>
      <c r="E2438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 s="4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42338.407060185178</v>
      </c>
      <c r="T2438" s="6">
        <f t="shared" si="233"/>
        <v>42398.407060185178</v>
      </c>
    </row>
    <row r="2439" spans="1:20" ht="45" x14ac:dyDescent="0.25">
      <c r="A2439">
        <v>2437</v>
      </c>
      <c r="B2439" s="3" t="s">
        <v>4962</v>
      </c>
      <c r="C2439" s="3" t="s">
        <v>4963</v>
      </c>
      <c r="D2439">
        <v>8000</v>
      </c>
      <c r="E2439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 s="4">
        <f t="shared" si="228"/>
        <v>0</v>
      </c>
      <c r="P2439" s="5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42031.756805555553</v>
      </c>
      <c r="T2439" s="6">
        <f t="shared" si="233"/>
        <v>42080.541666666664</v>
      </c>
    </row>
    <row r="2440" spans="1:20" ht="60" x14ac:dyDescent="0.25">
      <c r="A2440">
        <v>2438</v>
      </c>
      <c r="B2440" s="3" t="s">
        <v>4964</v>
      </c>
      <c r="C2440" s="3" t="s">
        <v>4965</v>
      </c>
      <c r="D2440">
        <v>15000</v>
      </c>
      <c r="E2440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 s="4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42285.706736111104</v>
      </c>
      <c r="T2440" s="6">
        <f t="shared" si="233"/>
        <v>42345.748402777775</v>
      </c>
    </row>
    <row r="2441" spans="1:20" ht="60" x14ac:dyDescent="0.25">
      <c r="A2441">
        <v>2439</v>
      </c>
      <c r="B2441" s="3" t="s">
        <v>4966</v>
      </c>
      <c r="C2441" s="3" t="s">
        <v>4967</v>
      </c>
      <c r="D2441">
        <v>10000</v>
      </c>
      <c r="E2441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 s="4">
        <f t="shared" si="228"/>
        <v>0</v>
      </c>
      <c r="P2441" s="5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42265.610289351847</v>
      </c>
      <c r="T2441" s="6">
        <f t="shared" si="233"/>
        <v>42295.610289351847</v>
      </c>
    </row>
    <row r="2442" spans="1:20" ht="30" x14ac:dyDescent="0.25">
      <c r="A2442">
        <v>2440</v>
      </c>
      <c r="B2442" s="3" t="s">
        <v>4968</v>
      </c>
      <c r="C2442" s="3" t="s">
        <v>4969</v>
      </c>
      <c r="D2442">
        <v>5000</v>
      </c>
      <c r="E2442">
        <v>10</v>
      </c>
      <c r="F2442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 s="4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42383.691122685181</v>
      </c>
      <c r="T2442" s="6">
        <f t="shared" si="233"/>
        <v>42413.691122685181</v>
      </c>
    </row>
    <row r="2443" spans="1:20" ht="30" x14ac:dyDescent="0.25">
      <c r="A2443">
        <v>2441</v>
      </c>
      <c r="B2443" s="3" t="s">
        <v>4970</v>
      </c>
      <c r="C2443" s="3" t="s">
        <v>4971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 s="4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42186.917291666665</v>
      </c>
      <c r="T2443" s="6">
        <f t="shared" si="233"/>
        <v>42207.999305555553</v>
      </c>
    </row>
    <row r="2444" spans="1:20" ht="30" x14ac:dyDescent="0.25">
      <c r="A2444">
        <v>2442</v>
      </c>
      <c r="B2444" s="3" t="s">
        <v>4972</v>
      </c>
      <c r="C2444" s="3" t="s">
        <v>4973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 s="4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42052.458657407398</v>
      </c>
      <c r="T2444" s="6">
        <f t="shared" si="233"/>
        <v>42082.416990740741</v>
      </c>
    </row>
    <row r="2445" spans="1:20" ht="60" x14ac:dyDescent="0.25">
      <c r="A2445">
        <v>2443</v>
      </c>
      <c r="B2445" s="3" t="s">
        <v>4974</v>
      </c>
      <c r="C2445" s="3" t="s">
        <v>4975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 s="4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41836.416921296295</v>
      </c>
      <c r="T2445" s="6">
        <f t="shared" si="233"/>
        <v>41866.416921296295</v>
      </c>
    </row>
    <row r="2446" spans="1:20" ht="60" x14ac:dyDescent="0.25">
      <c r="A2446">
        <v>2444</v>
      </c>
      <c r="B2446" s="3" t="s">
        <v>4976</v>
      </c>
      <c r="C2446" s="3" t="s">
        <v>4977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 s="4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42485.54619212963</v>
      </c>
      <c r="T2446" s="6">
        <f t="shared" si="233"/>
        <v>42515.54619212963</v>
      </c>
    </row>
    <row r="2447" spans="1:20" ht="60" x14ac:dyDescent="0.25">
      <c r="A2447">
        <v>2445</v>
      </c>
      <c r="B2447" s="3" t="s">
        <v>4978</v>
      </c>
      <c r="C2447" s="3" t="s">
        <v>4979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 s="4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42242.981724537036</v>
      </c>
      <c r="T2447" s="6">
        <f t="shared" si="233"/>
        <v>42272.981724537036</v>
      </c>
    </row>
    <row r="2448" spans="1:20" ht="60" x14ac:dyDescent="0.25">
      <c r="A2448">
        <v>2446</v>
      </c>
      <c r="B2448" s="3" t="s">
        <v>4980</v>
      </c>
      <c r="C2448" s="3" t="s">
        <v>4981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 s="4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42670.394340277773</v>
      </c>
      <c r="T2448" s="6">
        <f t="shared" si="233"/>
        <v>42700.436006944445</v>
      </c>
    </row>
    <row r="2449" spans="1:20" ht="60" x14ac:dyDescent="0.25">
      <c r="A2449">
        <v>2447</v>
      </c>
      <c r="B2449" s="3" t="s">
        <v>4982</v>
      </c>
      <c r="C2449" s="3" t="s">
        <v>4983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 s="4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42654.26149305555</v>
      </c>
      <c r="T2449" s="6">
        <f t="shared" si="233"/>
        <v>42685.958333333336</v>
      </c>
    </row>
    <row r="2450" spans="1:20" ht="60" x14ac:dyDescent="0.25">
      <c r="A2450">
        <v>2448</v>
      </c>
      <c r="B2450" s="3" t="s">
        <v>4984</v>
      </c>
      <c r="C2450" s="3" t="s">
        <v>4985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 s="4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42607.107789351845</v>
      </c>
      <c r="T2450" s="6">
        <f t="shared" si="233"/>
        <v>42613.025000000001</v>
      </c>
    </row>
    <row r="2451" spans="1:20" ht="45" x14ac:dyDescent="0.25">
      <c r="A2451">
        <v>2449</v>
      </c>
      <c r="B2451" s="3" t="s">
        <v>4986</v>
      </c>
      <c r="C2451" s="3" t="s">
        <v>4987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 s="4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41942.934201388889</v>
      </c>
      <c r="T2451" s="6">
        <f t="shared" si="233"/>
        <v>41972.975868055553</v>
      </c>
    </row>
    <row r="2452" spans="1:20" ht="60" x14ac:dyDescent="0.25">
      <c r="A2452">
        <v>2450</v>
      </c>
      <c r="B2452" s="3" t="s">
        <v>4988</v>
      </c>
      <c r="C2452" s="3" t="s">
        <v>4989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 s="4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41901.864074074074</v>
      </c>
      <c r="T2452" s="6">
        <f t="shared" si="233"/>
        <v>41939.924305555556</v>
      </c>
    </row>
    <row r="2453" spans="1:20" ht="60" x14ac:dyDescent="0.25">
      <c r="A2453">
        <v>2451</v>
      </c>
      <c r="B2453" s="3" t="s">
        <v>4990</v>
      </c>
      <c r="C2453" s="3" t="s">
        <v>4991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 s="4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42779.700115740743</v>
      </c>
      <c r="T2453" s="6">
        <f t="shared" si="233"/>
        <v>42799.700115740743</v>
      </c>
    </row>
    <row r="2454" spans="1:20" ht="60" x14ac:dyDescent="0.25">
      <c r="A2454">
        <v>2452</v>
      </c>
      <c r="B2454" s="3" t="s">
        <v>4992</v>
      </c>
      <c r="C2454" s="3" t="s">
        <v>4993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 s="4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42338.635416666664</v>
      </c>
      <c r="T2454" s="6">
        <f t="shared" si="233"/>
        <v>42367.749999999993</v>
      </c>
    </row>
    <row r="2455" spans="1:20" ht="60" x14ac:dyDescent="0.25">
      <c r="A2455">
        <v>2453</v>
      </c>
      <c r="B2455" s="3" t="s">
        <v>4994</v>
      </c>
      <c r="C2455" s="3" t="s">
        <v>4995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 s="4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42738.483900462961</v>
      </c>
      <c r="T2455" s="6">
        <f t="shared" si="233"/>
        <v>42768.483900462961</v>
      </c>
    </row>
    <row r="2456" spans="1:20" ht="45" x14ac:dyDescent="0.25">
      <c r="A2456">
        <v>2454</v>
      </c>
      <c r="B2456" s="3" t="s">
        <v>4996</v>
      </c>
      <c r="C2456" s="3" t="s">
        <v>4997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 s="4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42769.99314814814</v>
      </c>
      <c r="T2456" s="6">
        <f t="shared" si="233"/>
        <v>42804.99314814814</v>
      </c>
    </row>
    <row r="2457" spans="1:20" ht="45" x14ac:dyDescent="0.25">
      <c r="A2457">
        <v>2455</v>
      </c>
      <c r="B2457" s="3" t="s">
        <v>4998</v>
      </c>
      <c r="C2457" s="3" t="s">
        <v>4999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 s="4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42452.573495370372</v>
      </c>
      <c r="T2457" s="6">
        <f t="shared" si="233"/>
        <v>42480.573495370372</v>
      </c>
    </row>
    <row r="2458" spans="1:20" ht="45" x14ac:dyDescent="0.25">
      <c r="A2458">
        <v>2456</v>
      </c>
      <c r="B2458" s="3" t="s">
        <v>5000</v>
      </c>
      <c r="C2458" s="3" t="s">
        <v>5001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 s="4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42761.752766203703</v>
      </c>
      <c r="T2458" s="6">
        <f t="shared" si="233"/>
        <v>42791.752766203703</v>
      </c>
    </row>
    <row r="2459" spans="1:20" ht="45" x14ac:dyDescent="0.25">
      <c r="A2459">
        <v>2457</v>
      </c>
      <c r="B2459" s="3" t="s">
        <v>5002</v>
      </c>
      <c r="C2459" s="3" t="s">
        <v>5003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 s="4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42423.394166666665</v>
      </c>
      <c r="T2459" s="6">
        <f t="shared" si="233"/>
        <v>42453.352500000001</v>
      </c>
    </row>
    <row r="2460" spans="1:20" ht="60" x14ac:dyDescent="0.25">
      <c r="A2460">
        <v>2458</v>
      </c>
      <c r="B2460" s="3" t="s">
        <v>5004</v>
      </c>
      <c r="C2460" s="3" t="s">
        <v>5005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 s="4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42495.663402777776</v>
      </c>
      <c r="T2460" s="6">
        <f t="shared" si="233"/>
        <v>42530.583333333336</v>
      </c>
    </row>
    <row r="2461" spans="1:20" ht="60" x14ac:dyDescent="0.25">
      <c r="A2461">
        <v>2459</v>
      </c>
      <c r="B2461" s="3" t="s">
        <v>5006</v>
      </c>
      <c r="C2461" s="3" t="s">
        <v>5007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 s="4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42407.429224537038</v>
      </c>
      <c r="T2461" s="6">
        <f t="shared" si="233"/>
        <v>42452.387557870366</v>
      </c>
    </row>
    <row r="2462" spans="1:20" ht="60" x14ac:dyDescent="0.25">
      <c r="A2462">
        <v>2460</v>
      </c>
      <c r="B2462" s="3" t="s">
        <v>5008</v>
      </c>
      <c r="C2462" s="3" t="s">
        <v>5009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 s="4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42703.978784722225</v>
      </c>
      <c r="T2462" s="6">
        <f t="shared" si="233"/>
        <v>42737.970138888886</v>
      </c>
    </row>
    <row r="2463" spans="1:20" ht="60" x14ac:dyDescent="0.25">
      <c r="A2463">
        <v>2461</v>
      </c>
      <c r="B2463" s="3" t="s">
        <v>5010</v>
      </c>
      <c r="C2463" s="3" t="s">
        <v>5011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 s="4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40783.804363425923</v>
      </c>
      <c r="T2463" s="6">
        <f t="shared" si="233"/>
        <v>40816.916666666664</v>
      </c>
    </row>
    <row r="2464" spans="1:20" ht="60" x14ac:dyDescent="0.25">
      <c r="A2464">
        <v>2462</v>
      </c>
      <c r="B2464" s="3" t="s">
        <v>5012</v>
      </c>
      <c r="C2464" s="3" t="s">
        <v>5013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 s="4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41088.977962962963</v>
      </c>
      <c r="T2464" s="6">
        <f t="shared" si="233"/>
        <v>41108.977962962963</v>
      </c>
    </row>
    <row r="2465" spans="1:20" ht="30" x14ac:dyDescent="0.25">
      <c r="A2465">
        <v>2463</v>
      </c>
      <c r="B2465" s="3" t="s">
        <v>5014</v>
      </c>
      <c r="C2465" s="3" t="s">
        <v>5015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 s="4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41340.903067129628</v>
      </c>
      <c r="T2465" s="6">
        <f t="shared" si="233"/>
        <v>41380.583333333328</v>
      </c>
    </row>
    <row r="2466" spans="1:20" ht="45" x14ac:dyDescent="0.25">
      <c r="A2466">
        <v>2464</v>
      </c>
      <c r="B2466" s="3" t="s">
        <v>5016</v>
      </c>
      <c r="C2466" s="3" t="s">
        <v>5017</v>
      </c>
      <c r="D2466">
        <v>2000</v>
      </c>
      <c r="E2466">
        <v>2222</v>
      </c>
      <c r="F2466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 s="4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42248.692094907405</v>
      </c>
      <c r="T2466" s="6">
        <f t="shared" si="233"/>
        <v>42277.603472222218</v>
      </c>
    </row>
    <row r="2467" spans="1:20" ht="45" x14ac:dyDescent="0.25">
      <c r="A2467">
        <v>2465</v>
      </c>
      <c r="B2467" s="3" t="s">
        <v>5018</v>
      </c>
      <c r="C2467" s="3" t="s">
        <v>5019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 s="4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41145.510972222219</v>
      </c>
      <c r="T2467" s="6">
        <f t="shared" si="233"/>
        <v>41175.510972222219</v>
      </c>
    </row>
    <row r="2468" spans="1:20" ht="45" x14ac:dyDescent="0.25">
      <c r="A2468">
        <v>2466</v>
      </c>
      <c r="B2468" s="3" t="s">
        <v>5020</v>
      </c>
      <c r="C2468" s="3" t="s">
        <v>5021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 s="4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41372.894131944442</v>
      </c>
      <c r="T2468" s="6">
        <f t="shared" si="233"/>
        <v>41402.894131944442</v>
      </c>
    </row>
    <row r="2469" spans="1:20" ht="45" x14ac:dyDescent="0.25">
      <c r="A2469">
        <v>2467</v>
      </c>
      <c r="B2469" s="3" t="s">
        <v>5022</v>
      </c>
      <c r="C2469" s="3" t="s">
        <v>5023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 s="4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41025.665868055556</v>
      </c>
      <c r="T2469" s="6">
        <f t="shared" si="233"/>
        <v>41039.5</v>
      </c>
    </row>
    <row r="2470" spans="1:20" ht="45" x14ac:dyDescent="0.25">
      <c r="A2470">
        <v>2468</v>
      </c>
      <c r="B2470" s="3" t="s">
        <v>5024</v>
      </c>
      <c r="C2470" s="3" t="s">
        <v>5025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 s="4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41173.945844907401</v>
      </c>
      <c r="T2470" s="6">
        <f t="shared" si="233"/>
        <v>41210</v>
      </c>
    </row>
    <row r="2471" spans="1:20" ht="60" x14ac:dyDescent="0.25">
      <c r="A2471">
        <v>2469</v>
      </c>
      <c r="B2471" s="3" t="s">
        <v>5026</v>
      </c>
      <c r="C2471" s="3" t="s">
        <v>5027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 s="4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40557.221400462957</v>
      </c>
      <c r="T2471" s="6">
        <f t="shared" si="233"/>
        <v>40582.221400462957</v>
      </c>
    </row>
    <row r="2472" spans="1:20" ht="45" x14ac:dyDescent="0.25">
      <c r="A2472">
        <v>2470</v>
      </c>
      <c r="B2472" s="3" t="s">
        <v>5028</v>
      </c>
      <c r="C2472" s="3" t="s">
        <v>5029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 s="4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41022.866377314815</v>
      </c>
      <c r="T2472" s="6">
        <f t="shared" si="233"/>
        <v>41052.866377314815</v>
      </c>
    </row>
    <row r="2473" spans="1:20" ht="60" x14ac:dyDescent="0.25">
      <c r="A2473">
        <v>2471</v>
      </c>
      <c r="B2473" s="3" t="s">
        <v>5030</v>
      </c>
      <c r="C2473" s="3" t="s">
        <v>5031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 s="4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40893.784629629627</v>
      </c>
      <c r="T2473" s="6">
        <f t="shared" si="233"/>
        <v>40933.784629629627</v>
      </c>
    </row>
    <row r="2474" spans="1:20" ht="60" x14ac:dyDescent="0.25">
      <c r="A2474">
        <v>2472</v>
      </c>
      <c r="B2474" s="3" t="s">
        <v>5032</v>
      </c>
      <c r="C2474" s="3" t="s">
        <v>5033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 s="4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40353.907175925924</v>
      </c>
      <c r="T2474" s="6">
        <f t="shared" si="233"/>
        <v>40424.835416666661</v>
      </c>
    </row>
    <row r="2475" spans="1:20" ht="45" x14ac:dyDescent="0.25">
      <c r="A2475">
        <v>2473</v>
      </c>
      <c r="B2475" s="3" t="s">
        <v>5034</v>
      </c>
      <c r="C2475" s="3" t="s">
        <v>5035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 s="4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41193.540150462963</v>
      </c>
      <c r="T2475" s="6">
        <f t="shared" si="233"/>
        <v>41223.581817129627</v>
      </c>
    </row>
    <row r="2476" spans="1:20" ht="60" x14ac:dyDescent="0.25">
      <c r="A2476">
        <v>2474</v>
      </c>
      <c r="B2476" s="3" t="s">
        <v>5036</v>
      </c>
      <c r="C2476" s="3" t="s">
        <v>5037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 s="4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40416.80296296296</v>
      </c>
      <c r="T2476" s="6">
        <f t="shared" si="233"/>
        <v>40461.80296296296</v>
      </c>
    </row>
    <row r="2477" spans="1:20" ht="30" x14ac:dyDescent="0.25">
      <c r="A2477">
        <v>2475</v>
      </c>
      <c r="B2477" s="3" t="s">
        <v>5038</v>
      </c>
      <c r="C2477" s="3" t="s">
        <v>5039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 s="4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40310.079340277778</v>
      </c>
      <c r="T2477" s="6">
        <f t="shared" si="233"/>
        <v>40369.708333333328</v>
      </c>
    </row>
    <row r="2478" spans="1:20" ht="45" x14ac:dyDescent="0.25">
      <c r="A2478">
        <v>2476</v>
      </c>
      <c r="B2478" s="3" t="s">
        <v>5040</v>
      </c>
      <c r="C2478" s="3" t="s">
        <v>5041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 s="4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41913.120023148142</v>
      </c>
      <c r="T2478" s="6">
        <f t="shared" si="233"/>
        <v>41946.161689814813</v>
      </c>
    </row>
    <row r="2479" spans="1:20" ht="30" x14ac:dyDescent="0.25">
      <c r="A2479">
        <v>2477</v>
      </c>
      <c r="B2479" s="3" t="s">
        <v>1705</v>
      </c>
      <c r="C2479" s="3" t="s">
        <v>5042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 s="4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41088.483159722222</v>
      </c>
      <c r="T2479" s="6">
        <f t="shared" si="233"/>
        <v>41133.483159722222</v>
      </c>
    </row>
    <row r="2480" spans="1:20" ht="60" x14ac:dyDescent="0.25">
      <c r="A2480">
        <v>2478</v>
      </c>
      <c r="B2480" s="3" t="s">
        <v>5043</v>
      </c>
      <c r="C2480" s="3" t="s">
        <v>5044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 s="4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41257.742048611108</v>
      </c>
      <c r="T2480" s="6">
        <f t="shared" si="233"/>
        <v>41287.742048611108</v>
      </c>
    </row>
    <row r="2481" spans="1:20" ht="45" x14ac:dyDescent="0.25">
      <c r="A2481">
        <v>2479</v>
      </c>
      <c r="B2481" s="3" t="s">
        <v>5045</v>
      </c>
      <c r="C2481" s="3" t="s">
        <v>5046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 s="4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41107.518449074072</v>
      </c>
      <c r="T2481" s="6">
        <f t="shared" si="233"/>
        <v>41117.875</v>
      </c>
    </row>
    <row r="2482" spans="1:20" ht="60" x14ac:dyDescent="0.25">
      <c r="A2482">
        <v>2480</v>
      </c>
      <c r="B2482" s="3" t="s">
        <v>5047</v>
      </c>
      <c r="C2482" s="3" t="s">
        <v>5048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 s="4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42227.727824074071</v>
      </c>
      <c r="T2482" s="6">
        <f t="shared" si="233"/>
        <v>42287.727824074071</v>
      </c>
    </row>
    <row r="2483" spans="1:20" ht="60" x14ac:dyDescent="0.25">
      <c r="A2483">
        <v>2481</v>
      </c>
      <c r="B2483" s="3" t="s">
        <v>5049</v>
      </c>
      <c r="C2483" s="3" t="s">
        <v>5050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 s="4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40999.437592592592</v>
      </c>
      <c r="T2483" s="6">
        <f t="shared" si="233"/>
        <v>41029.437592592592</v>
      </c>
    </row>
    <row r="2484" spans="1:20" ht="60" x14ac:dyDescent="0.25">
      <c r="A2484">
        <v>2482</v>
      </c>
      <c r="B2484" s="3" t="s">
        <v>5051</v>
      </c>
      <c r="C2484" s="3" t="s">
        <v>5052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 s="4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40711.573877314811</v>
      </c>
      <c r="T2484" s="6">
        <f t="shared" si="233"/>
        <v>40756.573877314811</v>
      </c>
    </row>
    <row r="2485" spans="1:20" ht="45" x14ac:dyDescent="0.25">
      <c r="A2485">
        <v>2483</v>
      </c>
      <c r="B2485" s="3" t="s">
        <v>5053</v>
      </c>
      <c r="C2485" s="3" t="s">
        <v>5054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 s="4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40970.541701388887</v>
      </c>
      <c r="T2485" s="6">
        <f t="shared" si="233"/>
        <v>41030.500034722223</v>
      </c>
    </row>
    <row r="2486" spans="1:20" ht="60" x14ac:dyDescent="0.25">
      <c r="A2486">
        <v>2484</v>
      </c>
      <c r="B2486" s="3" t="s">
        <v>5055</v>
      </c>
      <c r="C2486" s="3" t="s">
        <v>5056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 s="4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40771.708368055552</v>
      </c>
      <c r="T2486" s="6">
        <f t="shared" si="233"/>
        <v>40801.708368055552</v>
      </c>
    </row>
    <row r="2487" spans="1:20" ht="60" x14ac:dyDescent="0.25">
      <c r="A2487">
        <v>2485</v>
      </c>
      <c r="B2487" s="3" t="s">
        <v>5057</v>
      </c>
      <c r="C2487" s="3" t="s">
        <v>5058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 s="4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40793.790266203701</v>
      </c>
      <c r="T2487" s="6">
        <f t="shared" si="233"/>
        <v>40828.790266203701</v>
      </c>
    </row>
    <row r="2488" spans="1:20" ht="60" x14ac:dyDescent="0.25">
      <c r="A2488">
        <v>2486</v>
      </c>
      <c r="B2488" s="3" t="s">
        <v>5059</v>
      </c>
      <c r="C2488" s="3" t="s">
        <v>5060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 s="4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40991.499722222223</v>
      </c>
      <c r="T2488" s="6">
        <f t="shared" si="233"/>
        <v>41021.499722222223</v>
      </c>
    </row>
    <row r="2489" spans="1:20" ht="45" x14ac:dyDescent="0.25">
      <c r="A2489">
        <v>2487</v>
      </c>
      <c r="B2489" s="3" t="s">
        <v>5061</v>
      </c>
      <c r="C2489" s="3" t="s">
        <v>5062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 s="4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41025.874965277777</v>
      </c>
      <c r="T2489" s="6">
        <f t="shared" si="233"/>
        <v>41055.874965277777</v>
      </c>
    </row>
    <row r="2490" spans="1:20" ht="60" x14ac:dyDescent="0.25">
      <c r="A2490">
        <v>2488</v>
      </c>
      <c r="B2490" s="3" t="s">
        <v>5063</v>
      </c>
      <c r="C2490" s="3" t="s">
        <v>5064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 s="4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40833.424861111111</v>
      </c>
      <c r="T2490" s="6">
        <f t="shared" si="233"/>
        <v>40863.466527777775</v>
      </c>
    </row>
    <row r="2491" spans="1:20" ht="60" x14ac:dyDescent="0.25">
      <c r="A2491">
        <v>2489</v>
      </c>
      <c r="B2491" s="3" t="s">
        <v>5065</v>
      </c>
      <c r="C2491" s="3" t="s">
        <v>5066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 s="4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41373.481932870367</v>
      </c>
      <c r="T2491" s="6">
        <f t="shared" si="233"/>
        <v>41403.481932870367</v>
      </c>
    </row>
    <row r="2492" spans="1:20" ht="45" x14ac:dyDescent="0.25">
      <c r="A2492">
        <v>2490</v>
      </c>
      <c r="B2492" s="3" t="s">
        <v>5067</v>
      </c>
      <c r="C2492" s="3" t="s">
        <v>5068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 s="4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41023.019398148142</v>
      </c>
      <c r="T2492" s="6">
        <f t="shared" si="233"/>
        <v>41083.019398148142</v>
      </c>
    </row>
    <row r="2493" spans="1:20" ht="60" x14ac:dyDescent="0.25">
      <c r="A2493">
        <v>2491</v>
      </c>
      <c r="B2493" s="3" t="s">
        <v>5069</v>
      </c>
      <c r="C2493" s="3" t="s">
        <v>5070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 s="4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40542.630949074075</v>
      </c>
      <c r="T2493" s="6">
        <f t="shared" si="233"/>
        <v>40558.868749999994</v>
      </c>
    </row>
    <row r="2494" spans="1:20" ht="30" x14ac:dyDescent="0.25">
      <c r="A2494">
        <v>2492</v>
      </c>
      <c r="B2494" s="3" t="s">
        <v>5071</v>
      </c>
      <c r="C2494" s="3" t="s">
        <v>5072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 s="4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41024.777638888889</v>
      </c>
      <c r="T2494" s="6">
        <f t="shared" si="233"/>
        <v>41076.207638888889</v>
      </c>
    </row>
    <row r="2495" spans="1:20" ht="60" x14ac:dyDescent="0.25">
      <c r="A2495">
        <v>2493</v>
      </c>
      <c r="B2495" s="3" t="s">
        <v>5073</v>
      </c>
      <c r="C2495" s="3" t="s">
        <v>5074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 s="4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41347.959953703699</v>
      </c>
      <c r="T2495" s="6">
        <f t="shared" si="233"/>
        <v>41392.959953703699</v>
      </c>
    </row>
    <row r="2496" spans="1:20" ht="45" x14ac:dyDescent="0.25">
      <c r="A2496">
        <v>2494</v>
      </c>
      <c r="B2496" s="3" t="s">
        <v>5075</v>
      </c>
      <c r="C2496" s="3" t="s">
        <v>5076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 s="4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41022.436851851846</v>
      </c>
      <c r="T2496" s="6">
        <f t="shared" si="233"/>
        <v>41052.436851851846</v>
      </c>
    </row>
    <row r="2497" spans="1:20" ht="45" x14ac:dyDescent="0.25">
      <c r="A2497">
        <v>2495</v>
      </c>
      <c r="B2497" s="3" t="s">
        <v>5077</v>
      </c>
      <c r="C2497" s="3" t="s">
        <v>5078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 s="4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41036.738136574073</v>
      </c>
      <c r="T2497" s="6">
        <f t="shared" si="233"/>
        <v>41066.738136574073</v>
      </c>
    </row>
    <row r="2498" spans="1:20" ht="30" x14ac:dyDescent="0.25">
      <c r="A2498">
        <v>2496</v>
      </c>
      <c r="B2498" s="3" t="s">
        <v>5079</v>
      </c>
      <c r="C2498" s="3" t="s">
        <v>5080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 s="4">
        <f t="shared" ref="O2498:O2561" si="234">E2498/D2498</f>
        <v>1</v>
      </c>
      <c r="P2498" s="5">
        <f t="shared" ref="P2498:P2561" si="235">IF((L2498&gt;0), (E2498/L2498), "N/A")</f>
        <v>600</v>
      </c>
      <c r="Q2498" t="str">
        <f t="shared" ref="Q2498:Q2561" si="236">LEFT(N2498, (FIND("/",N2498)-1))</f>
        <v>music</v>
      </c>
      <c r="R2498" t="str">
        <f t="shared" ref="R2498:R2561" si="237">RIGHT(N2498, (LEN(N2498)-FIND("/", N2498)))</f>
        <v>indie rock</v>
      </c>
      <c r="S2498" s="6">
        <f t="shared" si="232"/>
        <v>41327.788101851853</v>
      </c>
      <c r="T2498" s="6">
        <f t="shared" si="233"/>
        <v>41362.746435185181</v>
      </c>
    </row>
    <row r="2499" spans="1:20" ht="45" x14ac:dyDescent="0.25">
      <c r="A2499">
        <v>2497</v>
      </c>
      <c r="B2499" s="3" t="s">
        <v>5081</v>
      </c>
      <c r="C2499" s="3" t="s">
        <v>5082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 s="4">
        <f t="shared" si="234"/>
        <v>1.127715</v>
      </c>
      <c r="P2499" s="5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6">
        <f t="shared" ref="S2499:S2562" si="238">(((J2499/60)/60)/24)+DATE(1970,1,1)+(-5/24)</f>
        <v>40730.670578703699</v>
      </c>
      <c r="T2499" s="6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5083</v>
      </c>
      <c r="C2500" s="3" t="s">
        <v>5084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 s="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42017.759108796294</v>
      </c>
      <c r="T2500" s="6">
        <f t="shared" si="239"/>
        <v>42031.759108796294</v>
      </c>
    </row>
    <row r="2501" spans="1:20" ht="60" x14ac:dyDescent="0.25">
      <c r="A2501">
        <v>2499</v>
      </c>
      <c r="B2501" s="3" t="s">
        <v>5085</v>
      </c>
      <c r="C2501" s="3" t="s">
        <v>5086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 s="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41226.440243055549</v>
      </c>
      <c r="T2501" s="6">
        <f t="shared" si="239"/>
        <v>41274.541666666664</v>
      </c>
    </row>
    <row r="2502" spans="1:20" ht="45" x14ac:dyDescent="0.25">
      <c r="A2502">
        <v>2500</v>
      </c>
      <c r="B2502" s="3" t="s">
        <v>5087</v>
      </c>
      <c r="C2502" s="3" t="s">
        <v>5088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 s="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41053.564525462964</v>
      </c>
      <c r="T2502" s="6">
        <f t="shared" si="239"/>
        <v>41083.564525462964</v>
      </c>
    </row>
    <row r="2503" spans="1:20" ht="60" x14ac:dyDescent="0.25">
      <c r="A2503">
        <v>2501</v>
      </c>
      <c r="B2503" s="3" t="s">
        <v>5089</v>
      </c>
      <c r="C2503" s="3" t="s">
        <v>5090</v>
      </c>
      <c r="D2503">
        <v>11000</v>
      </c>
      <c r="E2503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 s="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42244.568333333329</v>
      </c>
      <c r="T2503" s="6">
        <f t="shared" si="239"/>
        <v>42274.568333333329</v>
      </c>
    </row>
    <row r="2504" spans="1:20" ht="60" x14ac:dyDescent="0.25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 s="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41858.617106481477</v>
      </c>
      <c r="T2504" s="6">
        <f t="shared" si="239"/>
        <v>41903.617106481477</v>
      </c>
    </row>
    <row r="2505" spans="1:20" ht="60" x14ac:dyDescent="0.25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 s="4">
        <f t="shared" si="234"/>
        <v>0</v>
      </c>
      <c r="P2505" s="5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42498.691064814811</v>
      </c>
      <c r="T2505" s="6">
        <f t="shared" si="239"/>
        <v>42528.67083333333</v>
      </c>
    </row>
    <row r="2506" spans="1:20" ht="45" x14ac:dyDescent="0.25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 s="4">
        <f t="shared" si="234"/>
        <v>0</v>
      </c>
      <c r="P2506" s="5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41927.807106481479</v>
      </c>
      <c r="T2506" s="6">
        <f t="shared" si="239"/>
        <v>41957.848773148151</v>
      </c>
    </row>
    <row r="2507" spans="1:20" ht="60" x14ac:dyDescent="0.25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 s="4">
        <f t="shared" si="234"/>
        <v>0</v>
      </c>
      <c r="P2507" s="5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42046.847407407404</v>
      </c>
      <c r="T2507" s="6">
        <f t="shared" si="239"/>
        <v>42076.80574074074</v>
      </c>
    </row>
    <row r="2508" spans="1:20" ht="60" x14ac:dyDescent="0.25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 s="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42258.088761574072</v>
      </c>
      <c r="T2508" s="6">
        <f t="shared" si="239"/>
        <v>42280.666666666664</v>
      </c>
    </row>
    <row r="2509" spans="1:20" x14ac:dyDescent="0.25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 s="4">
        <f t="shared" si="234"/>
        <v>0</v>
      </c>
      <c r="P2509" s="5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42104.864629629628</v>
      </c>
      <c r="T2509" s="6">
        <f t="shared" si="239"/>
        <v>42134.864629629628</v>
      </c>
    </row>
    <row r="2510" spans="1:20" ht="60" x14ac:dyDescent="0.25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 s="4">
        <f t="shared" si="234"/>
        <v>0</v>
      </c>
      <c r="P2510" s="5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41835.743449074071</v>
      </c>
      <c r="T2510" s="6">
        <f t="shared" si="239"/>
        <v>41865.743449074071</v>
      </c>
    </row>
    <row r="2511" spans="1:20" ht="60" x14ac:dyDescent="0.25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 s="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42058.601261574069</v>
      </c>
      <c r="T2511" s="6">
        <f t="shared" si="239"/>
        <v>42114.559594907405</v>
      </c>
    </row>
    <row r="2512" spans="1:20" ht="60" x14ac:dyDescent="0.25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 s="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42078.78902777777</v>
      </c>
      <c r="T2512" s="6">
        <f t="shared" si="239"/>
        <v>42138.78902777777</v>
      </c>
    </row>
    <row r="2513" spans="1:20" ht="45" x14ac:dyDescent="0.25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 s="4">
        <f t="shared" si="234"/>
        <v>0</v>
      </c>
      <c r="P2513" s="5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42371.238576388881</v>
      </c>
      <c r="T2513" s="6">
        <f t="shared" si="239"/>
        <v>42401.238576388881</v>
      </c>
    </row>
    <row r="2514" spans="1:20" ht="45" x14ac:dyDescent="0.25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 s="4">
        <f t="shared" si="234"/>
        <v>0</v>
      </c>
      <c r="P2514" s="5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41971.668530092589</v>
      </c>
      <c r="T2514" s="6">
        <f t="shared" si="239"/>
        <v>41986.668530092589</v>
      </c>
    </row>
    <row r="2515" spans="1:20" ht="60" x14ac:dyDescent="0.25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 s="4">
        <f t="shared" si="234"/>
        <v>0</v>
      </c>
      <c r="P2515" s="5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42731.798483796294</v>
      </c>
      <c r="T2515" s="6">
        <f t="shared" si="239"/>
        <v>42791.798483796294</v>
      </c>
    </row>
    <row r="2516" spans="1:20" ht="60" x14ac:dyDescent="0.25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 s="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41854.181446759256</v>
      </c>
      <c r="T2516" s="6">
        <f t="shared" si="239"/>
        <v>41871.181446759256</v>
      </c>
    </row>
    <row r="2517" spans="1:20" ht="60" x14ac:dyDescent="0.25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 s="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42027.63140046296</v>
      </c>
      <c r="T2517" s="6">
        <f t="shared" si="239"/>
        <v>42057.63140046296</v>
      </c>
    </row>
    <row r="2518" spans="1:20" ht="60" x14ac:dyDescent="0.25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 s="4">
        <f t="shared" si="234"/>
        <v>0</v>
      </c>
      <c r="P2518" s="5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41942.445046296292</v>
      </c>
      <c r="T2518" s="6">
        <f t="shared" si="239"/>
        <v>41972.486712962964</v>
      </c>
    </row>
    <row r="2519" spans="1:20" ht="60" x14ac:dyDescent="0.25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 s="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42052.594097222223</v>
      </c>
      <c r="T2519" s="6">
        <f t="shared" si="239"/>
        <v>42082.552430555552</v>
      </c>
    </row>
    <row r="2520" spans="1:20" ht="45" x14ac:dyDescent="0.25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 s="4">
        <f t="shared" si="234"/>
        <v>0</v>
      </c>
      <c r="P2520" s="5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41926.472546296296</v>
      </c>
      <c r="T2520" s="6">
        <f t="shared" si="239"/>
        <v>41956.51421296296</v>
      </c>
    </row>
    <row r="2521" spans="1:20" ht="45" x14ac:dyDescent="0.25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 s="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41808.946805555555</v>
      </c>
      <c r="T2521" s="6">
        <f t="shared" si="239"/>
        <v>41838.946805555555</v>
      </c>
    </row>
    <row r="2522" spans="1:20" ht="60" x14ac:dyDescent="0.25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 s="4">
        <f t="shared" si="234"/>
        <v>0</v>
      </c>
      <c r="P2522" s="5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42612.392187500001</v>
      </c>
      <c r="T2522" s="6">
        <f t="shared" si="239"/>
        <v>42658.597916666658</v>
      </c>
    </row>
    <row r="2523" spans="1:20" ht="60" x14ac:dyDescent="0.25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 s="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42269.75950231481</v>
      </c>
      <c r="T2523" s="6">
        <f t="shared" si="239"/>
        <v>42290.75950231481</v>
      </c>
    </row>
    <row r="2524" spans="1:20" ht="60" x14ac:dyDescent="0.25">
      <c r="A2524">
        <v>2522</v>
      </c>
      <c r="B2524" s="3" t="s">
        <v>5133</v>
      </c>
      <c r="C2524" s="3" t="s">
        <v>5134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 s="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42460.365277777775</v>
      </c>
      <c r="T2524" s="6">
        <f t="shared" si="239"/>
        <v>42482.411111111105</v>
      </c>
    </row>
    <row r="2525" spans="1:20" ht="45" x14ac:dyDescent="0.25">
      <c r="A2525">
        <v>2523</v>
      </c>
      <c r="B2525" s="3" t="s">
        <v>5135</v>
      </c>
      <c r="C2525" s="3" t="s">
        <v>5136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 s="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41930.767268518517</v>
      </c>
      <c r="T2525" s="6">
        <f t="shared" si="239"/>
        <v>41960.808935185189</v>
      </c>
    </row>
    <row r="2526" spans="1:20" ht="45" x14ac:dyDescent="0.25">
      <c r="A2526">
        <v>2524</v>
      </c>
      <c r="B2526" s="3" t="s">
        <v>5137</v>
      </c>
      <c r="C2526" s="3" t="s">
        <v>5138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 s="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41961.599039351851</v>
      </c>
      <c r="T2526" s="6">
        <f t="shared" si="239"/>
        <v>41993.979166666664</v>
      </c>
    </row>
    <row r="2527" spans="1:20" ht="45" x14ac:dyDescent="0.25">
      <c r="A2527">
        <v>2525</v>
      </c>
      <c r="B2527" s="3" t="s">
        <v>5139</v>
      </c>
      <c r="C2527" s="3" t="s">
        <v>5140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 s="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41058.636238425926</v>
      </c>
      <c r="T2527" s="6">
        <f t="shared" si="239"/>
        <v>41088.636238425926</v>
      </c>
    </row>
    <row r="2528" spans="1:20" ht="45" x14ac:dyDescent="0.25">
      <c r="A2528">
        <v>2526</v>
      </c>
      <c r="B2528" s="3" t="s">
        <v>5141</v>
      </c>
      <c r="C2528" s="3" t="s">
        <v>5142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 s="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41952.882800925923</v>
      </c>
      <c r="T2528" s="6">
        <f t="shared" si="239"/>
        <v>41980.999305555553</v>
      </c>
    </row>
    <row r="2529" spans="1:20" ht="45" x14ac:dyDescent="0.25">
      <c r="A2529">
        <v>2527</v>
      </c>
      <c r="B2529" s="3" t="s">
        <v>5143</v>
      </c>
      <c r="C2529" s="3" t="s">
        <v>5144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 s="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41546.542719907404</v>
      </c>
      <c r="T2529" s="6">
        <f t="shared" si="239"/>
        <v>41564.957638888889</v>
      </c>
    </row>
    <row r="2530" spans="1:20" ht="60" x14ac:dyDescent="0.25">
      <c r="A2530">
        <v>2528</v>
      </c>
      <c r="B2530" s="3" t="s">
        <v>5145</v>
      </c>
      <c r="C2530" s="3" t="s">
        <v>5146</v>
      </c>
      <c r="D2530">
        <v>4000</v>
      </c>
      <c r="E2530">
        <v>4289.99</v>
      </c>
      <c r="F2530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 s="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42217.626192129632</v>
      </c>
      <c r="T2530" s="6">
        <f t="shared" si="239"/>
        <v>42236.249999999993</v>
      </c>
    </row>
    <row r="2531" spans="1:20" ht="30" x14ac:dyDescent="0.25">
      <c r="A2531">
        <v>2529</v>
      </c>
      <c r="B2531" s="3" t="s">
        <v>5147</v>
      </c>
      <c r="C2531" s="3" t="s">
        <v>5148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 s="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40947.872395833328</v>
      </c>
      <c r="T2531" s="6">
        <f t="shared" si="239"/>
        <v>40992.830729166664</v>
      </c>
    </row>
    <row r="2532" spans="1:20" ht="45" x14ac:dyDescent="0.25">
      <c r="A2532">
        <v>2530</v>
      </c>
      <c r="B2532" s="3" t="s">
        <v>5149</v>
      </c>
      <c r="C2532" s="3" t="s">
        <v>5150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 s="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42081.656307870369</v>
      </c>
      <c r="T2532" s="6">
        <f t="shared" si="239"/>
        <v>42113.993055555555</v>
      </c>
    </row>
    <row r="2533" spans="1:20" ht="60" x14ac:dyDescent="0.25">
      <c r="A2533">
        <v>2531</v>
      </c>
      <c r="B2533" s="3" t="s">
        <v>5151</v>
      </c>
      <c r="C2533" s="3" t="s">
        <v>5152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 s="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42208.471689814811</v>
      </c>
      <c r="T2533" s="6">
        <f t="shared" si="239"/>
        <v>42230.957638888889</v>
      </c>
    </row>
    <row r="2534" spans="1:20" ht="60" x14ac:dyDescent="0.25">
      <c r="A2534">
        <v>2532</v>
      </c>
      <c r="B2534" s="3" t="s">
        <v>5153</v>
      </c>
      <c r="C2534" s="3" t="s">
        <v>5154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 s="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41107.640810185185</v>
      </c>
      <c r="T2534" s="6">
        <f t="shared" si="239"/>
        <v>41137.640810185185</v>
      </c>
    </row>
    <row r="2535" spans="1:20" ht="60" x14ac:dyDescent="0.25">
      <c r="A2535">
        <v>2533</v>
      </c>
      <c r="B2535" s="3" t="s">
        <v>5155</v>
      </c>
      <c r="C2535" s="3" t="s">
        <v>5156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 s="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41304.542951388888</v>
      </c>
      <c r="T2535" s="6">
        <f t="shared" si="239"/>
        <v>41334.542453703703</v>
      </c>
    </row>
    <row r="2536" spans="1:20" ht="75" x14ac:dyDescent="0.25">
      <c r="A2536">
        <v>2534</v>
      </c>
      <c r="B2536" s="3" t="s">
        <v>5157</v>
      </c>
      <c r="C2536" s="3" t="s">
        <v>5158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 s="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40127.492037037038</v>
      </c>
      <c r="T2536" s="6">
        <f t="shared" si="239"/>
        <v>40179.041666666664</v>
      </c>
    </row>
    <row r="2537" spans="1:20" x14ac:dyDescent="0.25">
      <c r="A2537">
        <v>2535</v>
      </c>
      <c r="B2537" s="3" t="s">
        <v>5159</v>
      </c>
      <c r="C2537" s="3" t="s">
        <v>5160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 s="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41943.582696759258</v>
      </c>
      <c r="T2537" s="6">
        <f t="shared" si="239"/>
        <v>41974.624363425923</v>
      </c>
    </row>
    <row r="2538" spans="1:20" ht="60" x14ac:dyDescent="0.25">
      <c r="A2538">
        <v>2536</v>
      </c>
      <c r="B2538" s="3" t="s">
        <v>5161</v>
      </c>
      <c r="C2538" s="3" t="s">
        <v>5162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 s="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41463.89775462963</v>
      </c>
      <c r="T2538" s="6">
        <f t="shared" si="239"/>
        <v>41484.89775462963</v>
      </c>
    </row>
    <row r="2539" spans="1:20" ht="45" x14ac:dyDescent="0.25">
      <c r="A2539">
        <v>2537</v>
      </c>
      <c r="B2539" s="3" t="s">
        <v>5163</v>
      </c>
      <c r="C2539" s="3" t="s">
        <v>5164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 s="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40696.440451388888</v>
      </c>
      <c r="T2539" s="6">
        <f t="shared" si="239"/>
        <v>40756.440451388888</v>
      </c>
    </row>
    <row r="2540" spans="1:20" ht="45" x14ac:dyDescent="0.25">
      <c r="A2540">
        <v>2538</v>
      </c>
      <c r="B2540" s="3" t="s">
        <v>5165</v>
      </c>
      <c r="C2540" s="3" t="s">
        <v>5166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 s="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41298.301631944443</v>
      </c>
      <c r="T2540" s="6">
        <f t="shared" si="239"/>
        <v>41328.999305555553</v>
      </c>
    </row>
    <row r="2541" spans="1:20" ht="60" x14ac:dyDescent="0.25">
      <c r="A2541">
        <v>2539</v>
      </c>
      <c r="B2541" s="3" t="s">
        <v>5167</v>
      </c>
      <c r="C2541" s="3" t="s">
        <v>5168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 s="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41977.693888888891</v>
      </c>
      <c r="T2541" s="6">
        <f t="shared" si="239"/>
        <v>42037.693888888891</v>
      </c>
    </row>
    <row r="2542" spans="1:20" ht="60" x14ac:dyDescent="0.25">
      <c r="A2542">
        <v>2540</v>
      </c>
      <c r="B2542" s="3" t="s">
        <v>5169</v>
      </c>
      <c r="C2542" s="3" t="s">
        <v>5170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 s="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40785.466678240737</v>
      </c>
      <c r="T2542" s="6">
        <f t="shared" si="239"/>
        <v>40845.466678240737</v>
      </c>
    </row>
    <row r="2543" spans="1:20" ht="60" x14ac:dyDescent="0.25">
      <c r="A2543">
        <v>2541</v>
      </c>
      <c r="B2543" s="3" t="s">
        <v>5171</v>
      </c>
      <c r="C2543" s="3" t="s">
        <v>5172</v>
      </c>
      <c r="D2543">
        <v>3500</v>
      </c>
      <c r="E2543">
        <v>3746</v>
      </c>
      <c r="F2543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 s="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41483.240949074068</v>
      </c>
      <c r="T2543" s="6">
        <f t="shared" si="239"/>
        <v>41543.240949074068</v>
      </c>
    </row>
    <row r="2544" spans="1:20" ht="45" x14ac:dyDescent="0.25">
      <c r="A2544">
        <v>2542</v>
      </c>
      <c r="B2544" s="3" t="s">
        <v>5173</v>
      </c>
      <c r="C2544" s="3" t="s">
        <v>5174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 s="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41509.218252314815</v>
      </c>
      <c r="T2544" s="6">
        <f t="shared" si="239"/>
        <v>41547.957638888889</v>
      </c>
    </row>
    <row r="2545" spans="1:20" ht="60" x14ac:dyDescent="0.25">
      <c r="A2545">
        <v>2543</v>
      </c>
      <c r="B2545" s="3" t="s">
        <v>5175</v>
      </c>
      <c r="C2545" s="3" t="s">
        <v>5176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 s="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40513.899282407401</v>
      </c>
      <c r="T2545" s="6">
        <f t="shared" si="239"/>
        <v>40544.916666666664</v>
      </c>
    </row>
    <row r="2546" spans="1:20" ht="45" x14ac:dyDescent="0.25">
      <c r="A2546">
        <v>2544</v>
      </c>
      <c r="B2546" s="3" t="s">
        <v>5177</v>
      </c>
      <c r="C2546" s="3" t="s">
        <v>5178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 s="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41068.3121412037</v>
      </c>
      <c r="T2546" s="6">
        <f t="shared" si="239"/>
        <v>41098.3121412037</v>
      </c>
    </row>
    <row r="2547" spans="1:20" ht="45" x14ac:dyDescent="0.25">
      <c r="A2547">
        <v>2545</v>
      </c>
      <c r="B2547" s="3" t="s">
        <v>5179</v>
      </c>
      <c r="C2547" s="3" t="s">
        <v>5180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 s="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42026.929837962954</v>
      </c>
      <c r="T2547" s="6">
        <f t="shared" si="239"/>
        <v>42061.812499999993</v>
      </c>
    </row>
    <row r="2548" spans="1:20" ht="45" x14ac:dyDescent="0.25">
      <c r="A2548">
        <v>2546</v>
      </c>
      <c r="B2548" s="3" t="s">
        <v>5181</v>
      </c>
      <c r="C2548" s="3" t="s">
        <v>5182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 s="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41524.650219907402</v>
      </c>
      <c r="T2548" s="6">
        <f t="shared" si="239"/>
        <v>41552</v>
      </c>
    </row>
    <row r="2549" spans="1:20" ht="60" x14ac:dyDescent="0.25">
      <c r="A2549">
        <v>2547</v>
      </c>
      <c r="B2549" s="3" t="s">
        <v>5183</v>
      </c>
      <c r="C2549" s="3" t="s">
        <v>5184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 s="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40973.564849537033</v>
      </c>
      <c r="T2549" s="6">
        <f t="shared" si="239"/>
        <v>41003.523182870369</v>
      </c>
    </row>
    <row r="2550" spans="1:20" ht="60" x14ac:dyDescent="0.25">
      <c r="A2550">
        <v>2548</v>
      </c>
      <c r="B2550" s="3" t="s">
        <v>5185</v>
      </c>
      <c r="C2550" s="3" t="s">
        <v>5186</v>
      </c>
      <c r="D2550">
        <v>6000</v>
      </c>
      <c r="E2550">
        <v>6111</v>
      </c>
      <c r="F2550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 s="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42618.417094907411</v>
      </c>
      <c r="T2550" s="6">
        <f t="shared" si="239"/>
        <v>42642.977083333331</v>
      </c>
    </row>
    <row r="2551" spans="1:20" ht="45" x14ac:dyDescent="0.25">
      <c r="A2551">
        <v>2549</v>
      </c>
      <c r="B2551" s="3" t="s">
        <v>5187</v>
      </c>
      <c r="C2551" s="3" t="s">
        <v>5188</v>
      </c>
      <c r="D2551">
        <v>1570</v>
      </c>
      <c r="E2551">
        <v>1614</v>
      </c>
      <c r="F2551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 s="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41390.549421296295</v>
      </c>
      <c r="T2551" s="6">
        <f t="shared" si="239"/>
        <v>41425.5</v>
      </c>
    </row>
    <row r="2552" spans="1:20" ht="60" x14ac:dyDescent="0.25">
      <c r="A2552">
        <v>2550</v>
      </c>
      <c r="B2552" s="3" t="s">
        <v>5189</v>
      </c>
      <c r="C2552" s="3" t="s">
        <v>5190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 s="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42228.425995370366</v>
      </c>
      <c r="T2552" s="6">
        <f t="shared" si="239"/>
        <v>42284.957638888889</v>
      </c>
    </row>
    <row r="2553" spans="1:20" ht="45" x14ac:dyDescent="0.25">
      <c r="A2553">
        <v>2551</v>
      </c>
      <c r="B2553" s="3" t="s">
        <v>5191</v>
      </c>
      <c r="C2553" s="3" t="s">
        <v>5192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 s="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40961.043807870366</v>
      </c>
      <c r="T2553" s="6">
        <f t="shared" si="239"/>
        <v>40989.658333333333</v>
      </c>
    </row>
    <row r="2554" spans="1:20" ht="60" x14ac:dyDescent="0.25">
      <c r="A2554">
        <v>2552</v>
      </c>
      <c r="B2554" s="3" t="s">
        <v>5193</v>
      </c>
      <c r="C2554" s="3" t="s">
        <v>5194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 s="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42769.601631944439</v>
      </c>
      <c r="T2554" s="6">
        <f t="shared" si="239"/>
        <v>42799.601631944439</v>
      </c>
    </row>
    <row r="2555" spans="1:20" ht="45" x14ac:dyDescent="0.25">
      <c r="A2555">
        <v>2553</v>
      </c>
      <c r="B2555" s="3" t="s">
        <v>5195</v>
      </c>
      <c r="C2555" s="3" t="s">
        <v>5196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 s="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41112.99082175926</v>
      </c>
      <c r="T2555" s="6">
        <f t="shared" si="239"/>
        <v>41172.99082175926</v>
      </c>
    </row>
    <row r="2556" spans="1:20" ht="60" x14ac:dyDescent="0.25">
      <c r="A2556">
        <v>2554</v>
      </c>
      <c r="B2556" s="3" t="s">
        <v>5197</v>
      </c>
      <c r="C2556" s="3" t="s">
        <v>5198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 s="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42124.869942129626</v>
      </c>
      <c r="T2556" s="6">
        <f t="shared" si="239"/>
        <v>42155.957638888889</v>
      </c>
    </row>
    <row r="2557" spans="1:20" ht="60" x14ac:dyDescent="0.25">
      <c r="A2557">
        <v>2555</v>
      </c>
      <c r="B2557" s="3" t="s">
        <v>5199</v>
      </c>
      <c r="C2557" s="3" t="s">
        <v>5200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 s="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41026.44667824074</v>
      </c>
      <c r="T2557" s="6">
        <f t="shared" si="239"/>
        <v>41057.44667824074</v>
      </c>
    </row>
    <row r="2558" spans="1:20" ht="60" x14ac:dyDescent="0.25">
      <c r="A2558">
        <v>2556</v>
      </c>
      <c r="B2558" s="3" t="s">
        <v>5201</v>
      </c>
      <c r="C2558" s="3" t="s">
        <v>5202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 s="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41222.783067129625</v>
      </c>
      <c r="T2558" s="6">
        <f t="shared" si="239"/>
        <v>41267.783067129625</v>
      </c>
    </row>
    <row r="2559" spans="1:20" ht="30" x14ac:dyDescent="0.25">
      <c r="A2559">
        <v>2557</v>
      </c>
      <c r="B2559" s="3" t="s">
        <v>5203</v>
      </c>
      <c r="C2559" s="3" t="s">
        <v>5204</v>
      </c>
      <c r="D2559">
        <v>900</v>
      </c>
      <c r="E2559">
        <v>1066</v>
      </c>
      <c r="F2559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 s="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41744.536874999998</v>
      </c>
      <c r="T2559" s="6">
        <f t="shared" si="239"/>
        <v>41774.536874999998</v>
      </c>
    </row>
    <row r="2560" spans="1:20" ht="45" x14ac:dyDescent="0.25">
      <c r="A2560">
        <v>2558</v>
      </c>
      <c r="B2560" s="3" t="s">
        <v>5205</v>
      </c>
      <c r="C2560" s="3" t="s">
        <v>5206</v>
      </c>
      <c r="D2560">
        <v>1250</v>
      </c>
      <c r="E2560">
        <v>1361</v>
      </c>
      <c r="F2560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 s="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42093.651689814818</v>
      </c>
      <c r="T2560" s="6">
        <f t="shared" si="239"/>
        <v>42125.374305555553</v>
      </c>
    </row>
    <row r="2561" spans="1:20" ht="60" x14ac:dyDescent="0.25">
      <c r="A2561">
        <v>2559</v>
      </c>
      <c r="B2561" s="3" t="s">
        <v>5207</v>
      </c>
      <c r="C2561" s="3" t="s">
        <v>5208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 s="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40829.665324074071</v>
      </c>
      <c r="T2561" s="6">
        <f t="shared" si="239"/>
        <v>40862.609027777777</v>
      </c>
    </row>
    <row r="2562" spans="1:20" ht="60" x14ac:dyDescent="0.25">
      <c r="A2562">
        <v>2560</v>
      </c>
      <c r="B2562" s="3" t="s">
        <v>5209</v>
      </c>
      <c r="C2562" s="3" t="s">
        <v>5210</v>
      </c>
      <c r="D2562">
        <v>3000</v>
      </c>
      <c r="E2562">
        <v>3003</v>
      </c>
      <c r="F2562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 s="4">
        <f t="shared" ref="O2562:O2625" si="240">E2562/D2562</f>
        <v>1.0009999999999999</v>
      </c>
      <c r="P2562" s="5">
        <f t="shared" ref="P2562:P2625" si="241">IF((L2562&gt;0), (E2562/L2562), "N/A")</f>
        <v>143</v>
      </c>
      <c r="Q2562" t="str">
        <f t="shared" ref="Q2562:Q2625" si="242">LEFT(N2562, (FIND("/",N2562)-1))</f>
        <v>music</v>
      </c>
      <c r="R2562" t="str">
        <f t="shared" ref="R2562:R2625" si="243">RIGHT(N2562, (LEN(N2562)-FIND("/", N2562)))</f>
        <v>classical music</v>
      </c>
      <c r="S2562" s="6">
        <f t="shared" si="238"/>
        <v>42039.742754629631</v>
      </c>
      <c r="T2562" s="6">
        <f t="shared" si="239"/>
        <v>42069.742754629631</v>
      </c>
    </row>
    <row r="2563" spans="1:20" ht="60" x14ac:dyDescent="0.25">
      <c r="A2563">
        <v>2561</v>
      </c>
      <c r="B2563" s="3" t="s">
        <v>5211</v>
      </c>
      <c r="C2563" s="3" t="s">
        <v>5212</v>
      </c>
      <c r="D2563">
        <v>100000</v>
      </c>
      <c r="E2563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 s="4">
        <f t="shared" si="240"/>
        <v>0</v>
      </c>
      <c r="P2563" s="5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6">
        <f t="shared" ref="S2563:S2626" si="244">(((J2563/60)/60)/24)+DATE(1970,1,1)+(-5/24)</f>
        <v>42260.320474537039</v>
      </c>
      <c r="T2563" s="6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5213</v>
      </c>
      <c r="C2564" s="3" t="s">
        <v>5214</v>
      </c>
      <c r="D2564">
        <v>10000</v>
      </c>
      <c r="E2564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 s="4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42594.316423611112</v>
      </c>
      <c r="T2564" s="6">
        <f t="shared" si="245"/>
        <v>42654.316423611112</v>
      </c>
    </row>
    <row r="2565" spans="1:20" ht="30" x14ac:dyDescent="0.25">
      <c r="A2565">
        <v>2563</v>
      </c>
      <c r="B2565" s="3" t="s">
        <v>5215</v>
      </c>
      <c r="C2565" s="3" t="s">
        <v>5216</v>
      </c>
      <c r="D2565">
        <v>20000</v>
      </c>
      <c r="E2565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 s="4">
        <f t="shared" si="240"/>
        <v>0</v>
      </c>
      <c r="P2565" s="5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42154.931145833332</v>
      </c>
      <c r="T2565" s="6">
        <f t="shared" si="245"/>
        <v>42214.931145833332</v>
      </c>
    </row>
    <row r="2566" spans="1:20" ht="45" x14ac:dyDescent="0.25">
      <c r="A2566">
        <v>2564</v>
      </c>
      <c r="B2566" s="3" t="s">
        <v>5217</v>
      </c>
      <c r="C2566" s="3" t="s">
        <v>5218</v>
      </c>
      <c r="D2566">
        <v>40000</v>
      </c>
      <c r="E2566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 s="4">
        <f t="shared" si="240"/>
        <v>0</v>
      </c>
      <c r="P2566" s="5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41821.83216435185</v>
      </c>
      <c r="T2566" s="6">
        <f t="shared" si="245"/>
        <v>41851.83216435185</v>
      </c>
    </row>
    <row r="2567" spans="1:20" ht="45" x14ac:dyDescent="0.25">
      <c r="A2567">
        <v>2565</v>
      </c>
      <c r="B2567" s="3" t="s">
        <v>5219</v>
      </c>
      <c r="C2567" s="3" t="s">
        <v>5220</v>
      </c>
      <c r="D2567">
        <v>10000</v>
      </c>
      <c r="E2567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 s="4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42440.442002314812</v>
      </c>
      <c r="T2567" s="6">
        <f t="shared" si="245"/>
        <v>42499.659722222219</v>
      </c>
    </row>
    <row r="2568" spans="1:20" ht="45" x14ac:dyDescent="0.25">
      <c r="A2568">
        <v>2566</v>
      </c>
      <c r="B2568" s="3" t="s">
        <v>5221</v>
      </c>
      <c r="C2568" s="3" t="s">
        <v>5222</v>
      </c>
      <c r="D2568">
        <v>35000</v>
      </c>
      <c r="E256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 s="4">
        <f t="shared" si="240"/>
        <v>0</v>
      </c>
      <c r="P2568" s="5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41842.772546296292</v>
      </c>
      <c r="T2568" s="6">
        <f t="shared" si="245"/>
        <v>41872.772546296292</v>
      </c>
    </row>
    <row r="2569" spans="1:20" ht="45" x14ac:dyDescent="0.25">
      <c r="A2569">
        <v>2567</v>
      </c>
      <c r="B2569" s="3" t="s">
        <v>5223</v>
      </c>
      <c r="C2569" s="3" t="s">
        <v>5224</v>
      </c>
      <c r="D2569">
        <v>45000</v>
      </c>
      <c r="E2569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 s="4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42087.670578703699</v>
      </c>
      <c r="T2569" s="6">
        <f t="shared" si="245"/>
        <v>42117.670578703699</v>
      </c>
    </row>
    <row r="2570" spans="1:20" ht="60" x14ac:dyDescent="0.25">
      <c r="A2570">
        <v>2568</v>
      </c>
      <c r="B2570" s="3" t="s">
        <v>5225</v>
      </c>
      <c r="C2570" s="3" t="s">
        <v>5226</v>
      </c>
      <c r="D2570">
        <v>10000</v>
      </c>
      <c r="E2570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 s="4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42584.45826388889</v>
      </c>
      <c r="T2570" s="6">
        <f t="shared" si="245"/>
        <v>42614.45826388889</v>
      </c>
    </row>
    <row r="2571" spans="1:20" ht="45" x14ac:dyDescent="0.25">
      <c r="A2571">
        <v>2569</v>
      </c>
      <c r="B2571" s="3" t="s">
        <v>5227</v>
      </c>
      <c r="C2571" s="3" t="s">
        <v>5228</v>
      </c>
      <c r="D2571">
        <v>6500</v>
      </c>
      <c r="E2571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 s="4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42233.897129629629</v>
      </c>
      <c r="T2571" s="6">
        <f t="shared" si="245"/>
        <v>42263.897129629629</v>
      </c>
    </row>
    <row r="2572" spans="1:20" ht="45" x14ac:dyDescent="0.25">
      <c r="A2572">
        <v>2570</v>
      </c>
      <c r="B2572" s="3" t="s">
        <v>5229</v>
      </c>
      <c r="C2572" s="3" t="s">
        <v>5230</v>
      </c>
      <c r="D2572">
        <v>7000</v>
      </c>
      <c r="E2572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 s="4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42744.694849537038</v>
      </c>
      <c r="T2572" s="6">
        <f t="shared" si="245"/>
        <v>42774.694849537038</v>
      </c>
    </row>
    <row r="2573" spans="1:20" ht="45" x14ac:dyDescent="0.25">
      <c r="A2573">
        <v>2571</v>
      </c>
      <c r="B2573" s="3" t="s">
        <v>5231</v>
      </c>
      <c r="C2573" s="3" t="s">
        <v>5232</v>
      </c>
      <c r="D2573">
        <v>100000</v>
      </c>
      <c r="E2573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 s="4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42449.133344907408</v>
      </c>
      <c r="T2573" s="6">
        <f t="shared" si="245"/>
        <v>42509.133344907408</v>
      </c>
    </row>
    <row r="2574" spans="1:20" ht="45" x14ac:dyDescent="0.25">
      <c r="A2574">
        <v>2572</v>
      </c>
      <c r="B2574" s="3" t="s">
        <v>5233</v>
      </c>
      <c r="C2574" s="3" t="s">
        <v>5234</v>
      </c>
      <c r="D2574">
        <v>30000</v>
      </c>
      <c r="E2574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 s="4">
        <f t="shared" si="240"/>
        <v>0</v>
      </c>
      <c r="P2574" s="5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42076.911076388882</v>
      </c>
      <c r="T2574" s="6">
        <f t="shared" si="245"/>
        <v>42106.911076388882</v>
      </c>
    </row>
    <row r="2575" spans="1:20" ht="60" x14ac:dyDescent="0.25">
      <c r="A2575">
        <v>2573</v>
      </c>
      <c r="B2575" s="3" t="s">
        <v>5235</v>
      </c>
      <c r="C2575" s="3" t="s">
        <v>5236</v>
      </c>
      <c r="D2575">
        <v>8000</v>
      </c>
      <c r="E2575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 s="4">
        <f t="shared" si="240"/>
        <v>0</v>
      </c>
      <c r="P2575" s="5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41829.383668981478</v>
      </c>
      <c r="T2575" s="6">
        <f t="shared" si="245"/>
        <v>41874.383668981478</v>
      </c>
    </row>
    <row r="2576" spans="1:20" ht="60" x14ac:dyDescent="0.25">
      <c r="A2576">
        <v>2574</v>
      </c>
      <c r="B2576" s="3" t="s">
        <v>5237</v>
      </c>
      <c r="C2576" s="3" t="s">
        <v>5238</v>
      </c>
      <c r="D2576">
        <v>10000</v>
      </c>
      <c r="E2576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 s="4">
        <f t="shared" si="240"/>
        <v>0</v>
      </c>
      <c r="P2576" s="5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42487.617418981477</v>
      </c>
      <c r="T2576" s="6">
        <f t="shared" si="245"/>
        <v>42508.617418981477</v>
      </c>
    </row>
    <row r="2577" spans="1:20" ht="60" x14ac:dyDescent="0.25">
      <c r="A2577">
        <v>2575</v>
      </c>
      <c r="B2577" s="3" t="s">
        <v>5239</v>
      </c>
      <c r="C2577" s="3" t="s">
        <v>5240</v>
      </c>
      <c r="D2577">
        <v>85000</v>
      </c>
      <c r="E2577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 s="4">
        <f t="shared" si="240"/>
        <v>0</v>
      </c>
      <c r="P2577" s="5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41985.90039351851</v>
      </c>
      <c r="T2577" s="6">
        <f t="shared" si="245"/>
        <v>42015.90039351851</v>
      </c>
    </row>
    <row r="2578" spans="1:20" ht="30" x14ac:dyDescent="0.25">
      <c r="A2578">
        <v>2576</v>
      </c>
      <c r="B2578" s="3" t="s">
        <v>5241</v>
      </c>
      <c r="C2578" s="3" t="s">
        <v>5242</v>
      </c>
      <c r="D2578">
        <v>10000</v>
      </c>
      <c r="E257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 s="4">
        <f t="shared" si="240"/>
        <v>0</v>
      </c>
      <c r="P2578" s="5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42059.801469907405</v>
      </c>
      <c r="T2578" s="6">
        <f t="shared" si="245"/>
        <v>42104.759803240733</v>
      </c>
    </row>
    <row r="2579" spans="1:20" ht="60" x14ac:dyDescent="0.25">
      <c r="A2579">
        <v>2577</v>
      </c>
      <c r="B2579" s="3" t="s">
        <v>5243</v>
      </c>
      <c r="C2579" s="3" t="s">
        <v>5244</v>
      </c>
      <c r="D2579">
        <v>15000</v>
      </c>
      <c r="E2579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 s="4">
        <f t="shared" si="240"/>
        <v>0</v>
      </c>
      <c r="P2579" s="5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41830.612233796295</v>
      </c>
      <c r="T2579" s="6">
        <f t="shared" si="245"/>
        <v>41855.612233796295</v>
      </c>
    </row>
    <row r="2580" spans="1:20" ht="60" x14ac:dyDescent="0.25">
      <c r="A2580">
        <v>2578</v>
      </c>
      <c r="B2580" s="3" t="s">
        <v>5245</v>
      </c>
      <c r="C2580" s="3" t="s">
        <v>5246</v>
      </c>
      <c r="D2580">
        <v>6000</v>
      </c>
      <c r="E2580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 s="4">
        <f t="shared" si="240"/>
        <v>0</v>
      </c>
      <c r="P2580" s="5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42237.814571759263</v>
      </c>
      <c r="T2580" s="6">
        <f t="shared" si="245"/>
        <v>42286.499999999993</v>
      </c>
    </row>
    <row r="2581" spans="1:20" ht="45" x14ac:dyDescent="0.25">
      <c r="A2581">
        <v>2579</v>
      </c>
      <c r="B2581" s="3" t="s">
        <v>5247</v>
      </c>
      <c r="C2581" s="3" t="s">
        <v>5248</v>
      </c>
      <c r="D2581">
        <v>200000</v>
      </c>
      <c r="E2581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 s="4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41837.621562499997</v>
      </c>
      <c r="T2581" s="6">
        <f t="shared" si="245"/>
        <v>41897.621562499997</v>
      </c>
    </row>
    <row r="2582" spans="1:20" ht="45" x14ac:dyDescent="0.25">
      <c r="A2582">
        <v>2580</v>
      </c>
      <c r="B2582" s="3" t="s">
        <v>5249</v>
      </c>
      <c r="C2582" s="3" t="s">
        <v>5250</v>
      </c>
      <c r="D2582">
        <v>8500</v>
      </c>
      <c r="E2582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 s="4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42110.118090277778</v>
      </c>
      <c r="T2582" s="6">
        <f t="shared" si="245"/>
        <v>42139.916666666664</v>
      </c>
    </row>
    <row r="2583" spans="1:20" ht="45" x14ac:dyDescent="0.25">
      <c r="A2583">
        <v>2581</v>
      </c>
      <c r="B2583" s="3" t="s">
        <v>5251</v>
      </c>
      <c r="C2583" s="3" t="s">
        <v>5252</v>
      </c>
      <c r="D2583">
        <v>5000</v>
      </c>
      <c r="E2583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 s="4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42294.420115740737</v>
      </c>
      <c r="T2583" s="6">
        <f t="shared" si="245"/>
        <v>42324.461782407401</v>
      </c>
    </row>
    <row r="2584" spans="1:20" ht="30" x14ac:dyDescent="0.25">
      <c r="A2584">
        <v>2582</v>
      </c>
      <c r="B2584" s="3" t="s">
        <v>5253</v>
      </c>
      <c r="C2584" s="3" t="s">
        <v>5254</v>
      </c>
      <c r="D2584">
        <v>90000</v>
      </c>
      <c r="E2584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 s="4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42642.780486111107</v>
      </c>
      <c r="T2584" s="6">
        <f t="shared" si="245"/>
        <v>42672.780486111107</v>
      </c>
    </row>
    <row r="2585" spans="1:20" ht="45" x14ac:dyDescent="0.25">
      <c r="A2585">
        <v>2583</v>
      </c>
      <c r="B2585" s="3" t="s">
        <v>5255</v>
      </c>
      <c r="C2585" s="3" t="s">
        <v>5256</v>
      </c>
      <c r="D2585">
        <v>1000</v>
      </c>
      <c r="E2585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 s="4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42019.561111111114</v>
      </c>
      <c r="T2585" s="6">
        <f t="shared" si="245"/>
        <v>42079.519444444442</v>
      </c>
    </row>
    <row r="2586" spans="1:20" ht="45" x14ac:dyDescent="0.25">
      <c r="A2586">
        <v>2584</v>
      </c>
      <c r="B2586" s="3" t="s">
        <v>5257</v>
      </c>
      <c r="C2586" s="3" t="s">
        <v>5258</v>
      </c>
      <c r="D2586">
        <v>10000</v>
      </c>
      <c r="E2586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 s="4">
        <f t="shared" si="240"/>
        <v>0</v>
      </c>
      <c r="P2586" s="5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42139.964918981481</v>
      </c>
      <c r="T2586" s="6">
        <f t="shared" si="245"/>
        <v>42169.964918981481</v>
      </c>
    </row>
    <row r="2587" spans="1:20" ht="45" x14ac:dyDescent="0.25">
      <c r="A2587">
        <v>2585</v>
      </c>
      <c r="B2587" s="3" t="s">
        <v>5259</v>
      </c>
      <c r="C2587" s="3" t="s">
        <v>5260</v>
      </c>
      <c r="D2587">
        <v>30000</v>
      </c>
      <c r="E2587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 s="4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41795.754999999997</v>
      </c>
      <c r="T2587" s="6">
        <f t="shared" si="245"/>
        <v>41825.754999999997</v>
      </c>
    </row>
    <row r="2588" spans="1:20" ht="30" x14ac:dyDescent="0.25">
      <c r="A2588">
        <v>2586</v>
      </c>
      <c r="B2588" s="3" t="s">
        <v>5261</v>
      </c>
      <c r="C2588" s="3" t="s">
        <v>5262</v>
      </c>
      <c r="D2588">
        <v>3000</v>
      </c>
      <c r="E2588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 s="4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42333.121944444443</v>
      </c>
      <c r="T2588" s="6">
        <f t="shared" si="245"/>
        <v>42363.121944444443</v>
      </c>
    </row>
    <row r="2589" spans="1:20" ht="45" x14ac:dyDescent="0.25">
      <c r="A2589">
        <v>2587</v>
      </c>
      <c r="B2589" s="3" t="s">
        <v>5263</v>
      </c>
      <c r="C2589" s="3" t="s">
        <v>5264</v>
      </c>
      <c r="D2589">
        <v>50000</v>
      </c>
      <c r="E2589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 s="4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42338.467048611106</v>
      </c>
      <c r="T2589" s="6">
        <f t="shared" si="245"/>
        <v>42368.467048611106</v>
      </c>
    </row>
    <row r="2590" spans="1:20" ht="60" x14ac:dyDescent="0.25">
      <c r="A2590">
        <v>2588</v>
      </c>
      <c r="B2590" s="3" t="s">
        <v>5265</v>
      </c>
      <c r="C2590" s="3" t="s">
        <v>5266</v>
      </c>
      <c r="D2590">
        <v>6000</v>
      </c>
      <c r="E2590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 s="4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42042.467893518515</v>
      </c>
      <c r="T2590" s="6">
        <f t="shared" si="245"/>
        <v>42094.343055555553</v>
      </c>
    </row>
    <row r="2591" spans="1:20" ht="60" x14ac:dyDescent="0.25">
      <c r="A2591">
        <v>2589</v>
      </c>
      <c r="B2591" s="3" t="s">
        <v>5267</v>
      </c>
      <c r="C2591" s="3" t="s">
        <v>5268</v>
      </c>
      <c r="D2591">
        <v>50000</v>
      </c>
      <c r="E2591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 s="4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42422.327858796292</v>
      </c>
      <c r="T2591" s="6">
        <f t="shared" si="245"/>
        <v>42452.286192129628</v>
      </c>
    </row>
    <row r="2592" spans="1:20" ht="60" x14ac:dyDescent="0.25">
      <c r="A2592">
        <v>2590</v>
      </c>
      <c r="B2592" s="3" t="s">
        <v>5269</v>
      </c>
      <c r="C2592" s="3" t="s">
        <v>5270</v>
      </c>
      <c r="D2592">
        <v>3000</v>
      </c>
      <c r="E2592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 s="4">
        <f t="shared" si="240"/>
        <v>0</v>
      </c>
      <c r="P2592" s="5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42388.380752314813</v>
      </c>
      <c r="T2592" s="6">
        <f t="shared" si="245"/>
        <v>42395.380752314813</v>
      </c>
    </row>
    <row r="2593" spans="1:20" ht="60" x14ac:dyDescent="0.25">
      <c r="A2593">
        <v>2591</v>
      </c>
      <c r="B2593" s="3" t="s">
        <v>5271</v>
      </c>
      <c r="C2593" s="3" t="s">
        <v>5272</v>
      </c>
      <c r="D2593">
        <v>1500</v>
      </c>
      <c r="E2593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 s="4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42382.698194444441</v>
      </c>
      <c r="T2593" s="6">
        <f t="shared" si="245"/>
        <v>42442.656527777777</v>
      </c>
    </row>
    <row r="2594" spans="1:20" ht="60" x14ac:dyDescent="0.25">
      <c r="A2594">
        <v>2592</v>
      </c>
      <c r="B2594" s="3" t="s">
        <v>5273</v>
      </c>
      <c r="C2594" s="3" t="s">
        <v>5274</v>
      </c>
      <c r="D2594">
        <v>30000</v>
      </c>
      <c r="E2594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 s="4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41887.592835648145</v>
      </c>
      <c r="T2594" s="6">
        <f t="shared" si="245"/>
        <v>41917.592835648145</v>
      </c>
    </row>
    <row r="2595" spans="1:20" ht="45" x14ac:dyDescent="0.25">
      <c r="A2595">
        <v>2593</v>
      </c>
      <c r="B2595" s="3" t="s">
        <v>5275</v>
      </c>
      <c r="C2595" s="3" t="s">
        <v>5276</v>
      </c>
      <c r="D2595">
        <v>10000</v>
      </c>
      <c r="E2595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 s="4">
        <f t="shared" si="240"/>
        <v>0</v>
      </c>
      <c r="P2595" s="5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42089.636875000004</v>
      </c>
      <c r="T2595" s="6">
        <f t="shared" si="245"/>
        <v>42119.636875000004</v>
      </c>
    </row>
    <row r="2596" spans="1:20" ht="45" x14ac:dyDescent="0.25">
      <c r="A2596">
        <v>2594</v>
      </c>
      <c r="B2596" s="3" t="s">
        <v>5277</v>
      </c>
      <c r="C2596" s="3" t="s">
        <v>5278</v>
      </c>
      <c r="D2596">
        <v>80000</v>
      </c>
      <c r="E2596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 s="4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41828.759583333333</v>
      </c>
      <c r="T2596" s="6">
        <f t="shared" si="245"/>
        <v>41858.759583333333</v>
      </c>
    </row>
    <row r="2597" spans="1:20" ht="30" x14ac:dyDescent="0.25">
      <c r="A2597">
        <v>2595</v>
      </c>
      <c r="B2597" s="3" t="s">
        <v>5279</v>
      </c>
      <c r="C2597" s="3" t="s">
        <v>5280</v>
      </c>
      <c r="D2597">
        <v>15000</v>
      </c>
      <c r="E2597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 s="4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42760.035879629628</v>
      </c>
      <c r="T2597" s="6">
        <f t="shared" si="245"/>
        <v>42790.035879629628</v>
      </c>
    </row>
    <row r="2598" spans="1:20" ht="60" x14ac:dyDescent="0.25">
      <c r="A2598">
        <v>2596</v>
      </c>
      <c r="B2598" s="3" t="s">
        <v>5281</v>
      </c>
      <c r="C2598" s="3" t="s">
        <v>5282</v>
      </c>
      <c r="D2598">
        <v>35000</v>
      </c>
      <c r="E2598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 s="4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41828.45612268518</v>
      </c>
      <c r="T2598" s="6">
        <f t="shared" si="245"/>
        <v>41858.45612268518</v>
      </c>
    </row>
    <row r="2599" spans="1:20" ht="45" x14ac:dyDescent="0.25">
      <c r="A2599">
        <v>2597</v>
      </c>
      <c r="B2599" s="3" t="s">
        <v>5283</v>
      </c>
      <c r="C2599" s="3" t="s">
        <v>5284</v>
      </c>
      <c r="D2599">
        <v>1500</v>
      </c>
      <c r="E259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 s="4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42510.133298611108</v>
      </c>
      <c r="T2599" s="6">
        <f t="shared" si="245"/>
        <v>42540.133298611108</v>
      </c>
    </row>
    <row r="2600" spans="1:20" ht="45" x14ac:dyDescent="0.25">
      <c r="A2600">
        <v>2598</v>
      </c>
      <c r="B2600" s="3" t="s">
        <v>5285</v>
      </c>
      <c r="C2600" s="3" t="s">
        <v>5286</v>
      </c>
      <c r="D2600">
        <v>3000</v>
      </c>
      <c r="E2600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 s="4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42240.631956018515</v>
      </c>
      <c r="T2600" s="6">
        <f t="shared" si="245"/>
        <v>42270.631956018515</v>
      </c>
    </row>
    <row r="2601" spans="1:20" ht="45" x14ac:dyDescent="0.25">
      <c r="A2601">
        <v>2599</v>
      </c>
      <c r="B2601" s="3" t="s">
        <v>5287</v>
      </c>
      <c r="C2601" s="3" t="s">
        <v>5288</v>
      </c>
      <c r="D2601">
        <v>9041</v>
      </c>
      <c r="E2601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 s="4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41809.545682870368</v>
      </c>
      <c r="T2601" s="6">
        <f t="shared" si="245"/>
        <v>41854.545682870368</v>
      </c>
    </row>
    <row r="2602" spans="1:20" ht="45" x14ac:dyDescent="0.25">
      <c r="A2602">
        <v>2600</v>
      </c>
      <c r="B2602" s="3" t="s">
        <v>5289</v>
      </c>
      <c r="C2602" s="3" t="s">
        <v>5290</v>
      </c>
      <c r="D2602">
        <v>50000</v>
      </c>
      <c r="E2602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 s="4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42394.692129629628</v>
      </c>
      <c r="T2602" s="6">
        <f t="shared" si="245"/>
        <v>42454.650462962956</v>
      </c>
    </row>
    <row r="2603" spans="1:20" ht="60" x14ac:dyDescent="0.25">
      <c r="A2603">
        <v>2601</v>
      </c>
      <c r="B2603" s="3" t="s">
        <v>5291</v>
      </c>
      <c r="C2603" s="3" t="s">
        <v>5292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 s="4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41150.69385416666</v>
      </c>
      <c r="T2603" s="6">
        <f t="shared" si="245"/>
        <v>41164.957638888889</v>
      </c>
    </row>
    <row r="2604" spans="1:20" ht="45" x14ac:dyDescent="0.25">
      <c r="A2604">
        <v>2602</v>
      </c>
      <c r="B2604" s="3" t="s">
        <v>5294</v>
      </c>
      <c r="C2604" s="3" t="s">
        <v>5295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 s="4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41915.538981481477</v>
      </c>
      <c r="T2604" s="6">
        <f t="shared" si="245"/>
        <v>41955.680555555555</v>
      </c>
    </row>
    <row r="2605" spans="1:20" ht="30" x14ac:dyDescent="0.25">
      <c r="A2605">
        <v>2603</v>
      </c>
      <c r="B2605" s="3" t="s">
        <v>5296</v>
      </c>
      <c r="C2605" s="3" t="s">
        <v>5297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 s="4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41617.704328703701</v>
      </c>
      <c r="T2605" s="6">
        <f t="shared" si="245"/>
        <v>41631.704328703701</v>
      </c>
    </row>
    <row r="2606" spans="1:20" ht="45" x14ac:dyDescent="0.25">
      <c r="A2606">
        <v>2604</v>
      </c>
      <c r="B2606" s="3" t="s">
        <v>5298</v>
      </c>
      <c r="C2606" s="3" t="s">
        <v>5299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 s="4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40997.842858796292</v>
      </c>
      <c r="T2606" s="6">
        <f t="shared" si="245"/>
        <v>41027.842858796292</v>
      </c>
    </row>
    <row r="2607" spans="1:20" ht="60" x14ac:dyDescent="0.25">
      <c r="A2607">
        <v>2605</v>
      </c>
      <c r="B2607" s="3" t="s">
        <v>5300</v>
      </c>
      <c r="C2607" s="3" t="s">
        <v>5301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 s="4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42508.33321759259</v>
      </c>
      <c r="T2607" s="6">
        <f t="shared" si="245"/>
        <v>42538.33321759259</v>
      </c>
    </row>
    <row r="2608" spans="1:20" ht="75" x14ac:dyDescent="0.25">
      <c r="A2608">
        <v>2606</v>
      </c>
      <c r="B2608" s="3" t="s">
        <v>5302</v>
      </c>
      <c r="C2608" s="3" t="s">
        <v>5303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 s="4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41726.504421296297</v>
      </c>
      <c r="T2608" s="6">
        <f t="shared" si="245"/>
        <v>41758.504421296297</v>
      </c>
    </row>
    <row r="2609" spans="1:20" ht="60" x14ac:dyDescent="0.25">
      <c r="A2609">
        <v>2607</v>
      </c>
      <c r="B2609" s="3" t="s">
        <v>5304</v>
      </c>
      <c r="C2609" s="3" t="s">
        <v>5305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 s="4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42184.666342592587</v>
      </c>
      <c r="T2609" s="6">
        <f t="shared" si="245"/>
        <v>42227.874999999993</v>
      </c>
    </row>
    <row r="2610" spans="1:20" ht="45" x14ac:dyDescent="0.25">
      <c r="A2610">
        <v>2608</v>
      </c>
      <c r="B2610" s="3" t="s">
        <v>5306</v>
      </c>
      <c r="C2610" s="3" t="s">
        <v>5307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 s="4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42767.593379629623</v>
      </c>
      <c r="T2610" s="6">
        <f t="shared" si="245"/>
        <v>42808.791666666664</v>
      </c>
    </row>
    <row r="2611" spans="1:20" ht="60" x14ac:dyDescent="0.25">
      <c r="A2611">
        <v>2609</v>
      </c>
      <c r="B2611" s="3" t="s">
        <v>5308</v>
      </c>
      <c r="C2611" s="3" t="s">
        <v>5309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 s="4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41075.02952546296</v>
      </c>
      <c r="T2611" s="6">
        <f t="shared" si="245"/>
        <v>41105.02952546296</v>
      </c>
    </row>
    <row r="2612" spans="1:20" ht="45" x14ac:dyDescent="0.25">
      <c r="A2612">
        <v>2610</v>
      </c>
      <c r="B2612" s="3" t="s">
        <v>5310</v>
      </c>
      <c r="C2612" s="3" t="s">
        <v>5311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 s="4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42564.672743055555</v>
      </c>
      <c r="T2612" s="6">
        <f t="shared" si="245"/>
        <v>42604.082638888889</v>
      </c>
    </row>
    <row r="2613" spans="1:20" ht="60" x14ac:dyDescent="0.25">
      <c r="A2613">
        <v>2611</v>
      </c>
      <c r="B2613" s="3" t="s">
        <v>5312</v>
      </c>
      <c r="C2613" s="3" t="s">
        <v>5313</v>
      </c>
      <c r="D2613">
        <v>11000</v>
      </c>
      <c r="E2613">
        <v>306970</v>
      </c>
      <c r="F2613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 s="4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42704.127476851849</v>
      </c>
      <c r="T2613" s="6">
        <f t="shared" si="245"/>
        <v>42737.749305555553</v>
      </c>
    </row>
    <row r="2614" spans="1:20" ht="45" x14ac:dyDescent="0.25">
      <c r="A2614">
        <v>2612</v>
      </c>
      <c r="B2614" s="3" t="s">
        <v>5314</v>
      </c>
      <c r="C2614" s="3" t="s">
        <v>5315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 s="4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41981.934837962959</v>
      </c>
      <c r="T2614" s="6">
        <f t="shared" si="245"/>
        <v>42012.934837962959</v>
      </c>
    </row>
    <row r="2615" spans="1:20" ht="60" x14ac:dyDescent="0.25">
      <c r="A2615">
        <v>2613</v>
      </c>
      <c r="B2615" s="3" t="s">
        <v>5316</v>
      </c>
      <c r="C2615" s="3" t="s">
        <v>5317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 s="4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41143.609884259255</v>
      </c>
      <c r="T2615" s="6">
        <f t="shared" si="245"/>
        <v>41173.609884259255</v>
      </c>
    </row>
    <row r="2616" spans="1:20" ht="60" x14ac:dyDescent="0.25">
      <c r="A2616">
        <v>2614</v>
      </c>
      <c r="B2616" s="3" t="s">
        <v>5318</v>
      </c>
      <c r="C2616" s="3" t="s">
        <v>5319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 s="4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41730.500138888885</v>
      </c>
      <c r="T2616" s="6">
        <f t="shared" si="245"/>
        <v>41759</v>
      </c>
    </row>
    <row r="2617" spans="1:20" ht="60" x14ac:dyDescent="0.25">
      <c r="A2617">
        <v>2615</v>
      </c>
      <c r="B2617" s="3" t="s">
        <v>5320</v>
      </c>
      <c r="C2617" s="3" t="s">
        <v>5321</v>
      </c>
      <c r="D2617">
        <v>2001</v>
      </c>
      <c r="E2617">
        <v>3397</v>
      </c>
      <c r="F261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 s="4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42453.288935185185</v>
      </c>
      <c r="T2617" s="6">
        <f t="shared" si="245"/>
        <v>42490.291666666664</v>
      </c>
    </row>
    <row r="2618" spans="1:20" ht="45" x14ac:dyDescent="0.25">
      <c r="A2618">
        <v>2616</v>
      </c>
      <c r="B2618" s="3" t="s">
        <v>5322</v>
      </c>
      <c r="C2618" s="3" t="s">
        <v>5323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 s="4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42211.786215277774</v>
      </c>
      <c r="T2618" s="6">
        <f t="shared" si="245"/>
        <v>42241.786215277774</v>
      </c>
    </row>
    <row r="2619" spans="1:20" ht="60" x14ac:dyDescent="0.25">
      <c r="A2619">
        <v>2617</v>
      </c>
      <c r="B2619" s="3" t="s">
        <v>5324</v>
      </c>
      <c r="C2619" s="3" t="s">
        <v>5325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 s="4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41902.666099537033</v>
      </c>
      <c r="T2619" s="6">
        <f t="shared" si="245"/>
        <v>41932.666099537033</v>
      </c>
    </row>
    <row r="2620" spans="1:20" ht="30" x14ac:dyDescent="0.25">
      <c r="A2620">
        <v>2618</v>
      </c>
      <c r="B2620" s="3" t="s">
        <v>5326</v>
      </c>
      <c r="C2620" s="3" t="s">
        <v>5327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 s="4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42279.584039351852</v>
      </c>
      <c r="T2620" s="6">
        <f t="shared" si="245"/>
        <v>42339.625706018516</v>
      </c>
    </row>
    <row r="2621" spans="1:20" ht="60" x14ac:dyDescent="0.25">
      <c r="A2621">
        <v>2619</v>
      </c>
      <c r="B2621" s="3" t="s">
        <v>5328</v>
      </c>
      <c r="C2621" s="3" t="s">
        <v>5329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 s="4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42273.67597222222</v>
      </c>
      <c r="T2621" s="6">
        <f t="shared" si="245"/>
        <v>42300.249999999993</v>
      </c>
    </row>
    <row r="2622" spans="1:20" ht="60" x14ac:dyDescent="0.25">
      <c r="A2622">
        <v>2620</v>
      </c>
      <c r="B2622" s="3" t="s">
        <v>5330</v>
      </c>
      <c r="C2622" s="3" t="s">
        <v>5331</v>
      </c>
      <c r="D2622">
        <v>65000</v>
      </c>
      <c r="E2622">
        <v>93374</v>
      </c>
      <c r="F2622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 s="4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42250.958819444444</v>
      </c>
      <c r="T2622" s="6">
        <f t="shared" si="245"/>
        <v>42287.833333333336</v>
      </c>
    </row>
    <row r="2623" spans="1:20" ht="60" x14ac:dyDescent="0.25">
      <c r="A2623">
        <v>2621</v>
      </c>
      <c r="B2623" s="3" t="s">
        <v>5332</v>
      </c>
      <c r="C2623" s="3" t="s">
        <v>5333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 s="4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42115.539212962954</v>
      </c>
      <c r="T2623" s="6">
        <f t="shared" si="245"/>
        <v>42145.539212962954</v>
      </c>
    </row>
    <row r="2624" spans="1:20" ht="60" x14ac:dyDescent="0.25">
      <c r="A2624">
        <v>2622</v>
      </c>
      <c r="B2624" s="3" t="s">
        <v>5334</v>
      </c>
      <c r="C2624" s="3" t="s">
        <v>5335</v>
      </c>
      <c r="D2624">
        <v>1500</v>
      </c>
      <c r="E2624">
        <v>1967.76</v>
      </c>
      <c r="F2624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 s="4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42689.534907407404</v>
      </c>
      <c r="T2624" s="6">
        <f t="shared" si="245"/>
        <v>42734.534907407404</v>
      </c>
    </row>
    <row r="2625" spans="1:20" ht="60" x14ac:dyDescent="0.25">
      <c r="A2625">
        <v>2623</v>
      </c>
      <c r="B2625" s="3" t="s">
        <v>5336</v>
      </c>
      <c r="C2625" s="3" t="s">
        <v>5337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 s="4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42692.048217592594</v>
      </c>
      <c r="T2625" s="6">
        <f t="shared" si="245"/>
        <v>42706.048217592594</v>
      </c>
    </row>
    <row r="2626" spans="1:20" ht="60" x14ac:dyDescent="0.25">
      <c r="A2626">
        <v>2624</v>
      </c>
      <c r="B2626" s="3" t="s">
        <v>5338</v>
      </c>
      <c r="C2626" s="3" t="s">
        <v>5339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 s="4">
        <f t="shared" ref="O2626:O2689" si="246">E2626/D2626</f>
        <v>13.794206249999998</v>
      </c>
      <c r="P2626" s="5">
        <f t="shared" ref="P2626:P2689" si="247">IF((L2626&gt;0), (E2626/L2626), "N/A")</f>
        <v>31.820544982698959</v>
      </c>
      <c r="Q2626" t="str">
        <f t="shared" ref="Q2626:Q2689" si="248">LEFT(N2626, (FIND("/",N2626)-1))</f>
        <v>technology</v>
      </c>
      <c r="R2626" t="str">
        <f t="shared" ref="R2626:R2689" si="249">RIGHT(N2626, (LEN(N2626)-FIND("/", N2626)))</f>
        <v>space exploration</v>
      </c>
      <c r="S2626" s="6">
        <f t="shared" si="244"/>
        <v>41144.213217592594</v>
      </c>
      <c r="T2626" s="6">
        <f t="shared" si="245"/>
        <v>41165.213217592594</v>
      </c>
    </row>
    <row r="2627" spans="1:20" ht="60" x14ac:dyDescent="0.25">
      <c r="A2627">
        <v>2625</v>
      </c>
      <c r="B2627" s="3" t="s">
        <v>5340</v>
      </c>
      <c r="C2627" s="3" t="s">
        <v>5341</v>
      </c>
      <c r="D2627">
        <v>150</v>
      </c>
      <c r="E2627">
        <v>1434</v>
      </c>
      <c r="F262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 s="4">
        <f t="shared" si="246"/>
        <v>9.56</v>
      </c>
      <c r="P2627" s="5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6">
        <f t="shared" ref="S2627:S2690" si="250">(((J2627/60)/60)/24)+DATE(1970,1,1)+(-5/24)</f>
        <v>42658.601944444446</v>
      </c>
      <c r="T2627" s="6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5342</v>
      </c>
      <c r="C2628" s="3" t="s">
        <v>5343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 s="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42128.41978009259</v>
      </c>
      <c r="T2628" s="6">
        <f t="shared" si="251"/>
        <v>42158.41978009259</v>
      </c>
    </row>
    <row r="2629" spans="1:20" ht="60" x14ac:dyDescent="0.25">
      <c r="A2629">
        <v>2627</v>
      </c>
      <c r="B2629" s="3" t="s">
        <v>5344</v>
      </c>
      <c r="C2629" s="3" t="s">
        <v>5345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 s="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42304.621076388888</v>
      </c>
      <c r="T2629" s="6">
        <f t="shared" si="251"/>
        <v>42334.66274305556</v>
      </c>
    </row>
    <row r="2630" spans="1:20" ht="45" x14ac:dyDescent="0.25">
      <c r="A2630">
        <v>2628</v>
      </c>
      <c r="B2630" s="3" t="s">
        <v>5346</v>
      </c>
      <c r="C2630" s="3" t="s">
        <v>5347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 s="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41953.757719907408</v>
      </c>
      <c r="T2630" s="6">
        <f t="shared" si="251"/>
        <v>41973.757719907408</v>
      </c>
    </row>
    <row r="2631" spans="1:20" ht="45" x14ac:dyDescent="0.25">
      <c r="A2631">
        <v>2629</v>
      </c>
      <c r="B2631" s="3" t="s">
        <v>5348</v>
      </c>
      <c r="C2631" s="3" t="s">
        <v>5349</v>
      </c>
      <c r="D2631">
        <v>5000</v>
      </c>
      <c r="E2631">
        <v>6387</v>
      </c>
      <c r="F2631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 s="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42108.330115740733</v>
      </c>
      <c r="T2631" s="6">
        <f t="shared" si="251"/>
        <v>42138.330115740733</v>
      </c>
    </row>
    <row r="2632" spans="1:20" ht="60" x14ac:dyDescent="0.25">
      <c r="A2632">
        <v>2630</v>
      </c>
      <c r="B2632" s="3" t="s">
        <v>5350</v>
      </c>
      <c r="C2632" s="3" t="s">
        <v>5351</v>
      </c>
      <c r="D2632">
        <v>2000</v>
      </c>
      <c r="E2632">
        <v>3158</v>
      </c>
      <c r="F2632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 s="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42523.897129629629</v>
      </c>
      <c r="T2632" s="6">
        <f t="shared" si="251"/>
        <v>42551.208333333336</v>
      </c>
    </row>
    <row r="2633" spans="1:20" ht="45" x14ac:dyDescent="0.25">
      <c r="A2633">
        <v>2631</v>
      </c>
      <c r="B2633" s="3" t="s">
        <v>5352</v>
      </c>
      <c r="C2633" s="3" t="s">
        <v>5353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 s="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42217.960960648146</v>
      </c>
      <c r="T2633" s="6">
        <f t="shared" si="251"/>
        <v>42245.960960648146</v>
      </c>
    </row>
    <row r="2634" spans="1:20" ht="45" x14ac:dyDescent="0.25">
      <c r="A2634">
        <v>2632</v>
      </c>
      <c r="B2634" s="3" t="s">
        <v>5354</v>
      </c>
      <c r="C2634" s="3" t="s">
        <v>5355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 s="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42493.853460648148</v>
      </c>
      <c r="T2634" s="6">
        <f t="shared" si="251"/>
        <v>42518.853460648148</v>
      </c>
    </row>
    <row r="2635" spans="1:20" ht="60" x14ac:dyDescent="0.25">
      <c r="A2635">
        <v>2633</v>
      </c>
      <c r="B2635" s="3" t="s">
        <v>5356</v>
      </c>
      <c r="C2635" s="3" t="s">
        <v>5357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 s="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41667.614953703705</v>
      </c>
      <c r="T2635" s="6">
        <f t="shared" si="251"/>
        <v>41697.75</v>
      </c>
    </row>
    <row r="2636" spans="1:20" ht="45" x14ac:dyDescent="0.25">
      <c r="A2636">
        <v>2634</v>
      </c>
      <c r="B2636" s="3" t="s">
        <v>5358</v>
      </c>
      <c r="C2636" s="3" t="s">
        <v>5359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 s="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42612.448159722226</v>
      </c>
      <c r="T2636" s="6">
        <f t="shared" si="251"/>
        <v>42642.448159722226</v>
      </c>
    </row>
    <row r="2637" spans="1:20" ht="60" x14ac:dyDescent="0.25">
      <c r="A2637">
        <v>2635</v>
      </c>
      <c r="B2637" s="3" t="s">
        <v>5360</v>
      </c>
      <c r="C2637" s="3" t="s">
        <v>5361</v>
      </c>
      <c r="D2637">
        <v>11500</v>
      </c>
      <c r="E2637">
        <v>11500</v>
      </c>
      <c r="F263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 s="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42037.742604166669</v>
      </c>
      <c r="T2637" s="6">
        <f t="shared" si="251"/>
        <v>42072.700937499998</v>
      </c>
    </row>
    <row r="2638" spans="1:20" ht="60" x14ac:dyDescent="0.25">
      <c r="A2638">
        <v>2636</v>
      </c>
      <c r="B2638" s="3" t="s">
        <v>5362</v>
      </c>
      <c r="C2638" s="3" t="s">
        <v>5363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 s="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42636.406412037039</v>
      </c>
      <c r="T2638" s="6">
        <f t="shared" si="251"/>
        <v>42658.833333333336</v>
      </c>
    </row>
    <row r="2639" spans="1:20" ht="45" x14ac:dyDescent="0.25">
      <c r="A2639">
        <v>2637</v>
      </c>
      <c r="B2639" s="3" t="s">
        <v>5364</v>
      </c>
      <c r="C2639" s="3" t="s">
        <v>5365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 s="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42639.341145833336</v>
      </c>
      <c r="T2639" s="6">
        <f t="shared" si="251"/>
        <v>42655.341145833336</v>
      </c>
    </row>
    <row r="2640" spans="1:20" ht="45" x14ac:dyDescent="0.25">
      <c r="A2640">
        <v>2638</v>
      </c>
      <c r="B2640" s="3" t="s">
        <v>5366</v>
      </c>
      <c r="C2640" s="3" t="s">
        <v>5367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 s="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41989.70480324074</v>
      </c>
      <c r="T2640" s="6">
        <f t="shared" si="251"/>
        <v>42019.70480324074</v>
      </c>
    </row>
    <row r="2641" spans="1:20" ht="60" x14ac:dyDescent="0.25">
      <c r="A2641">
        <v>2639</v>
      </c>
      <c r="B2641" s="3" t="s">
        <v>5368</v>
      </c>
      <c r="C2641" s="3" t="s">
        <v>5369</v>
      </c>
      <c r="D2641">
        <v>300</v>
      </c>
      <c r="E2641">
        <v>492</v>
      </c>
      <c r="F2641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 s="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42024.656805555554</v>
      </c>
      <c r="T2641" s="6">
        <f t="shared" si="251"/>
        <v>42054.656805555554</v>
      </c>
    </row>
    <row r="2642" spans="1:20" ht="75" x14ac:dyDescent="0.25">
      <c r="A2642">
        <v>2640</v>
      </c>
      <c r="B2642" s="3" t="s">
        <v>5370</v>
      </c>
      <c r="C2642" s="3" t="s">
        <v>5371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 s="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42102.952245370368</v>
      </c>
      <c r="T2642" s="6">
        <f t="shared" si="251"/>
        <v>42162.952245370368</v>
      </c>
    </row>
    <row r="2643" spans="1:20" ht="30" x14ac:dyDescent="0.25">
      <c r="A2643">
        <v>2641</v>
      </c>
      <c r="B2643" s="3" t="s">
        <v>5372</v>
      </c>
      <c r="C2643" s="3" t="s">
        <v>5373</v>
      </c>
      <c r="D2643">
        <v>1500</v>
      </c>
      <c r="E2643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 s="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41880.618784722217</v>
      </c>
      <c r="T2643" s="6">
        <f t="shared" si="251"/>
        <v>41897.631249999999</v>
      </c>
    </row>
    <row r="2644" spans="1:20" ht="60" x14ac:dyDescent="0.25">
      <c r="A2644">
        <v>2642</v>
      </c>
      <c r="B2644" s="3" t="s">
        <v>5374</v>
      </c>
      <c r="C2644" s="3" t="s">
        <v>5375</v>
      </c>
      <c r="D2644">
        <v>500000</v>
      </c>
      <c r="E2644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 s="4">
        <f t="shared" si="246"/>
        <v>0</v>
      </c>
      <c r="P2644" s="5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42536.03828703703</v>
      </c>
      <c r="T2644" s="6">
        <f t="shared" si="251"/>
        <v>42566.081249999996</v>
      </c>
    </row>
    <row r="2645" spans="1:20" ht="60" x14ac:dyDescent="0.25">
      <c r="A2645">
        <v>2643</v>
      </c>
      <c r="B2645" s="3" t="s">
        <v>5376</v>
      </c>
      <c r="C2645" s="3" t="s">
        <v>5377</v>
      </c>
      <c r="D2645">
        <v>1000000</v>
      </c>
      <c r="E2645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 s="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42689.374016203699</v>
      </c>
      <c r="T2645" s="6">
        <f t="shared" si="251"/>
        <v>42725.124305555553</v>
      </c>
    </row>
    <row r="2646" spans="1:20" ht="45" x14ac:dyDescent="0.25">
      <c r="A2646">
        <v>2644</v>
      </c>
      <c r="B2646" s="3" t="s">
        <v>5378</v>
      </c>
      <c r="C2646" s="3" t="s">
        <v>5379</v>
      </c>
      <c r="D2646">
        <v>100000</v>
      </c>
      <c r="E2646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 s="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42774.583738425928</v>
      </c>
      <c r="T2646" s="6">
        <f t="shared" si="251"/>
        <v>42804.583738425928</v>
      </c>
    </row>
    <row r="2647" spans="1:20" ht="60" x14ac:dyDescent="0.25">
      <c r="A2647">
        <v>2645</v>
      </c>
      <c r="B2647" s="3" t="s">
        <v>5380</v>
      </c>
      <c r="C2647" s="3" t="s">
        <v>5381</v>
      </c>
      <c r="D2647">
        <v>20000</v>
      </c>
      <c r="E2647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 s="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41921.634293981479</v>
      </c>
      <c r="T2647" s="6">
        <f t="shared" si="251"/>
        <v>41951.675960648143</v>
      </c>
    </row>
    <row r="2648" spans="1:20" ht="45" x14ac:dyDescent="0.25">
      <c r="A2648">
        <v>2646</v>
      </c>
      <c r="B2648" s="3" t="s">
        <v>5382</v>
      </c>
      <c r="C2648" s="3" t="s">
        <v>5383</v>
      </c>
      <c r="D2648">
        <v>500000</v>
      </c>
      <c r="E264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 s="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42226.10496527778</v>
      </c>
      <c r="T2648" s="6">
        <f t="shared" si="251"/>
        <v>42256.10496527778</v>
      </c>
    </row>
    <row r="2649" spans="1:20" ht="60" x14ac:dyDescent="0.25">
      <c r="A2649">
        <v>2647</v>
      </c>
      <c r="B2649" s="3" t="s">
        <v>5384</v>
      </c>
      <c r="C2649" s="3" t="s">
        <v>5385</v>
      </c>
      <c r="D2649">
        <v>2500</v>
      </c>
      <c r="E264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 s="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42200.053460648145</v>
      </c>
      <c r="T2649" s="6">
        <f t="shared" si="251"/>
        <v>42230.053460648145</v>
      </c>
    </row>
    <row r="2650" spans="1:20" ht="60" x14ac:dyDescent="0.25">
      <c r="A2650">
        <v>2648</v>
      </c>
      <c r="B2650" s="3" t="s">
        <v>5386</v>
      </c>
      <c r="C2650" s="3" t="s">
        <v>5387</v>
      </c>
      <c r="D2650">
        <v>12000</v>
      </c>
      <c r="E2650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 s="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42408.506481481476</v>
      </c>
      <c r="T2650" s="6">
        <f t="shared" si="251"/>
        <v>42438.506481481476</v>
      </c>
    </row>
    <row r="2651" spans="1:20" ht="30" x14ac:dyDescent="0.25">
      <c r="A2651">
        <v>2649</v>
      </c>
      <c r="B2651" s="3" t="s">
        <v>5388</v>
      </c>
      <c r="C2651" s="3" t="s">
        <v>5389</v>
      </c>
      <c r="D2651">
        <v>125000</v>
      </c>
      <c r="E2651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 s="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42341.788668981484</v>
      </c>
      <c r="T2651" s="6">
        <f t="shared" si="251"/>
        <v>42401.788668981484</v>
      </c>
    </row>
    <row r="2652" spans="1:20" ht="60" x14ac:dyDescent="0.25">
      <c r="A2652">
        <v>2650</v>
      </c>
      <c r="B2652" s="3" t="s">
        <v>5390</v>
      </c>
      <c r="C2652" s="3" t="s">
        <v>5391</v>
      </c>
      <c r="D2652">
        <v>60000</v>
      </c>
      <c r="E2652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 s="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42695.416006944441</v>
      </c>
      <c r="T2652" s="6">
        <f t="shared" si="251"/>
        <v>42725.416006944441</v>
      </c>
    </row>
    <row r="2653" spans="1:20" ht="60" x14ac:dyDescent="0.25">
      <c r="A2653">
        <v>2651</v>
      </c>
      <c r="B2653" s="3" t="s">
        <v>5392</v>
      </c>
      <c r="C2653" s="3" t="s">
        <v>5393</v>
      </c>
      <c r="D2653">
        <v>280000</v>
      </c>
      <c r="E2653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 s="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42327.597326388881</v>
      </c>
      <c r="T2653" s="6">
        <f t="shared" si="251"/>
        <v>42355.597326388881</v>
      </c>
    </row>
    <row r="2654" spans="1:20" ht="60" x14ac:dyDescent="0.25">
      <c r="A2654">
        <v>2652</v>
      </c>
      <c r="B2654" s="3" t="s">
        <v>5394</v>
      </c>
      <c r="C2654" s="3" t="s">
        <v>5395</v>
      </c>
      <c r="D2654">
        <v>100000</v>
      </c>
      <c r="E2654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 s="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41952.950520833336</v>
      </c>
      <c r="T2654" s="6">
        <f t="shared" si="251"/>
        <v>41982.950520833336</v>
      </c>
    </row>
    <row r="2655" spans="1:20" ht="45" x14ac:dyDescent="0.25">
      <c r="A2655">
        <v>2653</v>
      </c>
      <c r="B2655" s="3" t="s">
        <v>5396</v>
      </c>
      <c r="C2655" s="3" t="s">
        <v>5397</v>
      </c>
      <c r="D2655">
        <v>51000</v>
      </c>
      <c r="E2655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 s="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41771.443599537037</v>
      </c>
      <c r="T2655" s="6">
        <f t="shared" si="251"/>
        <v>41802.958333333328</v>
      </c>
    </row>
    <row r="2656" spans="1:20" ht="60" x14ac:dyDescent="0.25">
      <c r="A2656">
        <v>2654</v>
      </c>
      <c r="B2656" s="3" t="s">
        <v>5398</v>
      </c>
      <c r="C2656" s="3" t="s">
        <v>5399</v>
      </c>
      <c r="D2656">
        <v>100000</v>
      </c>
      <c r="E2656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 s="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42055.39266203704</v>
      </c>
      <c r="T2656" s="6">
        <f t="shared" si="251"/>
        <v>42115.350995370369</v>
      </c>
    </row>
    <row r="2657" spans="1:20" x14ac:dyDescent="0.25">
      <c r="A2657">
        <v>2655</v>
      </c>
      <c r="B2657" s="3" t="s">
        <v>5400</v>
      </c>
      <c r="C2657" s="3" t="s">
        <v>5401</v>
      </c>
      <c r="D2657">
        <v>15000</v>
      </c>
      <c r="E2657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 s="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42381.657951388886</v>
      </c>
      <c r="T2657" s="6">
        <f t="shared" si="251"/>
        <v>42409.624999999993</v>
      </c>
    </row>
    <row r="2658" spans="1:20" ht="30" x14ac:dyDescent="0.25">
      <c r="A2658">
        <v>2656</v>
      </c>
      <c r="B2658" s="3" t="s">
        <v>5402</v>
      </c>
      <c r="C2658" s="3" t="s">
        <v>5403</v>
      </c>
      <c r="D2658">
        <v>150000</v>
      </c>
      <c r="E265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 s="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42767.480185185181</v>
      </c>
      <c r="T2658" s="6">
        <f t="shared" si="251"/>
        <v>42806.583333333336</v>
      </c>
    </row>
    <row r="2659" spans="1:20" ht="60" x14ac:dyDescent="0.25">
      <c r="A2659">
        <v>2657</v>
      </c>
      <c r="B2659" s="3" t="s">
        <v>5404</v>
      </c>
      <c r="C2659" s="3" t="s">
        <v>5405</v>
      </c>
      <c r="D2659">
        <v>30000</v>
      </c>
      <c r="E2659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 s="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42551.720520833333</v>
      </c>
      <c r="T2659" s="6">
        <f t="shared" si="251"/>
        <v>42584.854166666664</v>
      </c>
    </row>
    <row r="2660" spans="1:20" ht="45" x14ac:dyDescent="0.25">
      <c r="A2660">
        <v>2658</v>
      </c>
      <c r="B2660" s="3" t="s">
        <v>5406</v>
      </c>
      <c r="C2660" s="3" t="s">
        <v>5407</v>
      </c>
      <c r="D2660">
        <v>98000</v>
      </c>
      <c r="E2660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 s="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42551.675856481481</v>
      </c>
      <c r="T2660" s="6">
        <f t="shared" si="251"/>
        <v>42581.675856481481</v>
      </c>
    </row>
    <row r="2661" spans="1:20" x14ac:dyDescent="0.25">
      <c r="A2661">
        <v>2659</v>
      </c>
      <c r="B2661" s="3" t="s">
        <v>5408</v>
      </c>
      <c r="C2661" s="3" t="s">
        <v>5409</v>
      </c>
      <c r="D2661">
        <v>49000</v>
      </c>
      <c r="E2661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 s="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42081.861226851855</v>
      </c>
      <c r="T2661" s="6">
        <f t="shared" si="251"/>
        <v>42111.861226851855</v>
      </c>
    </row>
    <row r="2662" spans="1:20" ht="60" x14ac:dyDescent="0.25">
      <c r="A2662">
        <v>2660</v>
      </c>
      <c r="B2662" s="3" t="s">
        <v>5410</v>
      </c>
      <c r="C2662" s="3" t="s">
        <v>5411</v>
      </c>
      <c r="D2662">
        <v>20000</v>
      </c>
      <c r="E2662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 s="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42272.504837962959</v>
      </c>
      <c r="T2662" s="6">
        <f t="shared" si="251"/>
        <v>42332.546504629623</v>
      </c>
    </row>
    <row r="2663" spans="1:20" ht="45" x14ac:dyDescent="0.25">
      <c r="A2663">
        <v>2661</v>
      </c>
      <c r="B2663" s="3" t="s">
        <v>5412</v>
      </c>
      <c r="C2663" s="3" t="s">
        <v>5413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 s="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41542.750115740739</v>
      </c>
      <c r="T2663" s="6">
        <f t="shared" si="251"/>
        <v>41572.750115740739</v>
      </c>
    </row>
    <row r="2664" spans="1:20" ht="45" x14ac:dyDescent="0.25">
      <c r="A2664">
        <v>2662</v>
      </c>
      <c r="B2664" s="3" t="s">
        <v>5415</v>
      </c>
      <c r="C2664" s="3" t="s">
        <v>5416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 s="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42207.538344907407</v>
      </c>
      <c r="T2664" s="6">
        <f t="shared" si="251"/>
        <v>42237.538344907407</v>
      </c>
    </row>
    <row r="2665" spans="1:20" ht="60" x14ac:dyDescent="0.25">
      <c r="A2665">
        <v>2663</v>
      </c>
      <c r="B2665" s="3" t="s">
        <v>5417</v>
      </c>
      <c r="C2665" s="3" t="s">
        <v>5418</v>
      </c>
      <c r="D2665">
        <v>20000</v>
      </c>
      <c r="E2665">
        <v>20919.25</v>
      </c>
      <c r="F2665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 s="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42222.41443287037</v>
      </c>
      <c r="T2665" s="6">
        <f t="shared" si="251"/>
        <v>42251.416666666664</v>
      </c>
    </row>
    <row r="2666" spans="1:20" ht="60" x14ac:dyDescent="0.25">
      <c r="A2666">
        <v>2664</v>
      </c>
      <c r="B2666" s="3" t="s">
        <v>5419</v>
      </c>
      <c r="C2666" s="3" t="s">
        <v>5420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 s="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42312.817094907405</v>
      </c>
      <c r="T2666" s="6">
        <f t="shared" si="251"/>
        <v>42347.082638888889</v>
      </c>
    </row>
    <row r="2667" spans="1:20" ht="60" x14ac:dyDescent="0.25">
      <c r="A2667">
        <v>2665</v>
      </c>
      <c r="B2667" s="3" t="s">
        <v>5421</v>
      </c>
      <c r="C2667" s="3" t="s">
        <v>5422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 s="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42083.687199074069</v>
      </c>
      <c r="T2667" s="6">
        <f t="shared" si="251"/>
        <v>42128.687199074069</v>
      </c>
    </row>
    <row r="2668" spans="1:20" ht="60" x14ac:dyDescent="0.25">
      <c r="A2668">
        <v>2666</v>
      </c>
      <c r="B2668" s="3" t="s">
        <v>5423</v>
      </c>
      <c r="C2668" s="3" t="s">
        <v>5424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 s="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42235.55600694444</v>
      </c>
      <c r="T2668" s="6">
        <f t="shared" si="251"/>
        <v>42272.666666666664</v>
      </c>
    </row>
    <row r="2669" spans="1:20" ht="60" x14ac:dyDescent="0.25">
      <c r="A2669">
        <v>2667</v>
      </c>
      <c r="B2669" s="3" t="s">
        <v>5425</v>
      </c>
      <c r="C2669" s="3" t="s">
        <v>5426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 s="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42380.717777777776</v>
      </c>
      <c r="T2669" s="6">
        <f t="shared" si="251"/>
        <v>42410.717777777776</v>
      </c>
    </row>
    <row r="2670" spans="1:20" ht="30" x14ac:dyDescent="0.25">
      <c r="A2670">
        <v>2668</v>
      </c>
      <c r="B2670" s="3" t="s">
        <v>5427</v>
      </c>
      <c r="C2670" s="3" t="s">
        <v>5428</v>
      </c>
      <c r="D2670">
        <v>1000</v>
      </c>
      <c r="E2670">
        <v>1707</v>
      </c>
      <c r="F2670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 s="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42275.380381944437</v>
      </c>
      <c r="T2670" s="6">
        <f t="shared" si="251"/>
        <v>42317.397222222215</v>
      </c>
    </row>
    <row r="2671" spans="1:20" ht="60" x14ac:dyDescent="0.25">
      <c r="A2671">
        <v>2669</v>
      </c>
      <c r="B2671" s="3" t="s">
        <v>5429</v>
      </c>
      <c r="C2671" s="3" t="s">
        <v>5430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 s="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42318.827499999999</v>
      </c>
      <c r="T2671" s="6">
        <f t="shared" si="251"/>
        <v>42378.827499999999</v>
      </c>
    </row>
    <row r="2672" spans="1:20" ht="60" x14ac:dyDescent="0.25">
      <c r="A2672">
        <v>2670</v>
      </c>
      <c r="B2672" s="3" t="s">
        <v>5431</v>
      </c>
      <c r="C2672" s="3" t="s">
        <v>5432</v>
      </c>
      <c r="D2672">
        <v>38888</v>
      </c>
      <c r="E2672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 s="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41820.812268518515</v>
      </c>
      <c r="T2672" s="6">
        <f t="shared" si="251"/>
        <v>41848.812268518515</v>
      </c>
    </row>
    <row r="2673" spans="1:20" ht="45" x14ac:dyDescent="0.25">
      <c r="A2673">
        <v>2671</v>
      </c>
      <c r="B2673" s="3" t="s">
        <v>5433</v>
      </c>
      <c r="C2673" s="3" t="s">
        <v>5434</v>
      </c>
      <c r="D2673">
        <v>25000</v>
      </c>
      <c r="E2673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 s="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41962.540694444448</v>
      </c>
      <c r="T2673" s="6">
        <f t="shared" si="251"/>
        <v>41992.609722222223</v>
      </c>
    </row>
    <row r="2674" spans="1:20" ht="60" x14ac:dyDescent="0.25">
      <c r="A2674">
        <v>2672</v>
      </c>
      <c r="B2674" s="3" t="s">
        <v>5435</v>
      </c>
      <c r="C2674" s="3" t="s">
        <v>5436</v>
      </c>
      <c r="D2674">
        <v>10000</v>
      </c>
      <c r="E2674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 s="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42344.675810185181</v>
      </c>
      <c r="T2674" s="6">
        <f t="shared" si="251"/>
        <v>42366.041666666664</v>
      </c>
    </row>
    <row r="2675" spans="1:20" ht="60" x14ac:dyDescent="0.25">
      <c r="A2675">
        <v>2673</v>
      </c>
      <c r="B2675" s="3" t="s">
        <v>5437</v>
      </c>
      <c r="C2675" s="3" t="s">
        <v>5438</v>
      </c>
      <c r="D2675">
        <v>40000</v>
      </c>
      <c r="E2675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 s="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41912.333321759259</v>
      </c>
      <c r="T2675" s="6">
        <f t="shared" si="251"/>
        <v>41941.739583333328</v>
      </c>
    </row>
    <row r="2676" spans="1:20" ht="60" x14ac:dyDescent="0.25">
      <c r="A2676">
        <v>2674</v>
      </c>
      <c r="B2676" s="3" t="s">
        <v>5439</v>
      </c>
      <c r="C2676" s="3" t="s">
        <v>5440</v>
      </c>
      <c r="D2676">
        <v>35000</v>
      </c>
      <c r="E2676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 s="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42529.424421296295</v>
      </c>
      <c r="T2676" s="6">
        <f t="shared" si="251"/>
        <v>42555.999305555553</v>
      </c>
    </row>
    <row r="2677" spans="1:20" ht="60" x14ac:dyDescent="0.25">
      <c r="A2677">
        <v>2675</v>
      </c>
      <c r="B2677" s="3" t="s">
        <v>5441</v>
      </c>
      <c r="C2677" s="3" t="s">
        <v>5442</v>
      </c>
      <c r="D2677">
        <v>25000</v>
      </c>
      <c r="E2677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 s="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41923.649178240739</v>
      </c>
      <c r="T2677" s="6">
        <f t="shared" si="251"/>
        <v>41953.690844907404</v>
      </c>
    </row>
    <row r="2678" spans="1:20" ht="60" x14ac:dyDescent="0.25">
      <c r="A2678">
        <v>2676</v>
      </c>
      <c r="B2678" s="3" t="s">
        <v>5443</v>
      </c>
      <c r="C2678" s="3" t="s">
        <v>5444</v>
      </c>
      <c r="D2678">
        <v>2100</v>
      </c>
      <c r="E2678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 s="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42482.416365740741</v>
      </c>
      <c r="T2678" s="6">
        <f t="shared" si="251"/>
        <v>42512.416365740741</v>
      </c>
    </row>
    <row r="2679" spans="1:20" ht="45" x14ac:dyDescent="0.25">
      <c r="A2679">
        <v>2677</v>
      </c>
      <c r="B2679" s="3" t="s">
        <v>5445</v>
      </c>
      <c r="C2679" s="3" t="s">
        <v>5446</v>
      </c>
      <c r="D2679">
        <v>19500</v>
      </c>
      <c r="E2679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 s="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41792.821099537032</v>
      </c>
      <c r="T2679" s="6">
        <f t="shared" si="251"/>
        <v>41822.821099537032</v>
      </c>
    </row>
    <row r="2680" spans="1:20" ht="60" x14ac:dyDescent="0.25">
      <c r="A2680">
        <v>2678</v>
      </c>
      <c r="B2680" s="3" t="s">
        <v>5447</v>
      </c>
      <c r="C2680" s="3" t="s">
        <v>5448</v>
      </c>
      <c r="D2680">
        <v>8000000</v>
      </c>
      <c r="E2680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 s="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42241.589872685181</v>
      </c>
      <c r="T2680" s="6">
        <f t="shared" si="251"/>
        <v>42271.589872685181</v>
      </c>
    </row>
    <row r="2681" spans="1:20" ht="60" x14ac:dyDescent="0.25">
      <c r="A2681">
        <v>2679</v>
      </c>
      <c r="B2681" s="3" t="s">
        <v>5449</v>
      </c>
      <c r="C2681" s="3" t="s">
        <v>5450</v>
      </c>
      <c r="D2681">
        <v>40000</v>
      </c>
      <c r="E2681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 s="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42032.792754629627</v>
      </c>
      <c r="T2681" s="6">
        <f t="shared" si="251"/>
        <v>42062.792754629627</v>
      </c>
    </row>
    <row r="2682" spans="1:20" x14ac:dyDescent="0.25">
      <c r="A2682">
        <v>2680</v>
      </c>
      <c r="B2682" s="3" t="s">
        <v>5451</v>
      </c>
      <c r="C2682" s="3" t="s">
        <v>5452</v>
      </c>
      <c r="D2682">
        <v>32000</v>
      </c>
      <c r="E2682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 s="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42436.003368055557</v>
      </c>
      <c r="T2682" s="6">
        <f t="shared" si="251"/>
        <v>42465.961701388886</v>
      </c>
    </row>
    <row r="2683" spans="1:20" ht="45" x14ac:dyDescent="0.25">
      <c r="A2683">
        <v>2681</v>
      </c>
      <c r="B2683" s="3" t="s">
        <v>5453</v>
      </c>
      <c r="C2683" s="3" t="s">
        <v>5454</v>
      </c>
      <c r="D2683">
        <v>8000</v>
      </c>
      <c r="E2683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 s="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41805.686921296292</v>
      </c>
      <c r="T2683" s="6">
        <f t="shared" si="251"/>
        <v>41830.686921296292</v>
      </c>
    </row>
    <row r="2684" spans="1:20" ht="45" x14ac:dyDescent="0.25">
      <c r="A2684">
        <v>2682</v>
      </c>
      <c r="B2684" s="3" t="s">
        <v>5455</v>
      </c>
      <c r="C2684" s="3" t="s">
        <v>5456</v>
      </c>
      <c r="D2684">
        <v>6000</v>
      </c>
      <c r="E2684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 s="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41932.663657407407</v>
      </c>
      <c r="T2684" s="6">
        <f t="shared" si="251"/>
        <v>41965.040972222218</v>
      </c>
    </row>
    <row r="2685" spans="1:20" ht="60" x14ac:dyDescent="0.25">
      <c r="A2685">
        <v>2683</v>
      </c>
      <c r="B2685" s="3" t="s">
        <v>5457</v>
      </c>
      <c r="C2685" s="3" t="s">
        <v>5458</v>
      </c>
      <c r="D2685">
        <v>15000</v>
      </c>
      <c r="E2685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 s="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42034.546759259254</v>
      </c>
      <c r="T2685" s="6">
        <f t="shared" si="251"/>
        <v>42064.546759259254</v>
      </c>
    </row>
    <row r="2686" spans="1:20" ht="60" x14ac:dyDescent="0.25">
      <c r="A2686">
        <v>2684</v>
      </c>
      <c r="B2686" s="3" t="s">
        <v>5459</v>
      </c>
      <c r="C2686" s="3" t="s">
        <v>5460</v>
      </c>
      <c r="D2686">
        <v>70000</v>
      </c>
      <c r="E2686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 s="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41820.706307870365</v>
      </c>
      <c r="T2686" s="6">
        <f t="shared" si="251"/>
        <v>41860.706307870365</v>
      </c>
    </row>
    <row r="2687" spans="1:20" ht="60" x14ac:dyDescent="0.25">
      <c r="A2687">
        <v>2685</v>
      </c>
      <c r="B2687" s="3" t="s">
        <v>5461</v>
      </c>
      <c r="C2687" s="3" t="s">
        <v>5462</v>
      </c>
      <c r="D2687">
        <v>50000</v>
      </c>
      <c r="E2687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 s="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42061.487615740734</v>
      </c>
      <c r="T2687" s="6">
        <f t="shared" si="251"/>
        <v>42121.445949074077</v>
      </c>
    </row>
    <row r="2688" spans="1:20" ht="60" x14ac:dyDescent="0.25">
      <c r="A2688">
        <v>2686</v>
      </c>
      <c r="B2688" s="3" t="s">
        <v>5463</v>
      </c>
      <c r="C2688" s="3" t="s">
        <v>5464</v>
      </c>
      <c r="D2688">
        <v>30000</v>
      </c>
      <c r="E268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 s="4">
        <f t="shared" si="246"/>
        <v>0</v>
      </c>
      <c r="P2688" s="5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41892.766469907401</v>
      </c>
      <c r="T2688" s="6">
        <f t="shared" si="251"/>
        <v>41912.766469907401</v>
      </c>
    </row>
    <row r="2689" spans="1:20" ht="45" x14ac:dyDescent="0.25">
      <c r="A2689">
        <v>2687</v>
      </c>
      <c r="B2689" s="3" t="s">
        <v>5465</v>
      </c>
      <c r="C2689" s="3" t="s">
        <v>5466</v>
      </c>
      <c r="D2689">
        <v>15000</v>
      </c>
      <c r="E2689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 s="4">
        <f t="shared" si="246"/>
        <v>0</v>
      </c>
      <c r="P2689" s="5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42154.431921296295</v>
      </c>
      <c r="T2689" s="6">
        <f t="shared" si="251"/>
        <v>42184.431921296295</v>
      </c>
    </row>
    <row r="2690" spans="1:20" ht="30" x14ac:dyDescent="0.25">
      <c r="A2690">
        <v>2688</v>
      </c>
      <c r="B2690" s="3" t="s">
        <v>5467</v>
      </c>
      <c r="C2690" s="3" t="s">
        <v>5468</v>
      </c>
      <c r="D2690">
        <v>50000</v>
      </c>
      <c r="E2690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 s="4">
        <f t="shared" ref="O2690:O2753" si="252">E2690/D2690</f>
        <v>1.48E-3</v>
      </c>
      <c r="P2690" s="5">
        <f t="shared" ref="P2690:P2753" si="253">IF((L2690&gt;0), (E2690/L2690), "N/A")</f>
        <v>5.2857142857142856</v>
      </c>
      <c r="Q2690" t="str">
        <f t="shared" ref="Q2690:Q2753" si="254">LEFT(N2690, (FIND("/",N2690)-1))</f>
        <v>food</v>
      </c>
      <c r="R2690" t="str">
        <f t="shared" ref="R2690:R2753" si="255">RIGHT(N2690, (LEN(N2690)-FIND("/", N2690)))</f>
        <v>food trucks</v>
      </c>
      <c r="S2690" s="6">
        <f t="shared" si="250"/>
        <v>42027.910532407412</v>
      </c>
      <c r="T2690" s="6">
        <f t="shared" si="251"/>
        <v>42058.916666666664</v>
      </c>
    </row>
    <row r="2691" spans="1:20" ht="60" x14ac:dyDescent="0.25">
      <c r="A2691">
        <v>2689</v>
      </c>
      <c r="B2691" s="3" t="s">
        <v>5469</v>
      </c>
      <c r="C2691" s="3" t="s">
        <v>5470</v>
      </c>
      <c r="D2691">
        <v>35000</v>
      </c>
      <c r="E2691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 s="4">
        <f t="shared" si="252"/>
        <v>2.8571428571428571E-5</v>
      </c>
      <c r="P2691" s="5">
        <f t="shared" si="253"/>
        <v>1</v>
      </c>
      <c r="Q2691" t="str">
        <f t="shared" si="254"/>
        <v>food</v>
      </c>
      <c r="R2691" t="str">
        <f t="shared" si="255"/>
        <v>food trucks</v>
      </c>
      <c r="S2691" s="6">
        <f t="shared" ref="S2691:S2754" si="256">(((J2691/60)/60)/24)+DATE(1970,1,1)+(-5/24)</f>
        <v>42551.753356481473</v>
      </c>
      <c r="T2691" s="6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5471</v>
      </c>
      <c r="C2692" s="3" t="s">
        <v>5472</v>
      </c>
      <c r="D2692">
        <v>80000</v>
      </c>
      <c r="E2692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 s="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42112.89671296296</v>
      </c>
      <c r="T2692" s="6">
        <f t="shared" si="257"/>
        <v>42157.89671296296</v>
      </c>
    </row>
    <row r="2693" spans="1:20" ht="30" x14ac:dyDescent="0.25">
      <c r="A2693">
        <v>2691</v>
      </c>
      <c r="B2693" s="3" t="s">
        <v>5473</v>
      </c>
      <c r="C2693" s="3" t="s">
        <v>5474</v>
      </c>
      <c r="D2693">
        <v>65000</v>
      </c>
      <c r="E2693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 s="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42089.515706018516</v>
      </c>
      <c r="T2693" s="6">
        <f t="shared" si="257"/>
        <v>42134.515706018516</v>
      </c>
    </row>
    <row r="2694" spans="1:20" ht="45" x14ac:dyDescent="0.25">
      <c r="A2694">
        <v>2692</v>
      </c>
      <c r="B2694" s="3" t="s">
        <v>5475</v>
      </c>
      <c r="C2694" s="3" t="s">
        <v>5476</v>
      </c>
      <c r="D2694">
        <v>3500</v>
      </c>
      <c r="E2694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 s="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42058.125694444439</v>
      </c>
      <c r="T2694" s="6">
        <f t="shared" si="257"/>
        <v>42088.084027777775</v>
      </c>
    </row>
    <row r="2695" spans="1:20" ht="60" x14ac:dyDescent="0.25">
      <c r="A2695">
        <v>2693</v>
      </c>
      <c r="B2695" s="3" t="s">
        <v>5477</v>
      </c>
      <c r="C2695" s="3" t="s">
        <v>5478</v>
      </c>
      <c r="D2695">
        <v>5000</v>
      </c>
      <c r="E2695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 s="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41833.930162037032</v>
      </c>
      <c r="T2695" s="6">
        <f t="shared" si="257"/>
        <v>41863.930162037032</v>
      </c>
    </row>
    <row r="2696" spans="1:20" ht="60" x14ac:dyDescent="0.25">
      <c r="A2696">
        <v>2694</v>
      </c>
      <c r="B2696" s="3" t="s">
        <v>5479</v>
      </c>
      <c r="C2696" s="3" t="s">
        <v>5480</v>
      </c>
      <c r="D2696">
        <v>30000</v>
      </c>
      <c r="E2696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 s="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41877.932164351849</v>
      </c>
      <c r="T2696" s="6">
        <f t="shared" si="257"/>
        <v>41907.932164351849</v>
      </c>
    </row>
    <row r="2697" spans="1:20" ht="45" x14ac:dyDescent="0.25">
      <c r="A2697">
        <v>2695</v>
      </c>
      <c r="B2697" s="3" t="s">
        <v>5481</v>
      </c>
      <c r="C2697" s="3" t="s">
        <v>5482</v>
      </c>
      <c r="D2697">
        <v>15000</v>
      </c>
      <c r="E2697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 s="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42047.973587962959</v>
      </c>
      <c r="T2697" s="6">
        <f t="shared" si="257"/>
        <v>42107.931921296295</v>
      </c>
    </row>
    <row r="2698" spans="1:20" ht="60" x14ac:dyDescent="0.25">
      <c r="A2698">
        <v>2696</v>
      </c>
      <c r="B2698" s="3" t="s">
        <v>5483</v>
      </c>
      <c r="C2698" s="3" t="s">
        <v>5484</v>
      </c>
      <c r="D2698">
        <v>60000</v>
      </c>
      <c r="E269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 s="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41964.636111111111</v>
      </c>
      <c r="T2698" s="6">
        <f t="shared" si="257"/>
        <v>41998.636111111111</v>
      </c>
    </row>
    <row r="2699" spans="1:20" ht="45" x14ac:dyDescent="0.25">
      <c r="A2699">
        <v>2697</v>
      </c>
      <c r="B2699" s="3" t="s">
        <v>5485</v>
      </c>
      <c r="C2699" s="3" t="s">
        <v>5486</v>
      </c>
      <c r="D2699">
        <v>23000</v>
      </c>
      <c r="E2699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 s="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42187.731747685182</v>
      </c>
      <c r="T2699" s="6">
        <f t="shared" si="257"/>
        <v>42218.708333333336</v>
      </c>
    </row>
    <row r="2700" spans="1:20" ht="45" x14ac:dyDescent="0.25">
      <c r="A2700">
        <v>2698</v>
      </c>
      <c r="B2700" s="3" t="s">
        <v>5487</v>
      </c>
      <c r="C2700" s="3" t="s">
        <v>5488</v>
      </c>
      <c r="D2700">
        <v>8000</v>
      </c>
      <c r="E2700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 s="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41787.689907407403</v>
      </c>
      <c r="T2700" s="6">
        <f t="shared" si="257"/>
        <v>41817.689907407403</v>
      </c>
    </row>
    <row r="2701" spans="1:20" ht="45" x14ac:dyDescent="0.25">
      <c r="A2701">
        <v>2699</v>
      </c>
      <c r="B2701" s="3" t="s">
        <v>5489</v>
      </c>
      <c r="C2701" s="3" t="s">
        <v>5490</v>
      </c>
      <c r="D2701">
        <v>2</v>
      </c>
      <c r="E2701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 s="4">
        <f t="shared" si="252"/>
        <v>0</v>
      </c>
      <c r="P2701" s="5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41829.688229166662</v>
      </c>
      <c r="T2701" s="6">
        <f t="shared" si="257"/>
        <v>41859.688229166662</v>
      </c>
    </row>
    <row r="2702" spans="1:20" ht="45" x14ac:dyDescent="0.25">
      <c r="A2702">
        <v>2700</v>
      </c>
      <c r="B2702" s="3" t="s">
        <v>5491</v>
      </c>
      <c r="C2702" s="3" t="s">
        <v>5492</v>
      </c>
      <c r="D2702">
        <v>9999</v>
      </c>
      <c r="E2702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 s="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41870.666342592594</v>
      </c>
      <c r="T2702" s="6">
        <f t="shared" si="257"/>
        <v>41900.666342592594</v>
      </c>
    </row>
    <row r="2703" spans="1:20" ht="60" x14ac:dyDescent="0.25">
      <c r="A2703">
        <v>2701</v>
      </c>
      <c r="B2703" s="3" t="s">
        <v>5493</v>
      </c>
      <c r="C2703" s="3" t="s">
        <v>5494</v>
      </c>
      <c r="D2703">
        <v>3400</v>
      </c>
      <c r="E2703">
        <v>1570</v>
      </c>
      <c r="F2703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 s="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42801.566365740735</v>
      </c>
      <c r="T2703" s="6">
        <f t="shared" si="257"/>
        <v>42832.524699074071</v>
      </c>
    </row>
    <row r="2704" spans="1:20" ht="60" x14ac:dyDescent="0.25">
      <c r="A2704">
        <v>2702</v>
      </c>
      <c r="B2704" s="3" t="s">
        <v>5496</v>
      </c>
      <c r="C2704" s="3" t="s">
        <v>5497</v>
      </c>
      <c r="D2704">
        <v>10000</v>
      </c>
      <c r="E2704">
        <v>3441</v>
      </c>
      <c r="F2704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 s="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42800.593483796292</v>
      </c>
      <c r="T2704" s="6">
        <f t="shared" si="257"/>
        <v>42830.551817129628</v>
      </c>
    </row>
    <row r="2705" spans="1:20" ht="45" x14ac:dyDescent="0.25">
      <c r="A2705">
        <v>2703</v>
      </c>
      <c r="B2705" s="3" t="s">
        <v>5498</v>
      </c>
      <c r="C2705" s="3" t="s">
        <v>5499</v>
      </c>
      <c r="D2705">
        <v>40000</v>
      </c>
      <c r="E2705">
        <v>41500</v>
      </c>
      <c r="F2705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 s="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42756.481828703698</v>
      </c>
      <c r="T2705" s="6">
        <f t="shared" si="257"/>
        <v>42816.440162037034</v>
      </c>
    </row>
    <row r="2706" spans="1:20" ht="60" x14ac:dyDescent="0.25">
      <c r="A2706">
        <v>2704</v>
      </c>
      <c r="B2706" s="3" t="s">
        <v>5500</v>
      </c>
      <c r="C2706" s="3" t="s">
        <v>5501</v>
      </c>
      <c r="D2706">
        <v>19000</v>
      </c>
      <c r="E2706">
        <v>1145</v>
      </c>
      <c r="F2706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 s="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42787.654097222221</v>
      </c>
      <c r="T2706" s="6">
        <f t="shared" si="257"/>
        <v>42830.61243055555</v>
      </c>
    </row>
    <row r="2707" spans="1:20" ht="30" x14ac:dyDescent="0.25">
      <c r="A2707">
        <v>2705</v>
      </c>
      <c r="B2707" s="3" t="s">
        <v>5502</v>
      </c>
      <c r="C2707" s="3" t="s">
        <v>5503</v>
      </c>
      <c r="D2707">
        <v>16500</v>
      </c>
      <c r="E2707">
        <v>1739</v>
      </c>
      <c r="F270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 s="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42773.70784722222</v>
      </c>
      <c r="T2707" s="6">
        <f t="shared" si="257"/>
        <v>42818.666180555556</v>
      </c>
    </row>
    <row r="2708" spans="1:20" ht="45" x14ac:dyDescent="0.25">
      <c r="A2708">
        <v>2706</v>
      </c>
      <c r="B2708" s="3" t="s">
        <v>5504</v>
      </c>
      <c r="C2708" s="3" t="s">
        <v>5505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 s="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41899.086608796293</v>
      </c>
      <c r="T2708" s="6">
        <f t="shared" si="257"/>
        <v>41928.082638888889</v>
      </c>
    </row>
    <row r="2709" spans="1:20" ht="45" x14ac:dyDescent="0.25">
      <c r="A2709">
        <v>2707</v>
      </c>
      <c r="B2709" s="3" t="s">
        <v>5506</v>
      </c>
      <c r="C2709" s="3" t="s">
        <v>5507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 s="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41391.574571759258</v>
      </c>
      <c r="T2709" s="6">
        <f t="shared" si="257"/>
        <v>41421.082638888889</v>
      </c>
    </row>
    <row r="2710" spans="1:20" ht="45" x14ac:dyDescent="0.25">
      <c r="A2710">
        <v>2708</v>
      </c>
      <c r="B2710" s="3" t="s">
        <v>5508</v>
      </c>
      <c r="C2710" s="3" t="s">
        <v>5509</v>
      </c>
      <c r="D2710">
        <v>20000</v>
      </c>
      <c r="E2710">
        <v>46643.07</v>
      </c>
      <c r="F2710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 s="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42512.489884259259</v>
      </c>
      <c r="T2710" s="6">
        <f t="shared" si="257"/>
        <v>42572.489884259259</v>
      </c>
    </row>
    <row r="2711" spans="1:20" ht="45" x14ac:dyDescent="0.25">
      <c r="A2711">
        <v>2709</v>
      </c>
      <c r="B2711" s="3" t="s">
        <v>5510</v>
      </c>
      <c r="C2711" s="3" t="s">
        <v>5511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 s="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42611.941446759258</v>
      </c>
      <c r="T2711" s="6">
        <f t="shared" si="257"/>
        <v>42646.957638888889</v>
      </c>
    </row>
    <row r="2712" spans="1:20" ht="30" x14ac:dyDescent="0.25">
      <c r="A2712">
        <v>2710</v>
      </c>
      <c r="B2712" s="3" t="s">
        <v>5512</v>
      </c>
      <c r="C2712" s="3" t="s">
        <v>5513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 s="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41828.021157407406</v>
      </c>
      <c r="T2712" s="6">
        <f t="shared" si="257"/>
        <v>41859.875</v>
      </c>
    </row>
    <row r="2713" spans="1:20" ht="60" x14ac:dyDescent="0.25">
      <c r="A2713">
        <v>2711</v>
      </c>
      <c r="B2713" s="3" t="s">
        <v>5514</v>
      </c>
      <c r="C2713" s="3" t="s">
        <v>5515</v>
      </c>
      <c r="D2713">
        <v>3910</v>
      </c>
      <c r="E2713">
        <v>3938</v>
      </c>
      <c r="F2713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 s="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41780.536921296298</v>
      </c>
      <c r="T2713" s="6">
        <f t="shared" si="257"/>
        <v>41810.709027777775</v>
      </c>
    </row>
    <row r="2714" spans="1:20" ht="60" x14ac:dyDescent="0.25">
      <c r="A2714">
        <v>2712</v>
      </c>
      <c r="B2714" s="3" t="s">
        <v>5516</v>
      </c>
      <c r="C2714" s="3" t="s">
        <v>5517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 s="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41431.853703703702</v>
      </c>
      <c r="T2714" s="6">
        <f t="shared" si="257"/>
        <v>41468.541666666664</v>
      </c>
    </row>
    <row r="2715" spans="1:20" ht="60" x14ac:dyDescent="0.25">
      <c r="A2715">
        <v>2713</v>
      </c>
      <c r="B2715" s="3" t="s">
        <v>5518</v>
      </c>
      <c r="C2715" s="3" t="s">
        <v>5519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 s="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42322.445416666662</v>
      </c>
      <c r="T2715" s="6">
        <f t="shared" si="257"/>
        <v>42362.445416666662</v>
      </c>
    </row>
    <row r="2716" spans="1:20" ht="45" x14ac:dyDescent="0.25">
      <c r="A2716">
        <v>2714</v>
      </c>
      <c r="B2716" s="3" t="s">
        <v>5520</v>
      </c>
      <c r="C2716" s="3" t="s">
        <v>5521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 s="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42629.446712962956</v>
      </c>
      <c r="T2716" s="6">
        <f t="shared" si="257"/>
        <v>42657.749999999993</v>
      </c>
    </row>
    <row r="2717" spans="1:20" ht="60" x14ac:dyDescent="0.25">
      <c r="A2717">
        <v>2715</v>
      </c>
      <c r="B2717" s="3" t="s">
        <v>5522</v>
      </c>
      <c r="C2717" s="3" t="s">
        <v>5523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 s="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42387.190138888887</v>
      </c>
      <c r="T2717" s="6">
        <f t="shared" si="257"/>
        <v>42421.190138888887</v>
      </c>
    </row>
    <row r="2718" spans="1:20" ht="75" x14ac:dyDescent="0.25">
      <c r="A2718">
        <v>2716</v>
      </c>
      <c r="B2718" s="3" t="s">
        <v>5524</v>
      </c>
      <c r="C2718" s="3" t="s">
        <v>5525</v>
      </c>
      <c r="D2718">
        <v>10000</v>
      </c>
      <c r="E2718">
        <v>11998.01</v>
      </c>
      <c r="F2718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 s="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42255.124918981477</v>
      </c>
      <c r="T2718" s="6">
        <f t="shared" si="257"/>
        <v>42285.124918981477</v>
      </c>
    </row>
    <row r="2719" spans="1:20" ht="45" x14ac:dyDescent="0.25">
      <c r="A2719">
        <v>2717</v>
      </c>
      <c r="B2719" s="3" t="s">
        <v>5526</v>
      </c>
      <c r="C2719" s="3" t="s">
        <v>5527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 s="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41934.706585648149</v>
      </c>
      <c r="T2719" s="6">
        <f t="shared" si="257"/>
        <v>41979.748252314814</v>
      </c>
    </row>
    <row r="2720" spans="1:20" ht="60" x14ac:dyDescent="0.25">
      <c r="A2720">
        <v>2718</v>
      </c>
      <c r="B2720" s="3" t="s">
        <v>5528</v>
      </c>
      <c r="C2720" s="3" t="s">
        <v>5529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 s="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42465.388252314813</v>
      </c>
      <c r="T2720" s="6">
        <f t="shared" si="257"/>
        <v>42493.749999999993</v>
      </c>
    </row>
    <row r="2721" spans="1:20" ht="60" x14ac:dyDescent="0.25">
      <c r="A2721">
        <v>2719</v>
      </c>
      <c r="B2721" s="3" t="s">
        <v>5530</v>
      </c>
      <c r="C2721" s="3" t="s">
        <v>5531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 s="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42417.822847222218</v>
      </c>
      <c r="T2721" s="6">
        <f t="shared" si="257"/>
        <v>42477.781180555547</v>
      </c>
    </row>
    <row r="2722" spans="1:20" ht="45" x14ac:dyDescent="0.25">
      <c r="A2722">
        <v>2720</v>
      </c>
      <c r="B2722" s="3" t="s">
        <v>5532</v>
      </c>
      <c r="C2722" s="3" t="s">
        <v>5533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 s="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42655.257557870362</v>
      </c>
      <c r="T2722" s="6">
        <f t="shared" si="257"/>
        <v>42685.299224537033</v>
      </c>
    </row>
    <row r="2723" spans="1:20" ht="60" x14ac:dyDescent="0.25">
      <c r="A2723">
        <v>2721</v>
      </c>
      <c r="B2723" s="3" t="s">
        <v>5534</v>
      </c>
      <c r="C2723" s="3" t="s">
        <v>5535</v>
      </c>
      <c r="D2723">
        <v>750</v>
      </c>
      <c r="E2723">
        <v>10965</v>
      </c>
      <c r="F2723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 s="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41493.335625</v>
      </c>
      <c r="T2723" s="6">
        <f t="shared" si="257"/>
        <v>41523.583333333328</v>
      </c>
    </row>
    <row r="2724" spans="1:20" ht="60" x14ac:dyDescent="0.25">
      <c r="A2724">
        <v>2722</v>
      </c>
      <c r="B2724" s="3" t="s">
        <v>5536</v>
      </c>
      <c r="C2724" s="3" t="s">
        <v>5537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 s="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42704.64876157407</v>
      </c>
      <c r="T2724" s="6">
        <f t="shared" si="257"/>
        <v>42764.64876157407</v>
      </c>
    </row>
    <row r="2725" spans="1:20" ht="60" x14ac:dyDescent="0.25">
      <c r="A2725">
        <v>2723</v>
      </c>
      <c r="B2725" s="3" t="s">
        <v>5538</v>
      </c>
      <c r="C2725" s="3" t="s">
        <v>5539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 s="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41944.630648148144</v>
      </c>
      <c r="T2725" s="6">
        <f t="shared" si="257"/>
        <v>42004.672314814808</v>
      </c>
    </row>
    <row r="2726" spans="1:20" ht="60" x14ac:dyDescent="0.25">
      <c r="A2726">
        <v>2724</v>
      </c>
      <c r="B2726" s="3" t="s">
        <v>5540</v>
      </c>
      <c r="C2726" s="3" t="s">
        <v>5541</v>
      </c>
      <c r="D2726">
        <v>2468</v>
      </c>
      <c r="E2726">
        <v>7326.88</v>
      </c>
      <c r="F2726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 s="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42199.118738425925</v>
      </c>
      <c r="T2726" s="6">
        <f t="shared" si="257"/>
        <v>42231.118738425925</v>
      </c>
    </row>
    <row r="2727" spans="1:20" ht="45" x14ac:dyDescent="0.25">
      <c r="A2727">
        <v>2725</v>
      </c>
      <c r="B2727" s="3" t="s">
        <v>5542</v>
      </c>
      <c r="C2727" s="3" t="s">
        <v>5543</v>
      </c>
      <c r="D2727">
        <v>40000</v>
      </c>
      <c r="E2727">
        <v>57817</v>
      </c>
      <c r="F272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 s="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42745.53628472222</v>
      </c>
      <c r="T2727" s="6">
        <f t="shared" si="257"/>
        <v>42795.53628472222</v>
      </c>
    </row>
    <row r="2728" spans="1:20" x14ac:dyDescent="0.25">
      <c r="A2728">
        <v>2726</v>
      </c>
      <c r="B2728" s="3" t="s">
        <v>5544</v>
      </c>
      <c r="C2728" s="3" t="s">
        <v>5545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 s="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42452.371655092589</v>
      </c>
      <c r="T2728" s="6">
        <f t="shared" si="257"/>
        <v>42482.371655092589</v>
      </c>
    </row>
    <row r="2729" spans="1:20" ht="45" x14ac:dyDescent="0.25">
      <c r="A2729">
        <v>2727</v>
      </c>
      <c r="B2729" s="3" t="s">
        <v>5546</v>
      </c>
      <c r="C2729" s="3" t="s">
        <v>5547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 s="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42198.468321759261</v>
      </c>
      <c r="T2729" s="6">
        <f t="shared" si="257"/>
        <v>42223.468321759261</v>
      </c>
    </row>
    <row r="2730" spans="1:20" ht="30" x14ac:dyDescent="0.25">
      <c r="A2730">
        <v>2728</v>
      </c>
      <c r="B2730" s="3" t="s">
        <v>5548</v>
      </c>
      <c r="C2730" s="3" t="s">
        <v>5549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 s="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42333.391597222224</v>
      </c>
      <c r="T2730" s="6">
        <f t="shared" si="257"/>
        <v>42368.391597222224</v>
      </c>
    </row>
    <row r="2731" spans="1:20" ht="30" x14ac:dyDescent="0.25">
      <c r="A2731">
        <v>2729</v>
      </c>
      <c r="B2731" s="3" t="s">
        <v>5550</v>
      </c>
      <c r="C2731" s="3" t="s">
        <v>5551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 s="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42095.032372685186</v>
      </c>
      <c r="T2731" s="6">
        <f t="shared" si="257"/>
        <v>42125.032372685186</v>
      </c>
    </row>
    <row r="2732" spans="1:20" ht="45" x14ac:dyDescent="0.25">
      <c r="A2732">
        <v>2730</v>
      </c>
      <c r="B2732" s="3" t="s">
        <v>5552</v>
      </c>
      <c r="C2732" s="3" t="s">
        <v>5553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 s="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41351.333043981482</v>
      </c>
      <c r="T2732" s="6">
        <f t="shared" si="257"/>
        <v>41386.333043981482</v>
      </c>
    </row>
    <row r="2733" spans="1:20" ht="60" x14ac:dyDescent="0.25">
      <c r="A2733">
        <v>2731</v>
      </c>
      <c r="B2733" s="3" t="s">
        <v>5554</v>
      </c>
      <c r="C2733" s="3" t="s">
        <v>5555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 s="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41872.317384259259</v>
      </c>
      <c r="T2733" s="6">
        <f t="shared" si="257"/>
        <v>41929.958333333328</v>
      </c>
    </row>
    <row r="2734" spans="1:20" ht="60" x14ac:dyDescent="0.25">
      <c r="A2734">
        <v>2732</v>
      </c>
      <c r="B2734" s="3" t="s">
        <v>5556</v>
      </c>
      <c r="C2734" s="3" t="s">
        <v>5557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 s="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41389.599861111106</v>
      </c>
      <c r="T2734" s="6">
        <f t="shared" si="257"/>
        <v>41421.791666666664</v>
      </c>
    </row>
    <row r="2735" spans="1:20" ht="60" x14ac:dyDescent="0.25">
      <c r="A2735">
        <v>2733</v>
      </c>
      <c r="B2735" s="3" t="s">
        <v>5558</v>
      </c>
      <c r="C2735" s="3" t="s">
        <v>5559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 s="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42044.064513888887</v>
      </c>
      <c r="T2735" s="6">
        <f t="shared" si="257"/>
        <v>42104.022847222215</v>
      </c>
    </row>
    <row r="2736" spans="1:20" ht="60" x14ac:dyDescent="0.25">
      <c r="A2736">
        <v>2734</v>
      </c>
      <c r="B2736" s="3" t="s">
        <v>5560</v>
      </c>
      <c r="C2736" s="3" t="s">
        <v>5561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 s="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42626.460555555554</v>
      </c>
      <c r="T2736" s="6">
        <f t="shared" si="257"/>
        <v>42656.707638888889</v>
      </c>
    </row>
    <row r="2737" spans="1:20" ht="60" x14ac:dyDescent="0.25">
      <c r="A2737">
        <v>2735</v>
      </c>
      <c r="B2737" s="3" t="s">
        <v>5562</v>
      </c>
      <c r="C2737" s="3" t="s">
        <v>5563</v>
      </c>
      <c r="D2737">
        <v>750</v>
      </c>
      <c r="E2737">
        <v>7336.01</v>
      </c>
      <c r="F273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 s="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41315.912615740737</v>
      </c>
      <c r="T2737" s="6">
        <f t="shared" si="257"/>
        <v>41346.625</v>
      </c>
    </row>
    <row r="2738" spans="1:20" ht="75" x14ac:dyDescent="0.25">
      <c r="A2738">
        <v>2736</v>
      </c>
      <c r="B2738" s="3" t="s">
        <v>5564</v>
      </c>
      <c r="C2738" s="3" t="s">
        <v>5565</v>
      </c>
      <c r="D2738">
        <v>8000</v>
      </c>
      <c r="E2738">
        <v>9832</v>
      </c>
      <c r="F2738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 s="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41722.458020833328</v>
      </c>
      <c r="T2738" s="6">
        <f t="shared" si="257"/>
        <v>41752.458020833328</v>
      </c>
    </row>
    <row r="2739" spans="1:20" ht="60" x14ac:dyDescent="0.25">
      <c r="A2739">
        <v>2737</v>
      </c>
      <c r="B2739" s="3" t="s">
        <v>5566</v>
      </c>
      <c r="C2739" s="3" t="s">
        <v>5567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 s="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41611.709340277775</v>
      </c>
      <c r="T2739" s="6">
        <f t="shared" si="257"/>
        <v>41654.583333333328</v>
      </c>
    </row>
    <row r="2740" spans="1:20" ht="45" x14ac:dyDescent="0.25">
      <c r="A2740">
        <v>2738</v>
      </c>
      <c r="B2740" s="3" t="s">
        <v>5568</v>
      </c>
      <c r="C2740" s="3" t="s">
        <v>5569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 s="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42619.935231481482</v>
      </c>
      <c r="T2740" s="6">
        <f t="shared" si="257"/>
        <v>42679.935231481482</v>
      </c>
    </row>
    <row r="2741" spans="1:20" ht="60" x14ac:dyDescent="0.25">
      <c r="A2741">
        <v>2739</v>
      </c>
      <c r="B2741" s="3" t="s">
        <v>5570</v>
      </c>
      <c r="C2741" s="3" t="s">
        <v>5571</v>
      </c>
      <c r="D2741">
        <v>1100</v>
      </c>
      <c r="E2741">
        <v>4225</v>
      </c>
      <c r="F2741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 s="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41719.679594907408</v>
      </c>
      <c r="T2741" s="6">
        <f t="shared" si="257"/>
        <v>41764.679594907408</v>
      </c>
    </row>
    <row r="2742" spans="1:20" ht="45" x14ac:dyDescent="0.25">
      <c r="A2742">
        <v>2740</v>
      </c>
      <c r="B2742" s="3" t="s">
        <v>5572</v>
      </c>
      <c r="C2742" s="3" t="s">
        <v>5573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 s="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42044.823518518511</v>
      </c>
      <c r="T2742" s="6">
        <f t="shared" si="257"/>
        <v>42074.781851851854</v>
      </c>
    </row>
    <row r="2743" spans="1:20" ht="30" x14ac:dyDescent="0.25">
      <c r="A2743">
        <v>2741</v>
      </c>
      <c r="B2743" s="3" t="s">
        <v>5574</v>
      </c>
      <c r="C2743" s="3" t="s">
        <v>5575</v>
      </c>
      <c r="D2743">
        <v>8000</v>
      </c>
      <c r="E2743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 s="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41911.449097222219</v>
      </c>
      <c r="T2743" s="6">
        <f t="shared" si="257"/>
        <v>41931.879861111105</v>
      </c>
    </row>
    <row r="2744" spans="1:20" ht="45" x14ac:dyDescent="0.25">
      <c r="A2744">
        <v>2742</v>
      </c>
      <c r="B2744" s="3" t="s">
        <v>5577</v>
      </c>
      <c r="C2744" s="3" t="s">
        <v>5578</v>
      </c>
      <c r="D2744">
        <v>2500</v>
      </c>
      <c r="E2744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 s="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41030.511423611111</v>
      </c>
      <c r="T2744" s="6">
        <f t="shared" si="257"/>
        <v>41044.511423611111</v>
      </c>
    </row>
    <row r="2745" spans="1:20" ht="60" x14ac:dyDescent="0.25">
      <c r="A2745">
        <v>2743</v>
      </c>
      <c r="B2745" s="3" t="s">
        <v>5579</v>
      </c>
      <c r="C2745" s="3" t="s">
        <v>5580</v>
      </c>
      <c r="D2745">
        <v>5999</v>
      </c>
      <c r="E2745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 s="4">
        <f t="shared" si="252"/>
        <v>0</v>
      </c>
      <c r="P2745" s="5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42632.120451388888</v>
      </c>
      <c r="T2745" s="6">
        <f t="shared" si="257"/>
        <v>42662.120451388888</v>
      </c>
    </row>
    <row r="2746" spans="1:20" ht="60" x14ac:dyDescent="0.25">
      <c r="A2746">
        <v>2744</v>
      </c>
      <c r="B2746" s="3" t="s">
        <v>5581</v>
      </c>
      <c r="C2746" s="3" t="s">
        <v>5582</v>
      </c>
      <c r="D2746">
        <v>16000</v>
      </c>
      <c r="E2746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 s="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40937.854143518518</v>
      </c>
      <c r="T2746" s="6">
        <f t="shared" si="257"/>
        <v>40967.854143518518</v>
      </c>
    </row>
    <row r="2747" spans="1:20" ht="60" x14ac:dyDescent="0.25">
      <c r="A2747">
        <v>2745</v>
      </c>
      <c r="B2747" s="3" t="s">
        <v>5583</v>
      </c>
      <c r="C2747" s="3" t="s">
        <v>5584</v>
      </c>
      <c r="D2747">
        <v>8000</v>
      </c>
      <c r="E2747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 s="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41044.779722222222</v>
      </c>
      <c r="T2747" s="6">
        <f t="shared" si="257"/>
        <v>41104.779722222222</v>
      </c>
    </row>
    <row r="2748" spans="1:20" ht="60" x14ac:dyDescent="0.25">
      <c r="A2748">
        <v>2746</v>
      </c>
      <c r="B2748" s="3" t="s">
        <v>5585</v>
      </c>
      <c r="C2748" s="3" t="s">
        <v>5586</v>
      </c>
      <c r="D2748">
        <v>3000</v>
      </c>
      <c r="E274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 s="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41850.57304398148</v>
      </c>
      <c r="T2748" s="6">
        <f t="shared" si="257"/>
        <v>41880.57304398148</v>
      </c>
    </row>
    <row r="2749" spans="1:20" ht="45" x14ac:dyDescent="0.25">
      <c r="A2749">
        <v>2747</v>
      </c>
      <c r="B2749" s="3" t="s">
        <v>5587</v>
      </c>
      <c r="C2749" s="3" t="s">
        <v>5588</v>
      </c>
      <c r="D2749">
        <v>500</v>
      </c>
      <c r="E2749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 s="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41044.439780092594</v>
      </c>
      <c r="T2749" s="6">
        <f t="shared" si="257"/>
        <v>41075.923611111109</v>
      </c>
    </row>
    <row r="2750" spans="1:20" ht="45" x14ac:dyDescent="0.25">
      <c r="A2750">
        <v>2748</v>
      </c>
      <c r="B2750" s="3" t="s">
        <v>5589</v>
      </c>
      <c r="C2750" s="3" t="s">
        <v>5590</v>
      </c>
      <c r="D2750">
        <v>5000</v>
      </c>
      <c r="E2750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 s="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42585.502337962964</v>
      </c>
      <c r="T2750" s="6">
        <f t="shared" si="257"/>
        <v>42615.502337962964</v>
      </c>
    </row>
    <row r="2751" spans="1:20" ht="30" x14ac:dyDescent="0.25">
      <c r="A2751">
        <v>2749</v>
      </c>
      <c r="B2751" s="3" t="s">
        <v>5591</v>
      </c>
      <c r="C2751" s="3" t="s">
        <v>5592</v>
      </c>
      <c r="D2751">
        <v>10000</v>
      </c>
      <c r="E2751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 s="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42068.59070601852</v>
      </c>
      <c r="T2751" s="6">
        <f t="shared" si="257"/>
        <v>42098.549039351848</v>
      </c>
    </row>
    <row r="2752" spans="1:20" ht="45" x14ac:dyDescent="0.25">
      <c r="A2752">
        <v>2750</v>
      </c>
      <c r="B2752" s="3" t="s">
        <v>5593</v>
      </c>
      <c r="C2752" s="3" t="s">
        <v>5594</v>
      </c>
      <c r="D2752">
        <v>1999</v>
      </c>
      <c r="E2752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 s="4">
        <f t="shared" si="252"/>
        <v>0</v>
      </c>
      <c r="P2752" s="5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41078.69149305555</v>
      </c>
      <c r="T2752" s="6">
        <f t="shared" si="257"/>
        <v>41090.625</v>
      </c>
    </row>
    <row r="2753" spans="1:20" ht="60" x14ac:dyDescent="0.25">
      <c r="A2753">
        <v>2751</v>
      </c>
      <c r="B2753" s="3" t="s">
        <v>5595</v>
      </c>
      <c r="C2753" s="3" t="s">
        <v>5596</v>
      </c>
      <c r="D2753">
        <v>3274</v>
      </c>
      <c r="E2753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 s="4">
        <f t="shared" si="252"/>
        <v>0</v>
      </c>
      <c r="P2753" s="5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41747.678726851853</v>
      </c>
      <c r="T2753" s="6">
        <f t="shared" si="257"/>
        <v>41807.678726851853</v>
      </c>
    </row>
    <row r="2754" spans="1:20" ht="60" x14ac:dyDescent="0.25">
      <c r="A2754">
        <v>2752</v>
      </c>
      <c r="B2754" s="3" t="s">
        <v>5597</v>
      </c>
      <c r="C2754" s="3" t="s">
        <v>5598</v>
      </c>
      <c r="D2754">
        <v>4800</v>
      </c>
      <c r="E2754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 s="4">
        <f t="shared" ref="O2754:O2817" si="258">E2754/D2754</f>
        <v>0.11458333333333333</v>
      </c>
      <c r="P2754" s="5">
        <f t="shared" ref="P2754:P2817" si="259">IF((L2754&gt;0), (E2754/L2754), "N/A")</f>
        <v>39.285714285714285</v>
      </c>
      <c r="Q2754" t="str">
        <f t="shared" ref="Q2754:Q2817" si="260">LEFT(N2754, (FIND("/",N2754)-1))</f>
        <v>publishing</v>
      </c>
      <c r="R2754" t="str">
        <f t="shared" ref="R2754:R2817" si="261">RIGHT(N2754, (LEN(N2754)-FIND("/", N2754)))</f>
        <v>children's books</v>
      </c>
      <c r="S2754" s="6">
        <f t="shared" si="256"/>
        <v>40855.556759259256</v>
      </c>
      <c r="T2754" s="6">
        <f t="shared" si="257"/>
        <v>40895.556759259256</v>
      </c>
    </row>
    <row r="2755" spans="1:20" ht="45" x14ac:dyDescent="0.25">
      <c r="A2755">
        <v>2753</v>
      </c>
      <c r="B2755" s="3" t="s">
        <v>5599</v>
      </c>
      <c r="C2755" s="3" t="s">
        <v>5600</v>
      </c>
      <c r="D2755">
        <v>2000</v>
      </c>
      <c r="E2755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 s="4">
        <f t="shared" si="258"/>
        <v>0.19</v>
      </c>
      <c r="P2755" s="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6">
        <f t="shared" ref="S2755:S2818" si="262">(((J2755/60)/60)/24)+DATE(1970,1,1)+(-5/24)</f>
        <v>41117.692395833328</v>
      </c>
      <c r="T2755" s="6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5601</v>
      </c>
      <c r="C2756" s="3" t="s">
        <v>5602</v>
      </c>
      <c r="D2756">
        <v>10000</v>
      </c>
      <c r="E2756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 s="4">
        <f t="shared" si="258"/>
        <v>0</v>
      </c>
      <c r="P2756" s="5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41863.427673611113</v>
      </c>
      <c r="T2756" s="6">
        <f t="shared" si="263"/>
        <v>41893.427673611113</v>
      </c>
    </row>
    <row r="2757" spans="1:20" ht="45" x14ac:dyDescent="0.25">
      <c r="A2757">
        <v>2755</v>
      </c>
      <c r="B2757" s="3" t="s">
        <v>5603</v>
      </c>
      <c r="C2757" s="3" t="s">
        <v>5604</v>
      </c>
      <c r="D2757">
        <v>500</v>
      </c>
      <c r="E2757">
        <v>260</v>
      </c>
      <c r="F275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 s="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42072.582488425927</v>
      </c>
      <c r="T2757" s="6">
        <f t="shared" si="263"/>
        <v>42102.582488425927</v>
      </c>
    </row>
    <row r="2758" spans="1:20" ht="45" x14ac:dyDescent="0.25">
      <c r="A2758">
        <v>2756</v>
      </c>
      <c r="B2758" s="3" t="s">
        <v>5605</v>
      </c>
      <c r="C2758" s="3" t="s">
        <v>5606</v>
      </c>
      <c r="D2758">
        <v>10000</v>
      </c>
      <c r="E275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 s="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41620.692141203705</v>
      </c>
      <c r="T2758" s="6">
        <f t="shared" si="263"/>
        <v>41650.692141203705</v>
      </c>
    </row>
    <row r="2759" spans="1:20" ht="30" x14ac:dyDescent="0.25">
      <c r="A2759">
        <v>2757</v>
      </c>
      <c r="B2759" s="3" t="s">
        <v>5607</v>
      </c>
      <c r="C2759" s="3" t="s">
        <v>5608</v>
      </c>
      <c r="D2759">
        <v>1500</v>
      </c>
      <c r="E2759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 s="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42573.448287037034</v>
      </c>
      <c r="T2759" s="6">
        <f t="shared" si="263"/>
        <v>42588.448287037034</v>
      </c>
    </row>
    <row r="2760" spans="1:20" ht="60" x14ac:dyDescent="0.25">
      <c r="A2760">
        <v>2758</v>
      </c>
      <c r="B2760" s="3" t="s">
        <v>5609</v>
      </c>
      <c r="C2760" s="3" t="s">
        <v>5610</v>
      </c>
      <c r="D2760">
        <v>2000</v>
      </c>
      <c r="E2760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 s="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42639.23359953703</v>
      </c>
      <c r="T2760" s="6">
        <f t="shared" si="263"/>
        <v>42653.23359953703</v>
      </c>
    </row>
    <row r="2761" spans="1:20" ht="60" x14ac:dyDescent="0.25">
      <c r="A2761">
        <v>2759</v>
      </c>
      <c r="B2761" s="3" t="s">
        <v>5611</v>
      </c>
      <c r="C2761" s="3" t="s">
        <v>5612</v>
      </c>
      <c r="D2761">
        <v>1000</v>
      </c>
      <c r="E2761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 s="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42524.158171296294</v>
      </c>
      <c r="T2761" s="6">
        <f t="shared" si="263"/>
        <v>42567.158171296294</v>
      </c>
    </row>
    <row r="2762" spans="1:20" ht="60" x14ac:dyDescent="0.25">
      <c r="A2762">
        <v>2760</v>
      </c>
      <c r="B2762" s="3" t="s">
        <v>5613</v>
      </c>
      <c r="C2762" s="3" t="s">
        <v>5614</v>
      </c>
      <c r="D2762">
        <v>5000</v>
      </c>
      <c r="E2762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 s="4">
        <f t="shared" si="258"/>
        <v>0</v>
      </c>
      <c r="P2762" s="5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41415.252986111111</v>
      </c>
      <c r="T2762" s="6">
        <f t="shared" si="263"/>
        <v>41445.252986111111</v>
      </c>
    </row>
    <row r="2763" spans="1:20" ht="30" x14ac:dyDescent="0.25">
      <c r="A2763">
        <v>2761</v>
      </c>
      <c r="B2763" s="3" t="s">
        <v>5615</v>
      </c>
      <c r="C2763" s="3" t="s">
        <v>5616</v>
      </c>
      <c r="D2763">
        <v>5000</v>
      </c>
      <c r="E2763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 s="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41246.85524305555</v>
      </c>
      <c r="T2763" s="6">
        <f t="shared" si="263"/>
        <v>41276.85524305555</v>
      </c>
    </row>
    <row r="2764" spans="1:20" ht="45" x14ac:dyDescent="0.25">
      <c r="A2764">
        <v>2762</v>
      </c>
      <c r="B2764" s="3" t="s">
        <v>5617</v>
      </c>
      <c r="C2764" s="3" t="s">
        <v>5618</v>
      </c>
      <c r="D2764">
        <v>3250</v>
      </c>
      <c r="E2764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 s="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40926.828645833331</v>
      </c>
      <c r="T2764" s="6">
        <f t="shared" si="263"/>
        <v>40986.786979166667</v>
      </c>
    </row>
    <row r="2765" spans="1:20" ht="30" x14ac:dyDescent="0.25">
      <c r="A2765">
        <v>2763</v>
      </c>
      <c r="B2765" s="3" t="s">
        <v>5619</v>
      </c>
      <c r="C2765" s="3" t="s">
        <v>5620</v>
      </c>
      <c r="D2765">
        <v>39400</v>
      </c>
      <c r="E2765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 s="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41373.371342592589</v>
      </c>
      <c r="T2765" s="6">
        <f t="shared" si="263"/>
        <v>41418.371342592589</v>
      </c>
    </row>
    <row r="2766" spans="1:20" ht="60" x14ac:dyDescent="0.25">
      <c r="A2766">
        <v>2764</v>
      </c>
      <c r="B2766" s="3" t="s">
        <v>5621</v>
      </c>
      <c r="C2766" s="3" t="s">
        <v>5622</v>
      </c>
      <c r="D2766">
        <v>4000</v>
      </c>
      <c r="E2766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 s="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41030.083692129629</v>
      </c>
      <c r="T2766" s="6">
        <f t="shared" si="263"/>
        <v>41059.583333333328</v>
      </c>
    </row>
    <row r="2767" spans="1:20" ht="45" x14ac:dyDescent="0.25">
      <c r="A2767">
        <v>2765</v>
      </c>
      <c r="B2767" s="3" t="s">
        <v>5623</v>
      </c>
      <c r="C2767" s="3" t="s">
        <v>5624</v>
      </c>
      <c r="D2767">
        <v>4000</v>
      </c>
      <c r="E2767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 s="4">
        <f t="shared" si="258"/>
        <v>0</v>
      </c>
      <c r="P2767" s="5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41194.370694444442</v>
      </c>
      <c r="T2767" s="6">
        <f t="shared" si="263"/>
        <v>41210.370694444442</v>
      </c>
    </row>
    <row r="2768" spans="1:20" ht="60" x14ac:dyDescent="0.25">
      <c r="A2768">
        <v>2766</v>
      </c>
      <c r="B2768" s="3" t="s">
        <v>5625</v>
      </c>
      <c r="C2768" s="3" t="s">
        <v>5626</v>
      </c>
      <c r="D2768">
        <v>5000</v>
      </c>
      <c r="E276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 s="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40736.459699074068</v>
      </c>
      <c r="T2768" s="6">
        <f t="shared" si="263"/>
        <v>40766.459699074068</v>
      </c>
    </row>
    <row r="2769" spans="1:20" ht="45" x14ac:dyDescent="0.25">
      <c r="A2769">
        <v>2767</v>
      </c>
      <c r="B2769" s="3" t="s">
        <v>5627</v>
      </c>
      <c r="C2769" s="3" t="s">
        <v>5628</v>
      </c>
      <c r="D2769">
        <v>4000</v>
      </c>
      <c r="E276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 s="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42172.750578703701</v>
      </c>
      <c r="T2769" s="6">
        <f t="shared" si="263"/>
        <v>42232.750578703701</v>
      </c>
    </row>
    <row r="2770" spans="1:20" ht="45" x14ac:dyDescent="0.25">
      <c r="A2770">
        <v>2768</v>
      </c>
      <c r="B2770" s="3" t="s">
        <v>5629</v>
      </c>
      <c r="C2770" s="3" t="s">
        <v>5630</v>
      </c>
      <c r="D2770">
        <v>7000</v>
      </c>
      <c r="E2770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 s="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40967.4065162037</v>
      </c>
      <c r="T2770" s="6">
        <f t="shared" si="263"/>
        <v>40997.364849537036</v>
      </c>
    </row>
    <row r="2771" spans="1:20" ht="45" x14ac:dyDescent="0.25">
      <c r="A2771">
        <v>2769</v>
      </c>
      <c r="B2771" s="3" t="s">
        <v>5631</v>
      </c>
      <c r="C2771" s="3" t="s">
        <v>5632</v>
      </c>
      <c r="D2771">
        <v>800</v>
      </c>
      <c r="E2771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 s="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41745.617939814809</v>
      </c>
      <c r="T2771" s="6">
        <f t="shared" si="263"/>
        <v>41795.617939814809</v>
      </c>
    </row>
    <row r="2772" spans="1:20" ht="60" x14ac:dyDescent="0.25">
      <c r="A2772">
        <v>2770</v>
      </c>
      <c r="B2772" s="3" t="s">
        <v>5633</v>
      </c>
      <c r="C2772" s="3" t="s">
        <v>5634</v>
      </c>
      <c r="D2772">
        <v>20000</v>
      </c>
      <c r="E2772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 s="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41686.496874999997</v>
      </c>
      <c r="T2772" s="6">
        <f t="shared" si="263"/>
        <v>41716.455208333333</v>
      </c>
    </row>
    <row r="2773" spans="1:20" ht="60" x14ac:dyDescent="0.25">
      <c r="A2773">
        <v>2771</v>
      </c>
      <c r="B2773" s="3" t="s">
        <v>5635</v>
      </c>
      <c r="C2773" s="3" t="s">
        <v>5636</v>
      </c>
      <c r="D2773">
        <v>19980</v>
      </c>
      <c r="E2773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 s="4">
        <f t="shared" si="258"/>
        <v>0</v>
      </c>
      <c r="P2773" s="5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41257.323379629626</v>
      </c>
      <c r="T2773" s="6">
        <f t="shared" si="263"/>
        <v>41306.5</v>
      </c>
    </row>
    <row r="2774" spans="1:20" ht="45" x14ac:dyDescent="0.25">
      <c r="A2774">
        <v>2772</v>
      </c>
      <c r="B2774" s="3" t="s">
        <v>5637</v>
      </c>
      <c r="C2774" s="3" t="s">
        <v>5638</v>
      </c>
      <c r="D2774">
        <v>8000</v>
      </c>
      <c r="E2774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 s="4">
        <f t="shared" si="258"/>
        <v>0</v>
      </c>
      <c r="P2774" s="5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41537.660810185182</v>
      </c>
      <c r="T2774" s="6">
        <f t="shared" si="263"/>
        <v>41552.660810185182</v>
      </c>
    </row>
    <row r="2775" spans="1:20" ht="45" x14ac:dyDescent="0.25">
      <c r="A2775">
        <v>2773</v>
      </c>
      <c r="B2775" s="3" t="s">
        <v>5639</v>
      </c>
      <c r="C2775" s="3" t="s">
        <v>5640</v>
      </c>
      <c r="D2775">
        <v>530</v>
      </c>
      <c r="E2775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 s="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42474.656493055554</v>
      </c>
      <c r="T2775" s="6">
        <f t="shared" si="263"/>
        <v>42484.656493055554</v>
      </c>
    </row>
    <row r="2776" spans="1:20" ht="60" x14ac:dyDescent="0.25">
      <c r="A2776">
        <v>2774</v>
      </c>
      <c r="B2776" s="3" t="s">
        <v>5641</v>
      </c>
      <c r="C2776" s="3" t="s">
        <v>5642</v>
      </c>
      <c r="D2776">
        <v>4000</v>
      </c>
      <c r="E2776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 s="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41310.918148148143</v>
      </c>
      <c r="T2776" s="6">
        <f t="shared" si="263"/>
        <v>41340.918148148143</v>
      </c>
    </row>
    <row r="2777" spans="1:20" ht="45" x14ac:dyDescent="0.25">
      <c r="A2777">
        <v>2775</v>
      </c>
      <c r="B2777" s="3" t="s">
        <v>5643</v>
      </c>
      <c r="C2777" s="3" t="s">
        <v>5644</v>
      </c>
      <c r="D2777">
        <v>5000</v>
      </c>
      <c r="E2777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 s="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40862.805023148147</v>
      </c>
      <c r="T2777" s="6">
        <f t="shared" si="263"/>
        <v>40892.805023148147</v>
      </c>
    </row>
    <row r="2778" spans="1:20" ht="60" x14ac:dyDescent="0.25">
      <c r="A2778">
        <v>2776</v>
      </c>
      <c r="B2778" s="3" t="s">
        <v>5645</v>
      </c>
      <c r="C2778" s="3" t="s">
        <v>5646</v>
      </c>
      <c r="D2778">
        <v>21000</v>
      </c>
      <c r="E277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 s="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42136.088842592588</v>
      </c>
      <c r="T2778" s="6">
        <f t="shared" si="263"/>
        <v>42167.088842592588</v>
      </c>
    </row>
    <row r="2779" spans="1:20" ht="60" x14ac:dyDescent="0.25">
      <c r="A2779">
        <v>2777</v>
      </c>
      <c r="B2779" s="3" t="s">
        <v>5647</v>
      </c>
      <c r="C2779" s="3" t="s">
        <v>5648</v>
      </c>
      <c r="D2779">
        <v>3000</v>
      </c>
      <c r="E2779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 s="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42172.460694444446</v>
      </c>
      <c r="T2779" s="6">
        <f t="shared" si="263"/>
        <v>42202.460694444446</v>
      </c>
    </row>
    <row r="2780" spans="1:20" ht="60" x14ac:dyDescent="0.25">
      <c r="A2780">
        <v>2778</v>
      </c>
      <c r="B2780" s="3" t="s">
        <v>5649</v>
      </c>
      <c r="C2780" s="3" t="s">
        <v>5650</v>
      </c>
      <c r="D2780">
        <v>5500</v>
      </c>
      <c r="E2780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 s="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41846.769745370366</v>
      </c>
      <c r="T2780" s="6">
        <f t="shared" si="263"/>
        <v>41876.769745370366</v>
      </c>
    </row>
    <row r="2781" spans="1:20" ht="45" x14ac:dyDescent="0.25">
      <c r="A2781">
        <v>2779</v>
      </c>
      <c r="B2781" s="3" t="s">
        <v>5651</v>
      </c>
      <c r="C2781" s="3" t="s">
        <v>5652</v>
      </c>
      <c r="D2781">
        <v>2500</v>
      </c>
      <c r="E2781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 s="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42300.377557870372</v>
      </c>
      <c r="T2781" s="6">
        <f t="shared" si="263"/>
        <v>42330.419224537036</v>
      </c>
    </row>
    <row r="2782" spans="1:20" ht="45" x14ac:dyDescent="0.25">
      <c r="A2782">
        <v>2780</v>
      </c>
      <c r="B2782" s="3" t="s">
        <v>5653</v>
      </c>
      <c r="C2782" s="3" t="s">
        <v>5654</v>
      </c>
      <c r="D2782">
        <v>100000</v>
      </c>
      <c r="E2782">
        <v>0</v>
      </c>
      <c r="F2782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 s="4">
        <f t="shared" si="258"/>
        <v>0</v>
      </c>
      <c r="P2782" s="5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42774.239444444444</v>
      </c>
      <c r="T2782" s="6">
        <f t="shared" si="263"/>
        <v>42804.239444444444</v>
      </c>
    </row>
    <row r="2783" spans="1:20" ht="45" x14ac:dyDescent="0.25">
      <c r="A2783">
        <v>2781</v>
      </c>
      <c r="B2783" s="3" t="s">
        <v>5655</v>
      </c>
      <c r="C2783" s="3" t="s">
        <v>5656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 s="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42018.733263888884</v>
      </c>
      <c r="T2783" s="6">
        <f t="shared" si="263"/>
        <v>42047.083333333336</v>
      </c>
    </row>
    <row r="2784" spans="1:20" ht="45" x14ac:dyDescent="0.25">
      <c r="A2784">
        <v>2782</v>
      </c>
      <c r="B2784" s="3" t="s">
        <v>5657</v>
      </c>
      <c r="C2784" s="3" t="s">
        <v>5658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 s="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42026.716643518514</v>
      </c>
      <c r="T2784" s="6">
        <f t="shared" si="263"/>
        <v>42051.999305555553</v>
      </c>
    </row>
    <row r="2785" spans="1:20" ht="60" x14ac:dyDescent="0.25">
      <c r="A2785">
        <v>2783</v>
      </c>
      <c r="B2785" s="3" t="s">
        <v>5659</v>
      </c>
      <c r="C2785" s="3" t="s">
        <v>5660</v>
      </c>
      <c r="D2785">
        <v>1000</v>
      </c>
      <c r="E2785">
        <v>1145</v>
      </c>
      <c r="F2785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 s="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42103.326921296299</v>
      </c>
      <c r="T2785" s="6">
        <f t="shared" si="263"/>
        <v>42117.326921296299</v>
      </c>
    </row>
    <row r="2786" spans="1:20" ht="45" x14ac:dyDescent="0.25">
      <c r="A2786">
        <v>2784</v>
      </c>
      <c r="B2786" s="3" t="s">
        <v>5661</v>
      </c>
      <c r="C2786" s="3" t="s">
        <v>5662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 s="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41920.579201388886</v>
      </c>
      <c r="T2786" s="6">
        <f t="shared" si="263"/>
        <v>41941.579201388886</v>
      </c>
    </row>
    <row r="2787" spans="1:20" ht="45" x14ac:dyDescent="0.25">
      <c r="A2787">
        <v>2785</v>
      </c>
      <c r="B2787" s="3" t="s">
        <v>5663</v>
      </c>
      <c r="C2787" s="3" t="s">
        <v>5664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 s="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42557.981099537035</v>
      </c>
      <c r="T2787" s="6">
        <f t="shared" si="263"/>
        <v>42587.666666666664</v>
      </c>
    </row>
    <row r="2788" spans="1:20" ht="30" x14ac:dyDescent="0.25">
      <c r="A2788">
        <v>2786</v>
      </c>
      <c r="B2788" s="3" t="s">
        <v>5665</v>
      </c>
      <c r="C2788" s="3" t="s">
        <v>5666</v>
      </c>
      <c r="D2788">
        <v>2500</v>
      </c>
      <c r="E2788">
        <v>2946</v>
      </c>
      <c r="F2788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 s="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41815.360879629625</v>
      </c>
      <c r="T2788" s="6">
        <f t="shared" si="263"/>
        <v>41829.360879629625</v>
      </c>
    </row>
    <row r="2789" spans="1:20" ht="60" x14ac:dyDescent="0.25">
      <c r="A2789">
        <v>2787</v>
      </c>
      <c r="B2789" s="3" t="s">
        <v>5667</v>
      </c>
      <c r="C2789" s="3" t="s">
        <v>5668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 s="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41807.990185185183</v>
      </c>
      <c r="T2789" s="6">
        <f t="shared" si="263"/>
        <v>41837.990185185183</v>
      </c>
    </row>
    <row r="2790" spans="1:20" ht="45" x14ac:dyDescent="0.25">
      <c r="A2790">
        <v>2788</v>
      </c>
      <c r="B2790" s="3" t="s">
        <v>5669</v>
      </c>
      <c r="C2790" s="3" t="s">
        <v>5670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 s="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42550.493553240733</v>
      </c>
      <c r="T2790" s="6">
        <f t="shared" si="263"/>
        <v>42580.493553240733</v>
      </c>
    </row>
    <row r="2791" spans="1:20" ht="30" x14ac:dyDescent="0.25">
      <c r="A2791">
        <v>2789</v>
      </c>
      <c r="B2791" s="3" t="s">
        <v>5671</v>
      </c>
      <c r="C2791" s="3" t="s">
        <v>5672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 s="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42055.804791666662</v>
      </c>
      <c r="T2791" s="6">
        <f t="shared" si="263"/>
        <v>42074.958333333336</v>
      </c>
    </row>
    <row r="2792" spans="1:20" ht="60" x14ac:dyDescent="0.25">
      <c r="A2792">
        <v>2790</v>
      </c>
      <c r="B2792" s="3" t="s">
        <v>5673</v>
      </c>
      <c r="C2792" s="3" t="s">
        <v>5674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 s="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42016.730358796289</v>
      </c>
      <c r="T2792" s="6">
        <f t="shared" si="263"/>
        <v>42046.730358796289</v>
      </c>
    </row>
    <row r="2793" spans="1:20" ht="60" x14ac:dyDescent="0.25">
      <c r="A2793">
        <v>2791</v>
      </c>
      <c r="B2793" s="3" t="s">
        <v>5675</v>
      </c>
      <c r="C2793" s="3" t="s">
        <v>5676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 s="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42591.691655092589</v>
      </c>
      <c r="T2793" s="6">
        <f t="shared" si="263"/>
        <v>42621.958333333336</v>
      </c>
    </row>
    <row r="2794" spans="1:20" ht="45" x14ac:dyDescent="0.25">
      <c r="A2794">
        <v>2792</v>
      </c>
      <c r="B2794" s="3" t="s">
        <v>5677</v>
      </c>
      <c r="C2794" s="3" t="s">
        <v>5678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 s="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42183.022673611107</v>
      </c>
      <c r="T2794" s="6">
        <f t="shared" si="263"/>
        <v>42228.022673611107</v>
      </c>
    </row>
    <row r="2795" spans="1:20" ht="60" x14ac:dyDescent="0.25">
      <c r="A2795">
        <v>2793</v>
      </c>
      <c r="B2795" s="3" t="s">
        <v>5679</v>
      </c>
      <c r="C2795" s="3" t="s">
        <v>5680</v>
      </c>
      <c r="D2795">
        <v>10000</v>
      </c>
      <c r="E2795">
        <v>11056.75</v>
      </c>
      <c r="F2795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 s="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42176.210706018515</v>
      </c>
      <c r="T2795" s="6">
        <f t="shared" si="263"/>
        <v>42206.210706018515</v>
      </c>
    </row>
    <row r="2796" spans="1:20" ht="60" x14ac:dyDescent="0.25">
      <c r="A2796">
        <v>2794</v>
      </c>
      <c r="B2796" s="3" t="s">
        <v>5681</v>
      </c>
      <c r="C2796" s="3" t="s">
        <v>5682</v>
      </c>
      <c r="D2796">
        <v>50</v>
      </c>
      <c r="E2796">
        <v>75</v>
      </c>
      <c r="F2796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 s="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42416.48332175926</v>
      </c>
      <c r="T2796" s="6">
        <f t="shared" si="263"/>
        <v>42432.583333333336</v>
      </c>
    </row>
    <row r="2797" spans="1:20" ht="45" x14ac:dyDescent="0.25">
      <c r="A2797">
        <v>2795</v>
      </c>
      <c r="B2797" s="3" t="s">
        <v>5683</v>
      </c>
      <c r="C2797" s="3" t="s">
        <v>5684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 s="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41780.317604166667</v>
      </c>
      <c r="T2797" s="6">
        <f t="shared" si="263"/>
        <v>41796.75</v>
      </c>
    </row>
    <row r="2798" spans="1:20" ht="45" x14ac:dyDescent="0.25">
      <c r="A2798">
        <v>2796</v>
      </c>
      <c r="B2798" s="3" t="s">
        <v>5685</v>
      </c>
      <c r="C2798" s="3" t="s">
        <v>5686</v>
      </c>
      <c r="D2798">
        <v>800</v>
      </c>
      <c r="E2798">
        <v>924</v>
      </c>
      <c r="F2798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 s="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41795.319768518515</v>
      </c>
      <c r="T2798" s="6">
        <f t="shared" si="263"/>
        <v>41825.319768518515</v>
      </c>
    </row>
    <row r="2799" spans="1:20" ht="45" x14ac:dyDescent="0.25">
      <c r="A2799">
        <v>2797</v>
      </c>
      <c r="B2799" s="3" t="s">
        <v>5687</v>
      </c>
      <c r="C2799" s="3" t="s">
        <v>5688</v>
      </c>
      <c r="D2799">
        <v>8000</v>
      </c>
      <c r="E2799">
        <v>8211.61</v>
      </c>
      <c r="F2799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 s="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41798.731944444444</v>
      </c>
      <c r="T2799" s="6">
        <f t="shared" si="263"/>
        <v>41828.731944444444</v>
      </c>
    </row>
    <row r="2800" spans="1:20" ht="60" x14ac:dyDescent="0.25">
      <c r="A2800">
        <v>2798</v>
      </c>
      <c r="B2800" s="3" t="s">
        <v>5689</v>
      </c>
      <c r="C2800" s="3" t="s">
        <v>5690</v>
      </c>
      <c r="D2800">
        <v>5000</v>
      </c>
      <c r="E2800">
        <v>5070</v>
      </c>
      <c r="F2800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 s="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42201.466678240737</v>
      </c>
      <c r="T2800" s="6">
        <f t="shared" si="263"/>
        <v>42216.458333333336</v>
      </c>
    </row>
    <row r="2801" spans="1:20" ht="60" x14ac:dyDescent="0.25">
      <c r="A2801">
        <v>2799</v>
      </c>
      <c r="B2801" s="3" t="s">
        <v>5691</v>
      </c>
      <c r="C2801" s="3" t="s">
        <v>5692</v>
      </c>
      <c r="D2801">
        <v>5000</v>
      </c>
      <c r="E2801">
        <v>5831.74</v>
      </c>
      <c r="F2801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 s="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42507.05636574074</v>
      </c>
      <c r="T2801" s="6">
        <f t="shared" si="263"/>
        <v>42538.458333333336</v>
      </c>
    </row>
    <row r="2802" spans="1:20" ht="45" x14ac:dyDescent="0.25">
      <c r="A2802">
        <v>2800</v>
      </c>
      <c r="B2802" s="3" t="s">
        <v>5693</v>
      </c>
      <c r="C2802" s="3" t="s">
        <v>5694</v>
      </c>
      <c r="D2802">
        <v>1000</v>
      </c>
      <c r="E2802">
        <v>1330</v>
      </c>
      <c r="F2802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 s="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41948.344513888886</v>
      </c>
      <c r="T2802" s="6">
        <f t="shared" si="263"/>
        <v>42008.344513888886</v>
      </c>
    </row>
    <row r="2803" spans="1:20" ht="45" x14ac:dyDescent="0.25">
      <c r="A2803">
        <v>2801</v>
      </c>
      <c r="B2803" s="3" t="s">
        <v>5695</v>
      </c>
      <c r="C2803" s="3" t="s">
        <v>5696</v>
      </c>
      <c r="D2803">
        <v>500</v>
      </c>
      <c r="E2803">
        <v>666</v>
      </c>
      <c r="F2803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 s="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41900.034826388888</v>
      </c>
      <c r="T2803" s="6">
        <f t="shared" si="263"/>
        <v>41922.25</v>
      </c>
    </row>
    <row r="2804" spans="1:20" ht="60" x14ac:dyDescent="0.25">
      <c r="A2804">
        <v>2802</v>
      </c>
      <c r="B2804" s="3" t="s">
        <v>5697</v>
      </c>
      <c r="C2804" s="3" t="s">
        <v>5698</v>
      </c>
      <c r="D2804">
        <v>3000</v>
      </c>
      <c r="E2804">
        <v>3055</v>
      </c>
      <c r="F2804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 s="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42192.438738425924</v>
      </c>
      <c r="T2804" s="6">
        <f t="shared" si="263"/>
        <v>42222.438738425924</v>
      </c>
    </row>
    <row r="2805" spans="1:20" ht="60" x14ac:dyDescent="0.25">
      <c r="A2805">
        <v>2803</v>
      </c>
      <c r="B2805" s="3" t="s">
        <v>5699</v>
      </c>
      <c r="C2805" s="3" t="s">
        <v>5700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 s="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42157.857361111113</v>
      </c>
      <c r="T2805" s="6">
        <f t="shared" si="263"/>
        <v>42200.791666666664</v>
      </c>
    </row>
    <row r="2806" spans="1:20" ht="60" x14ac:dyDescent="0.25">
      <c r="A2806">
        <v>2804</v>
      </c>
      <c r="B2806" s="3" t="s">
        <v>5701</v>
      </c>
      <c r="C2806" s="3" t="s">
        <v>5702</v>
      </c>
      <c r="D2806">
        <v>1000</v>
      </c>
      <c r="E2806">
        <v>1150</v>
      </c>
      <c r="F2806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 s="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41881.245254629626</v>
      </c>
      <c r="T2806" s="6">
        <f t="shared" si="263"/>
        <v>41911.245254629626</v>
      </c>
    </row>
    <row r="2807" spans="1:20" ht="60" x14ac:dyDescent="0.25">
      <c r="A2807">
        <v>2805</v>
      </c>
      <c r="B2807" s="3" t="s">
        <v>5703</v>
      </c>
      <c r="C2807" s="3" t="s">
        <v>5704</v>
      </c>
      <c r="D2807">
        <v>400</v>
      </c>
      <c r="E2807">
        <v>440</v>
      </c>
      <c r="F280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 s="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42213.2971412037</v>
      </c>
      <c r="T2807" s="6">
        <f t="shared" si="263"/>
        <v>42238.2971412037</v>
      </c>
    </row>
    <row r="2808" spans="1:20" ht="45" x14ac:dyDescent="0.25">
      <c r="A2808">
        <v>2806</v>
      </c>
      <c r="B2808" s="3" t="s">
        <v>5705</v>
      </c>
      <c r="C2808" s="3" t="s">
        <v>5706</v>
      </c>
      <c r="D2808">
        <v>3000</v>
      </c>
      <c r="E2808">
        <v>3363</v>
      </c>
      <c r="F2808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 s="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42185.058912037035</v>
      </c>
      <c r="T2808" s="6">
        <f t="shared" si="263"/>
        <v>42221.249999999993</v>
      </c>
    </row>
    <row r="2809" spans="1:20" ht="30" x14ac:dyDescent="0.25">
      <c r="A2809">
        <v>2807</v>
      </c>
      <c r="B2809" s="3" t="s">
        <v>5707</v>
      </c>
      <c r="C2809" s="3" t="s">
        <v>5708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 s="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42154.664791666662</v>
      </c>
      <c r="T2809" s="6">
        <f t="shared" si="263"/>
        <v>42184.664791666662</v>
      </c>
    </row>
    <row r="2810" spans="1:20" ht="60" x14ac:dyDescent="0.25">
      <c r="A2810">
        <v>2808</v>
      </c>
      <c r="B2810" s="3" t="s">
        <v>5709</v>
      </c>
      <c r="C2810" s="3" t="s">
        <v>5710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 s="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42208.638136574074</v>
      </c>
      <c r="T2810" s="6">
        <f t="shared" si="263"/>
        <v>42238.638136574074</v>
      </c>
    </row>
    <row r="2811" spans="1:20" ht="60" x14ac:dyDescent="0.25">
      <c r="A2811">
        <v>2809</v>
      </c>
      <c r="B2811" s="3" t="s">
        <v>5711</v>
      </c>
      <c r="C2811" s="3" t="s">
        <v>5712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 s="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42451.288483796299</v>
      </c>
      <c r="T2811" s="6">
        <f t="shared" si="263"/>
        <v>42459.402083333327</v>
      </c>
    </row>
    <row r="2812" spans="1:20" ht="45" x14ac:dyDescent="0.25">
      <c r="A2812">
        <v>2810</v>
      </c>
      <c r="B2812" s="3" t="s">
        <v>5713</v>
      </c>
      <c r="C2812" s="3" t="s">
        <v>5714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 s="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41758.931296296294</v>
      </c>
      <c r="T2812" s="6">
        <f t="shared" si="263"/>
        <v>41790.957638888889</v>
      </c>
    </row>
    <row r="2813" spans="1:20" ht="45" x14ac:dyDescent="0.25">
      <c r="A2813">
        <v>2811</v>
      </c>
      <c r="B2813" s="3" t="s">
        <v>5715</v>
      </c>
      <c r="C2813" s="3" t="s">
        <v>5716</v>
      </c>
      <c r="D2813">
        <v>10000</v>
      </c>
      <c r="E2813">
        <v>10027</v>
      </c>
      <c r="F2813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 s="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42028.288229166668</v>
      </c>
      <c r="T2813" s="6">
        <f t="shared" si="263"/>
        <v>42058.288229166668</v>
      </c>
    </row>
    <row r="2814" spans="1:20" ht="45" x14ac:dyDescent="0.25">
      <c r="A2814">
        <v>2812</v>
      </c>
      <c r="B2814" s="3" t="s">
        <v>5717</v>
      </c>
      <c r="C2814" s="3" t="s">
        <v>5718</v>
      </c>
      <c r="D2814">
        <v>5000</v>
      </c>
      <c r="E2814">
        <v>5665</v>
      </c>
      <c r="F2814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 s="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42054.535856481474</v>
      </c>
      <c r="T2814" s="6">
        <f t="shared" si="263"/>
        <v>42099.958333333336</v>
      </c>
    </row>
    <row r="2815" spans="1:20" ht="45" x14ac:dyDescent="0.25">
      <c r="A2815">
        <v>2813</v>
      </c>
      <c r="B2815" s="3" t="s">
        <v>5719</v>
      </c>
      <c r="C2815" s="3" t="s">
        <v>5720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 s="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42693.534270833326</v>
      </c>
      <c r="T2815" s="6">
        <f t="shared" si="263"/>
        <v>42718.534270833326</v>
      </c>
    </row>
    <row r="2816" spans="1:20" ht="45" x14ac:dyDescent="0.25">
      <c r="A2816">
        <v>2814</v>
      </c>
      <c r="B2816" s="3" t="s">
        <v>5721</v>
      </c>
      <c r="C2816" s="3" t="s">
        <v>5722</v>
      </c>
      <c r="D2816">
        <v>1500</v>
      </c>
      <c r="E2816">
        <v>1616</v>
      </c>
      <c r="F2816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 s="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42103.191145833327</v>
      </c>
      <c r="T2816" s="6">
        <f t="shared" si="263"/>
        <v>42133.191145833327</v>
      </c>
    </row>
    <row r="2817" spans="1:20" ht="45" x14ac:dyDescent="0.25">
      <c r="A2817">
        <v>2815</v>
      </c>
      <c r="B2817" s="3" t="s">
        <v>5723</v>
      </c>
      <c r="C2817" s="3" t="s">
        <v>5724</v>
      </c>
      <c r="D2817">
        <v>250</v>
      </c>
      <c r="E2817">
        <v>605</v>
      </c>
      <c r="F281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 s="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42559.568391203698</v>
      </c>
      <c r="T2817" s="6">
        <f t="shared" si="263"/>
        <v>42589.568391203698</v>
      </c>
    </row>
    <row r="2818" spans="1:20" ht="45" x14ac:dyDescent="0.25">
      <c r="A2818">
        <v>2816</v>
      </c>
      <c r="B2818" s="3" t="s">
        <v>5725</v>
      </c>
      <c r="C2818" s="3" t="s">
        <v>5726</v>
      </c>
      <c r="D2818">
        <v>3000</v>
      </c>
      <c r="E2818">
        <v>4247</v>
      </c>
      <c r="F2818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 s="4">
        <f t="shared" ref="O2818:O2881" si="264">E2818/D2818</f>
        <v>1.4156666666666666</v>
      </c>
      <c r="P2818" s="5">
        <f t="shared" ref="P2818:P2881" si="265">IF((L2818&gt;0), (E2818/L2818), "N/A")</f>
        <v>25.130177514792898</v>
      </c>
      <c r="Q2818" t="str">
        <f t="shared" ref="Q2818:Q2881" si="266">LEFT(N2818, (FIND("/",N2818)-1))</f>
        <v>theater</v>
      </c>
      <c r="R2818" t="str">
        <f t="shared" ref="R2818:R2881" si="267">RIGHT(N2818, (LEN(N2818)-FIND("/", N2818)))</f>
        <v>plays</v>
      </c>
      <c r="S2818" s="6">
        <f t="shared" si="262"/>
        <v>42188.259166666663</v>
      </c>
      <c r="T2818" s="6">
        <f t="shared" si="263"/>
        <v>42218.458333333336</v>
      </c>
    </row>
    <row r="2819" spans="1:20" ht="60" x14ac:dyDescent="0.25">
      <c r="A2819">
        <v>2817</v>
      </c>
      <c r="B2819" s="3" t="s">
        <v>5727</v>
      </c>
      <c r="C2819" s="3" t="s">
        <v>5728</v>
      </c>
      <c r="D2819">
        <v>600</v>
      </c>
      <c r="E2819">
        <v>780</v>
      </c>
      <c r="F2819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 s="4">
        <f t="shared" si="264"/>
        <v>1.3</v>
      </c>
      <c r="P2819" s="5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6">
        <f t="shared" ref="S2819:S2882" si="268">(((J2819/60)/60)/24)+DATE(1970,1,1)+(-5/24)</f>
        <v>42023.42664351852</v>
      </c>
      <c r="T2819" s="6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5729</v>
      </c>
      <c r="C2820" s="3" t="s">
        <v>5730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 s="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42250.389884259253</v>
      </c>
      <c r="T2820" s="6">
        <f t="shared" si="269"/>
        <v>42270.389884259253</v>
      </c>
    </row>
    <row r="2821" spans="1:20" ht="60" x14ac:dyDescent="0.25">
      <c r="A2821">
        <v>2819</v>
      </c>
      <c r="B2821" s="3" t="s">
        <v>5731</v>
      </c>
      <c r="C2821" s="3" t="s">
        <v>5732</v>
      </c>
      <c r="D2821">
        <v>5000</v>
      </c>
      <c r="E2821">
        <v>5240</v>
      </c>
      <c r="F2821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 s="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42139.317233796297</v>
      </c>
      <c r="T2821" s="6">
        <f t="shared" si="269"/>
        <v>42169.317233796297</v>
      </c>
    </row>
    <row r="2822" spans="1:20" ht="60" x14ac:dyDescent="0.25">
      <c r="A2822">
        <v>2820</v>
      </c>
      <c r="B2822" s="3" t="s">
        <v>5733</v>
      </c>
      <c r="C2822" s="3" t="s">
        <v>5734</v>
      </c>
      <c r="D2822">
        <v>200</v>
      </c>
      <c r="E2822">
        <v>272</v>
      </c>
      <c r="F2822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 s="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42401.402650462966</v>
      </c>
      <c r="T2822" s="6">
        <f t="shared" si="269"/>
        <v>42425.791666666664</v>
      </c>
    </row>
    <row r="2823" spans="1:20" ht="60" x14ac:dyDescent="0.25">
      <c r="A2823">
        <v>2821</v>
      </c>
      <c r="B2823" s="3" t="s">
        <v>5735</v>
      </c>
      <c r="C2823" s="3" t="s">
        <v>5736</v>
      </c>
      <c r="D2823">
        <v>1000</v>
      </c>
      <c r="E2823">
        <v>1000</v>
      </c>
      <c r="F2823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 s="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41875.714525462965</v>
      </c>
      <c r="T2823" s="6">
        <f t="shared" si="269"/>
        <v>41905.714525462965</v>
      </c>
    </row>
    <row r="2824" spans="1:20" ht="60" x14ac:dyDescent="0.25">
      <c r="A2824">
        <v>2822</v>
      </c>
      <c r="B2824" s="3" t="s">
        <v>5737</v>
      </c>
      <c r="C2824" s="3" t="s">
        <v>5738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 s="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42060.475601851846</v>
      </c>
      <c r="T2824" s="6">
        <f t="shared" si="269"/>
        <v>42090.433935185189</v>
      </c>
    </row>
    <row r="2825" spans="1:20" ht="60" x14ac:dyDescent="0.25">
      <c r="A2825">
        <v>2823</v>
      </c>
      <c r="B2825" s="3" t="s">
        <v>5739</v>
      </c>
      <c r="C2825" s="3" t="s">
        <v>5740</v>
      </c>
      <c r="D2825">
        <v>100</v>
      </c>
      <c r="E2825">
        <v>124</v>
      </c>
      <c r="F2825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 s="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42066.803310185183</v>
      </c>
      <c r="T2825" s="6">
        <f t="shared" si="269"/>
        <v>42094.749305555553</v>
      </c>
    </row>
    <row r="2826" spans="1:20" ht="45" x14ac:dyDescent="0.25">
      <c r="A2826">
        <v>2824</v>
      </c>
      <c r="B2826" s="3" t="s">
        <v>5741</v>
      </c>
      <c r="C2826" s="3" t="s">
        <v>5742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 s="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42136.0624537037</v>
      </c>
      <c r="T2826" s="6">
        <f t="shared" si="269"/>
        <v>42167.863194444442</v>
      </c>
    </row>
    <row r="2827" spans="1:20" ht="60" x14ac:dyDescent="0.25">
      <c r="A2827">
        <v>2825</v>
      </c>
      <c r="B2827" s="3" t="s">
        <v>5743</v>
      </c>
      <c r="C2827" s="3" t="s">
        <v>5744</v>
      </c>
      <c r="D2827">
        <v>3000</v>
      </c>
      <c r="E2827">
        <v>3100</v>
      </c>
      <c r="F282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 s="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42312.584328703706</v>
      </c>
      <c r="T2827" s="6">
        <f t="shared" si="269"/>
        <v>42342.584328703706</v>
      </c>
    </row>
    <row r="2828" spans="1:20" ht="60" x14ac:dyDescent="0.25">
      <c r="A2828">
        <v>2826</v>
      </c>
      <c r="B2828" s="3" t="s">
        <v>5745</v>
      </c>
      <c r="C2828" s="3" t="s">
        <v>5746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 s="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42170.826527777775</v>
      </c>
      <c r="T2828" s="6">
        <f t="shared" si="269"/>
        <v>42195.083333333336</v>
      </c>
    </row>
    <row r="2829" spans="1:20" ht="60" x14ac:dyDescent="0.25">
      <c r="A2829">
        <v>2827</v>
      </c>
      <c r="B2829" s="3" t="s">
        <v>5747</v>
      </c>
      <c r="C2829" s="3" t="s">
        <v>5748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 s="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42494.475300925922</v>
      </c>
      <c r="T2829" s="6">
        <f t="shared" si="269"/>
        <v>42524.479166666664</v>
      </c>
    </row>
    <row r="2830" spans="1:20" ht="60" x14ac:dyDescent="0.25">
      <c r="A2830">
        <v>2828</v>
      </c>
      <c r="B2830" s="3" t="s">
        <v>5749</v>
      </c>
      <c r="C2830" s="3" t="s">
        <v>5750</v>
      </c>
      <c r="D2830">
        <v>9500</v>
      </c>
      <c r="E2830">
        <v>9536</v>
      </c>
      <c r="F2830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 s="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42254.056354166663</v>
      </c>
      <c r="T2830" s="6">
        <f t="shared" si="269"/>
        <v>42279.749999999993</v>
      </c>
    </row>
    <row r="2831" spans="1:20" ht="60" x14ac:dyDescent="0.25">
      <c r="A2831">
        <v>2829</v>
      </c>
      <c r="B2831" s="3" t="s">
        <v>5751</v>
      </c>
      <c r="C2831" s="3" t="s">
        <v>5752</v>
      </c>
      <c r="D2831">
        <v>2500</v>
      </c>
      <c r="E2831">
        <v>2663</v>
      </c>
      <c r="F2831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 s="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42495.225902777776</v>
      </c>
      <c r="T2831" s="6">
        <f t="shared" si="269"/>
        <v>42523.225902777776</v>
      </c>
    </row>
    <row r="2832" spans="1:20" ht="45" x14ac:dyDescent="0.25">
      <c r="A2832">
        <v>2830</v>
      </c>
      <c r="B2832" s="3" t="s">
        <v>5753</v>
      </c>
      <c r="C2832" s="3" t="s">
        <v>5754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 s="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41758.631342592591</v>
      </c>
      <c r="T2832" s="6">
        <f t="shared" si="269"/>
        <v>41770.957638888889</v>
      </c>
    </row>
    <row r="2833" spans="1:20" ht="45" x14ac:dyDescent="0.25">
      <c r="A2833">
        <v>2831</v>
      </c>
      <c r="B2833" s="3" t="s">
        <v>5755</v>
      </c>
      <c r="C2833" s="3" t="s">
        <v>5756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 s="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42171.616550925923</v>
      </c>
      <c r="T2833" s="6">
        <f t="shared" si="269"/>
        <v>42201.616550925923</v>
      </c>
    </row>
    <row r="2834" spans="1:20" ht="60" x14ac:dyDescent="0.25">
      <c r="A2834">
        <v>2832</v>
      </c>
      <c r="B2834" s="3" t="s">
        <v>5757</v>
      </c>
      <c r="C2834" s="3" t="s">
        <v>5758</v>
      </c>
      <c r="D2834">
        <v>2500</v>
      </c>
      <c r="E2834">
        <v>2867.99</v>
      </c>
      <c r="F2834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 s="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41938.501087962963</v>
      </c>
      <c r="T2834" s="6">
        <f t="shared" si="269"/>
        <v>41966.708333333336</v>
      </c>
    </row>
    <row r="2835" spans="1:20" x14ac:dyDescent="0.25">
      <c r="A2835">
        <v>2833</v>
      </c>
      <c r="B2835" s="3" t="s">
        <v>5759</v>
      </c>
      <c r="C2835" s="3" t="s">
        <v>5760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 s="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42267.919363425921</v>
      </c>
      <c r="T2835" s="6">
        <f t="shared" si="269"/>
        <v>42287.874999999993</v>
      </c>
    </row>
    <row r="2836" spans="1:20" ht="45" x14ac:dyDescent="0.25">
      <c r="A2836">
        <v>2834</v>
      </c>
      <c r="B2836" s="3" t="s">
        <v>5761</v>
      </c>
      <c r="C2836" s="3" t="s">
        <v>5762</v>
      </c>
      <c r="D2836">
        <v>800</v>
      </c>
      <c r="E2836">
        <v>1360</v>
      </c>
      <c r="F2836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 s="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42019.751504629625</v>
      </c>
      <c r="T2836" s="6">
        <f t="shared" si="269"/>
        <v>42034.751504629625</v>
      </c>
    </row>
    <row r="2837" spans="1:20" ht="45" x14ac:dyDescent="0.25">
      <c r="A2837">
        <v>2835</v>
      </c>
      <c r="B2837" s="3" t="s">
        <v>5763</v>
      </c>
      <c r="C2837" s="3" t="s">
        <v>5764</v>
      </c>
      <c r="D2837">
        <v>1000</v>
      </c>
      <c r="E2837">
        <v>1870.99</v>
      </c>
      <c r="F283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 s="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42313.495567129627</v>
      </c>
      <c r="T2837" s="6">
        <f t="shared" si="269"/>
        <v>42342.791666666664</v>
      </c>
    </row>
    <row r="2838" spans="1:20" ht="60" x14ac:dyDescent="0.25">
      <c r="A2838">
        <v>2836</v>
      </c>
      <c r="B2838" s="3" t="s">
        <v>5765</v>
      </c>
      <c r="C2838" s="3" t="s">
        <v>5766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 s="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42746.053449074076</v>
      </c>
      <c r="T2838" s="6">
        <f t="shared" si="269"/>
        <v>42783.999305555553</v>
      </c>
    </row>
    <row r="2839" spans="1:20" ht="60" x14ac:dyDescent="0.25">
      <c r="A2839">
        <v>2837</v>
      </c>
      <c r="B2839" s="3" t="s">
        <v>5767</v>
      </c>
      <c r="C2839" s="3" t="s">
        <v>5768</v>
      </c>
      <c r="D2839">
        <v>850</v>
      </c>
      <c r="E2839">
        <v>850</v>
      </c>
      <c r="F2839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 s="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42307.700046296297</v>
      </c>
      <c r="T2839" s="6">
        <f t="shared" si="269"/>
        <v>42347.741712962961</v>
      </c>
    </row>
    <row r="2840" spans="1:20" ht="45" x14ac:dyDescent="0.25">
      <c r="A2840">
        <v>2838</v>
      </c>
      <c r="B2840" s="3" t="s">
        <v>5769</v>
      </c>
      <c r="C2840" s="3" t="s">
        <v>5770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 s="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41842.399259259255</v>
      </c>
      <c r="T2840" s="6">
        <f t="shared" si="269"/>
        <v>41864.708333333328</v>
      </c>
    </row>
    <row r="2841" spans="1:20" ht="60" x14ac:dyDescent="0.25">
      <c r="A2841">
        <v>2839</v>
      </c>
      <c r="B2841" s="3" t="s">
        <v>5771</v>
      </c>
      <c r="C2841" s="3" t="s">
        <v>5772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 s="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41853.031874999993</v>
      </c>
      <c r="T2841" s="6">
        <f t="shared" si="269"/>
        <v>41875.999305555553</v>
      </c>
    </row>
    <row r="2842" spans="1:20" ht="60" x14ac:dyDescent="0.25">
      <c r="A2842">
        <v>2840</v>
      </c>
      <c r="B2842" s="3" t="s">
        <v>5773</v>
      </c>
      <c r="C2842" s="3" t="s">
        <v>5774</v>
      </c>
      <c r="D2842">
        <v>2500</v>
      </c>
      <c r="E2842">
        <v>2600</v>
      </c>
      <c r="F2842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 s="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42059.827303240738</v>
      </c>
      <c r="T2842" s="6">
        <f t="shared" si="269"/>
        <v>42081.499999999993</v>
      </c>
    </row>
    <row r="2843" spans="1:20" ht="60" x14ac:dyDescent="0.25">
      <c r="A2843">
        <v>2841</v>
      </c>
      <c r="B2843" s="3" t="s">
        <v>5775</v>
      </c>
      <c r="C2843" s="3" t="s">
        <v>5776</v>
      </c>
      <c r="D2843">
        <v>1000</v>
      </c>
      <c r="E2843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 s="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42291.53121527777</v>
      </c>
      <c r="T2843" s="6">
        <f t="shared" si="269"/>
        <v>42351.572881944441</v>
      </c>
    </row>
    <row r="2844" spans="1:20" ht="60" x14ac:dyDescent="0.25">
      <c r="A2844">
        <v>2842</v>
      </c>
      <c r="B2844" s="3" t="s">
        <v>5777</v>
      </c>
      <c r="C2844" s="3" t="s">
        <v>5778</v>
      </c>
      <c r="D2844">
        <v>1500</v>
      </c>
      <c r="E2844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 s="4">
        <f t="shared" si="264"/>
        <v>0</v>
      </c>
      <c r="P2844" s="5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41784.744155092587</v>
      </c>
      <c r="T2844" s="6">
        <f t="shared" si="269"/>
        <v>41811.25</v>
      </c>
    </row>
    <row r="2845" spans="1:20" ht="60" x14ac:dyDescent="0.25">
      <c r="A2845">
        <v>2843</v>
      </c>
      <c r="B2845" s="3" t="s">
        <v>5779</v>
      </c>
      <c r="C2845" s="3" t="s">
        <v>5780</v>
      </c>
      <c r="D2845">
        <v>1200</v>
      </c>
      <c r="E2845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 s="4">
        <f t="shared" si="264"/>
        <v>0</v>
      </c>
      <c r="P2845" s="5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42492.529513888883</v>
      </c>
      <c r="T2845" s="6">
        <f t="shared" si="269"/>
        <v>42533.958333333336</v>
      </c>
    </row>
    <row r="2846" spans="1:20" ht="60" x14ac:dyDescent="0.25">
      <c r="A2846">
        <v>2844</v>
      </c>
      <c r="B2846" s="3" t="s">
        <v>5781</v>
      </c>
      <c r="C2846" s="3" t="s">
        <v>5782</v>
      </c>
      <c r="D2846">
        <v>550</v>
      </c>
      <c r="E2846">
        <v>30</v>
      </c>
      <c r="F2846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 s="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42709.337731481479</v>
      </c>
      <c r="T2846" s="6">
        <f t="shared" si="269"/>
        <v>42739.337731481479</v>
      </c>
    </row>
    <row r="2847" spans="1:20" ht="45" x14ac:dyDescent="0.25">
      <c r="A2847">
        <v>2845</v>
      </c>
      <c r="B2847" s="3" t="s">
        <v>5783</v>
      </c>
      <c r="C2847" s="3" t="s">
        <v>5784</v>
      </c>
      <c r="D2847">
        <v>7500</v>
      </c>
      <c r="E2847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 s="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42102.808252314811</v>
      </c>
      <c r="T2847" s="6">
        <f t="shared" si="269"/>
        <v>42162.808252314811</v>
      </c>
    </row>
    <row r="2848" spans="1:20" ht="60" x14ac:dyDescent="0.25">
      <c r="A2848">
        <v>2846</v>
      </c>
      <c r="B2848" s="3" t="s">
        <v>5785</v>
      </c>
      <c r="C2848" s="3" t="s">
        <v>5786</v>
      </c>
      <c r="D2848">
        <v>8000</v>
      </c>
      <c r="E284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 s="4">
        <f t="shared" si="264"/>
        <v>0</v>
      </c>
      <c r="P2848" s="5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42108.483726851853</v>
      </c>
      <c r="T2848" s="6">
        <f t="shared" si="269"/>
        <v>42153.483726851853</v>
      </c>
    </row>
    <row r="2849" spans="1:20" ht="60" x14ac:dyDescent="0.25">
      <c r="A2849">
        <v>2847</v>
      </c>
      <c r="B2849" s="3" t="s">
        <v>5787</v>
      </c>
      <c r="C2849" s="3" t="s">
        <v>5788</v>
      </c>
      <c r="D2849">
        <v>2000</v>
      </c>
      <c r="E2849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 s="4">
        <f t="shared" si="264"/>
        <v>0</v>
      </c>
      <c r="P2849" s="5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42453.597974537035</v>
      </c>
      <c r="T2849" s="6">
        <f t="shared" si="269"/>
        <v>42513.597974537035</v>
      </c>
    </row>
    <row r="2850" spans="1:20" ht="60" x14ac:dyDescent="0.25">
      <c r="A2850">
        <v>2848</v>
      </c>
      <c r="B2850" s="3" t="s">
        <v>5789</v>
      </c>
      <c r="C2850" s="3" t="s">
        <v>5790</v>
      </c>
      <c r="D2850">
        <v>35000</v>
      </c>
      <c r="E2850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 s="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42123.440497685187</v>
      </c>
      <c r="T2850" s="6">
        <f t="shared" si="269"/>
        <v>42153.440497685187</v>
      </c>
    </row>
    <row r="2851" spans="1:20" ht="60" x14ac:dyDescent="0.25">
      <c r="A2851">
        <v>2849</v>
      </c>
      <c r="B2851" s="3" t="s">
        <v>5791</v>
      </c>
      <c r="C2851" s="3" t="s">
        <v>5792</v>
      </c>
      <c r="D2851">
        <v>500</v>
      </c>
      <c r="E2851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 s="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42453.219907407409</v>
      </c>
      <c r="T2851" s="6">
        <f t="shared" si="269"/>
        <v>42483.219907407409</v>
      </c>
    </row>
    <row r="2852" spans="1:20" ht="60" x14ac:dyDescent="0.25">
      <c r="A2852">
        <v>2850</v>
      </c>
      <c r="B2852" s="3" t="s">
        <v>5793</v>
      </c>
      <c r="C2852" s="3" t="s">
        <v>5794</v>
      </c>
      <c r="D2852">
        <v>8000</v>
      </c>
      <c r="E2852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 s="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41857.798738425925</v>
      </c>
      <c r="T2852" s="6">
        <f t="shared" si="269"/>
        <v>41887.798738425925</v>
      </c>
    </row>
    <row r="2853" spans="1:20" ht="60" x14ac:dyDescent="0.25">
      <c r="A2853">
        <v>2851</v>
      </c>
      <c r="B2853" s="3" t="s">
        <v>5795</v>
      </c>
      <c r="C2853" s="3" t="s">
        <v>5796</v>
      </c>
      <c r="D2853">
        <v>4500</v>
      </c>
      <c r="E2853">
        <v>0</v>
      </c>
      <c r="F2853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 s="4">
        <f t="shared" si="264"/>
        <v>0</v>
      </c>
      <c r="P2853" s="5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6">
        <f t="shared" si="268"/>
        <v>42389.794317129628</v>
      </c>
      <c r="T2853" s="6">
        <f t="shared" si="269"/>
        <v>42398.761805555558</v>
      </c>
    </row>
    <row r="2854" spans="1:20" ht="45" x14ac:dyDescent="0.25">
      <c r="A2854">
        <v>2852</v>
      </c>
      <c r="B2854" s="3" t="s">
        <v>5797</v>
      </c>
      <c r="C2854" s="3" t="s">
        <v>5798</v>
      </c>
      <c r="D2854">
        <v>5000</v>
      </c>
      <c r="E2854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 s="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41780.836840277778</v>
      </c>
      <c r="T2854" s="6">
        <f t="shared" si="269"/>
        <v>41810.836840277778</v>
      </c>
    </row>
    <row r="2855" spans="1:20" ht="60" x14ac:dyDescent="0.25">
      <c r="A2855">
        <v>2853</v>
      </c>
      <c r="B2855" s="3" t="s">
        <v>5799</v>
      </c>
      <c r="C2855" s="3" t="s">
        <v>5800</v>
      </c>
      <c r="D2855">
        <v>9500</v>
      </c>
      <c r="E2855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 s="4">
        <f t="shared" si="264"/>
        <v>0</v>
      </c>
      <c r="P2855" s="5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6">
        <f t="shared" si="268"/>
        <v>41835.98260416666</v>
      </c>
      <c r="T2855" s="6">
        <f t="shared" si="269"/>
        <v>41895.98260416666</v>
      </c>
    </row>
    <row r="2856" spans="1:20" ht="45" x14ac:dyDescent="0.25">
      <c r="A2856">
        <v>2854</v>
      </c>
      <c r="B2856" s="3" t="s">
        <v>5801</v>
      </c>
      <c r="C2856" s="3" t="s">
        <v>5802</v>
      </c>
      <c r="D2856">
        <v>1000</v>
      </c>
      <c r="E2856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 s="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42111.508321759255</v>
      </c>
      <c r="T2856" s="6">
        <f t="shared" si="269"/>
        <v>42131.508321759255</v>
      </c>
    </row>
    <row r="2857" spans="1:20" ht="60" x14ac:dyDescent="0.25">
      <c r="A2857">
        <v>2855</v>
      </c>
      <c r="B2857" s="3" t="s">
        <v>5803</v>
      </c>
      <c r="C2857" s="3" t="s">
        <v>5804</v>
      </c>
      <c r="D2857">
        <v>600</v>
      </c>
      <c r="E2857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 s="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42369.799432870372</v>
      </c>
      <c r="T2857" s="6">
        <f t="shared" si="269"/>
        <v>42398.773611111108</v>
      </c>
    </row>
    <row r="2858" spans="1:20" ht="45" x14ac:dyDescent="0.25">
      <c r="A2858">
        <v>2856</v>
      </c>
      <c r="B2858" s="3" t="s">
        <v>5805</v>
      </c>
      <c r="C2858" s="3" t="s">
        <v>5806</v>
      </c>
      <c r="D2858">
        <v>3000</v>
      </c>
      <c r="E285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 s="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42164.829247685186</v>
      </c>
      <c r="T2858" s="6">
        <f t="shared" si="269"/>
        <v>42224.69027777778</v>
      </c>
    </row>
    <row r="2859" spans="1:20" ht="60" x14ac:dyDescent="0.25">
      <c r="A2859">
        <v>2857</v>
      </c>
      <c r="B2859" s="3" t="s">
        <v>5807</v>
      </c>
      <c r="C2859" s="3" t="s">
        <v>5808</v>
      </c>
      <c r="D2859">
        <v>38000</v>
      </c>
      <c r="E2859">
        <v>7500</v>
      </c>
      <c r="F2859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 s="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42726.711747685178</v>
      </c>
      <c r="T2859" s="6">
        <f t="shared" si="269"/>
        <v>42786.541666666664</v>
      </c>
    </row>
    <row r="2860" spans="1:20" ht="60" x14ac:dyDescent="0.25">
      <c r="A2860">
        <v>2858</v>
      </c>
      <c r="B2860" s="3" t="s">
        <v>5809</v>
      </c>
      <c r="C2860" s="3" t="s">
        <v>5810</v>
      </c>
      <c r="D2860">
        <v>1000</v>
      </c>
      <c r="E2860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 s="4">
        <f t="shared" si="264"/>
        <v>0</v>
      </c>
      <c r="P2860" s="5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41954.336747685178</v>
      </c>
      <c r="T2860" s="6">
        <f t="shared" si="269"/>
        <v>41978.269444444442</v>
      </c>
    </row>
    <row r="2861" spans="1:20" ht="45" x14ac:dyDescent="0.25">
      <c r="A2861">
        <v>2859</v>
      </c>
      <c r="B2861" s="3" t="s">
        <v>5811</v>
      </c>
      <c r="C2861" s="3" t="s">
        <v>5812</v>
      </c>
      <c r="D2861">
        <v>2000</v>
      </c>
      <c r="E2861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 s="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42233.153981481482</v>
      </c>
      <c r="T2861" s="6">
        <f t="shared" si="269"/>
        <v>42293.153981481482</v>
      </c>
    </row>
    <row r="2862" spans="1:20" ht="60" x14ac:dyDescent="0.25">
      <c r="A2862">
        <v>2860</v>
      </c>
      <c r="B2862" s="3" t="s">
        <v>5813</v>
      </c>
      <c r="C2862" s="3" t="s">
        <v>5814</v>
      </c>
      <c r="D2862">
        <v>4000</v>
      </c>
      <c r="E2862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 s="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42480.592314814807</v>
      </c>
      <c r="T2862" s="6">
        <f t="shared" si="269"/>
        <v>42540.592314814807</v>
      </c>
    </row>
    <row r="2863" spans="1:20" ht="60" x14ac:dyDescent="0.25">
      <c r="A2863">
        <v>2861</v>
      </c>
      <c r="B2863" s="3" t="s">
        <v>5815</v>
      </c>
      <c r="C2863" s="3" t="s">
        <v>5816</v>
      </c>
      <c r="D2863">
        <v>250</v>
      </c>
      <c r="E2863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 s="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42257.3825</v>
      </c>
      <c r="T2863" s="6">
        <f t="shared" si="269"/>
        <v>42271.3825</v>
      </c>
    </row>
    <row r="2864" spans="1:20" ht="45" x14ac:dyDescent="0.25">
      <c r="A2864">
        <v>2862</v>
      </c>
      <c r="B2864" s="3" t="s">
        <v>5817</v>
      </c>
      <c r="C2864" s="3" t="s">
        <v>5818</v>
      </c>
      <c r="D2864">
        <v>12700</v>
      </c>
      <c r="E2864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 s="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41784.581354166665</v>
      </c>
      <c r="T2864" s="6">
        <f t="shared" si="269"/>
        <v>41814.581354166665</v>
      </c>
    </row>
    <row r="2865" spans="1:20" ht="60" x14ac:dyDescent="0.25">
      <c r="A2865">
        <v>2863</v>
      </c>
      <c r="B2865" s="3" t="s">
        <v>5819</v>
      </c>
      <c r="C2865" s="3" t="s">
        <v>5820</v>
      </c>
      <c r="D2865">
        <v>50000</v>
      </c>
      <c r="E2865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 s="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41831.46670138889</v>
      </c>
      <c r="T2865" s="6">
        <f t="shared" si="269"/>
        <v>41891.46670138889</v>
      </c>
    </row>
    <row r="2866" spans="1:20" x14ac:dyDescent="0.25">
      <c r="A2866">
        <v>2864</v>
      </c>
      <c r="B2866" s="3" t="s">
        <v>5821</v>
      </c>
      <c r="C2866" s="3" t="s">
        <v>5822</v>
      </c>
      <c r="D2866">
        <v>2500</v>
      </c>
      <c r="E2866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 s="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42172.405173611107</v>
      </c>
      <c r="T2866" s="6">
        <f t="shared" si="269"/>
        <v>42202.345833333333</v>
      </c>
    </row>
    <row r="2867" spans="1:20" ht="60" x14ac:dyDescent="0.25">
      <c r="A2867">
        <v>2865</v>
      </c>
      <c r="B2867" s="3" t="s">
        <v>5823</v>
      </c>
      <c r="C2867" s="3" t="s">
        <v>5824</v>
      </c>
      <c r="D2867">
        <v>2888</v>
      </c>
      <c r="E2867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 s="4">
        <f t="shared" si="264"/>
        <v>0</v>
      </c>
      <c r="P2867" s="5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6">
        <f t="shared" si="268"/>
        <v>41949.905775462961</v>
      </c>
      <c r="T2867" s="6">
        <f t="shared" si="269"/>
        <v>42009.905775462961</v>
      </c>
    </row>
    <row r="2868" spans="1:20" ht="45" x14ac:dyDescent="0.25">
      <c r="A2868">
        <v>2866</v>
      </c>
      <c r="B2868" s="3" t="s">
        <v>5825</v>
      </c>
      <c r="C2868" s="3" t="s">
        <v>5826</v>
      </c>
      <c r="D2868">
        <v>5000</v>
      </c>
      <c r="E286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 s="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42627.746770833335</v>
      </c>
      <c r="T2868" s="6">
        <f t="shared" si="269"/>
        <v>42657.708333333336</v>
      </c>
    </row>
    <row r="2869" spans="1:20" ht="60" x14ac:dyDescent="0.25">
      <c r="A2869">
        <v>2867</v>
      </c>
      <c r="B2869" s="3" t="s">
        <v>5827</v>
      </c>
      <c r="C2869" s="3" t="s">
        <v>5828</v>
      </c>
      <c r="D2869">
        <v>2500</v>
      </c>
      <c r="E2869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 s="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42530.986944444441</v>
      </c>
      <c r="T2869" s="6">
        <f t="shared" si="269"/>
        <v>42554.958333333336</v>
      </c>
    </row>
    <row r="2870" spans="1:20" ht="60" x14ac:dyDescent="0.25">
      <c r="A2870">
        <v>2868</v>
      </c>
      <c r="B2870" s="3" t="s">
        <v>5829</v>
      </c>
      <c r="C2870" s="3" t="s">
        <v>5830</v>
      </c>
      <c r="D2870">
        <v>15000</v>
      </c>
      <c r="E2870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 s="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42618.618680555555</v>
      </c>
      <c r="T2870" s="6">
        <f t="shared" si="269"/>
        <v>42648.618680555555</v>
      </c>
    </row>
    <row r="2871" spans="1:20" ht="60" x14ac:dyDescent="0.25">
      <c r="A2871">
        <v>2869</v>
      </c>
      <c r="B2871" s="3" t="s">
        <v>5831</v>
      </c>
      <c r="C2871" s="3" t="s">
        <v>5832</v>
      </c>
      <c r="D2871">
        <v>20000</v>
      </c>
      <c r="E2871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 s="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42540.385196759256</v>
      </c>
      <c r="T2871" s="6">
        <f t="shared" si="269"/>
        <v>42570.385196759256</v>
      </c>
    </row>
    <row r="2872" spans="1:20" ht="60" x14ac:dyDescent="0.25">
      <c r="A2872">
        <v>2870</v>
      </c>
      <c r="B2872" s="3" t="s">
        <v>5833</v>
      </c>
      <c r="C2872" s="3" t="s">
        <v>5834</v>
      </c>
      <c r="D2872">
        <v>5000</v>
      </c>
      <c r="E2872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 s="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41745.981076388889</v>
      </c>
      <c r="T2872" s="6">
        <f t="shared" si="269"/>
        <v>41775.981076388889</v>
      </c>
    </row>
    <row r="2873" spans="1:20" ht="45" x14ac:dyDescent="0.25">
      <c r="A2873">
        <v>2871</v>
      </c>
      <c r="B2873" s="3" t="s">
        <v>5835</v>
      </c>
      <c r="C2873" s="3" t="s">
        <v>5836</v>
      </c>
      <c r="D2873">
        <v>10000</v>
      </c>
      <c r="E2873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 s="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41974.530243055553</v>
      </c>
      <c r="T2873" s="6">
        <f t="shared" si="269"/>
        <v>41994.530243055553</v>
      </c>
    </row>
    <row r="2874" spans="1:20" ht="45" x14ac:dyDescent="0.25">
      <c r="A2874">
        <v>2872</v>
      </c>
      <c r="B2874" s="3" t="s">
        <v>5837</v>
      </c>
      <c r="C2874" s="3" t="s">
        <v>5838</v>
      </c>
      <c r="D2874">
        <v>3000</v>
      </c>
      <c r="E2874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 s="4">
        <f t="shared" si="264"/>
        <v>0</v>
      </c>
      <c r="P2874" s="5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6">
        <f t="shared" si="268"/>
        <v>42114.907847222225</v>
      </c>
      <c r="T2874" s="6">
        <f t="shared" si="269"/>
        <v>42174.907847222225</v>
      </c>
    </row>
    <row r="2875" spans="1:20" ht="60" x14ac:dyDescent="0.25">
      <c r="A2875">
        <v>2873</v>
      </c>
      <c r="B2875" s="3" t="s">
        <v>5839</v>
      </c>
      <c r="C2875" s="3" t="s">
        <v>5840</v>
      </c>
      <c r="D2875">
        <v>2500</v>
      </c>
      <c r="E2875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 s="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42002.609155092585</v>
      </c>
      <c r="T2875" s="6">
        <f t="shared" si="269"/>
        <v>42032.609155092585</v>
      </c>
    </row>
    <row r="2876" spans="1:20" ht="60" x14ac:dyDescent="0.25">
      <c r="A2876">
        <v>2874</v>
      </c>
      <c r="B2876" s="3" t="s">
        <v>5841</v>
      </c>
      <c r="C2876" s="3" t="s">
        <v>5842</v>
      </c>
      <c r="D2876">
        <v>5000</v>
      </c>
      <c r="E2876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 s="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42722.636412037034</v>
      </c>
      <c r="T2876" s="6">
        <f t="shared" si="269"/>
        <v>42752.636412037034</v>
      </c>
    </row>
    <row r="2877" spans="1:20" ht="60" x14ac:dyDescent="0.25">
      <c r="A2877">
        <v>2875</v>
      </c>
      <c r="B2877" s="3" t="s">
        <v>5843</v>
      </c>
      <c r="C2877" s="3" t="s">
        <v>5844</v>
      </c>
      <c r="D2877">
        <v>20000</v>
      </c>
      <c r="E2877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 s="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42464.920057870368</v>
      </c>
      <c r="T2877" s="6">
        <f t="shared" si="269"/>
        <v>42494.920057870368</v>
      </c>
    </row>
    <row r="2878" spans="1:20" ht="60" x14ac:dyDescent="0.25">
      <c r="A2878">
        <v>2876</v>
      </c>
      <c r="B2878" s="3" t="s">
        <v>5845</v>
      </c>
      <c r="C2878" s="3" t="s">
        <v>5846</v>
      </c>
      <c r="D2878">
        <v>150000</v>
      </c>
      <c r="E287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 s="4">
        <f t="shared" si="264"/>
        <v>0</v>
      </c>
      <c r="P2878" s="5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42171.535636574066</v>
      </c>
      <c r="T2878" s="6">
        <f t="shared" si="269"/>
        <v>42201.535636574066</v>
      </c>
    </row>
    <row r="2879" spans="1:20" ht="60" x14ac:dyDescent="0.25">
      <c r="A2879">
        <v>2877</v>
      </c>
      <c r="B2879" s="3" t="s">
        <v>5847</v>
      </c>
      <c r="C2879" s="3" t="s">
        <v>5848</v>
      </c>
      <c r="D2879">
        <v>6000</v>
      </c>
      <c r="E2879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 s="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42672.746805555551</v>
      </c>
      <c r="T2879" s="6">
        <f t="shared" si="269"/>
        <v>42704.499999999993</v>
      </c>
    </row>
    <row r="2880" spans="1:20" ht="45" x14ac:dyDescent="0.25">
      <c r="A2880">
        <v>2878</v>
      </c>
      <c r="B2880" s="3" t="s">
        <v>5849</v>
      </c>
      <c r="C2880" s="3" t="s">
        <v>5850</v>
      </c>
      <c r="D2880">
        <v>3000</v>
      </c>
      <c r="E2880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 s="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42128.407349537032</v>
      </c>
      <c r="T2880" s="6">
        <f t="shared" si="269"/>
        <v>42188.407349537032</v>
      </c>
    </row>
    <row r="2881" spans="1:20" ht="45" x14ac:dyDescent="0.25">
      <c r="A2881">
        <v>2879</v>
      </c>
      <c r="B2881" s="3" t="s">
        <v>5851</v>
      </c>
      <c r="C2881" s="3" t="s">
        <v>5852</v>
      </c>
      <c r="D2881">
        <v>11200</v>
      </c>
      <c r="E2881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 s="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42359.516909722217</v>
      </c>
      <c r="T2881" s="6">
        <f t="shared" si="269"/>
        <v>42389.516909722217</v>
      </c>
    </row>
    <row r="2882" spans="1:20" ht="60" x14ac:dyDescent="0.25">
      <c r="A2882">
        <v>2880</v>
      </c>
      <c r="B2882" s="3" t="s">
        <v>5853</v>
      </c>
      <c r="C2882" s="3" t="s">
        <v>5854</v>
      </c>
      <c r="D2882">
        <v>12000</v>
      </c>
      <c r="E2882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 s="4">
        <f t="shared" ref="O2882:O2945" si="270">E2882/D2882</f>
        <v>0.23333333333333334</v>
      </c>
      <c r="P2882" s="5">
        <f t="shared" ref="P2882:P2945" si="271">IF((L2882&gt;0), (E2882/L2882), "N/A")</f>
        <v>96.551724137931032</v>
      </c>
      <c r="Q2882" t="str">
        <f t="shared" ref="Q2882:Q2945" si="272">LEFT(N2882, (FIND("/",N2882)-1))</f>
        <v>theater</v>
      </c>
      <c r="R2882" t="str">
        <f t="shared" ref="R2882:R2945" si="273">RIGHT(N2882, (LEN(N2882)-FIND("/", N2882)))</f>
        <v>plays</v>
      </c>
      <c r="S2882" s="6">
        <f t="shared" si="268"/>
        <v>42192.69736111111</v>
      </c>
      <c r="T2882" s="6">
        <f t="shared" si="269"/>
        <v>42236.503472222219</v>
      </c>
    </row>
    <row r="2883" spans="1:20" ht="60" x14ac:dyDescent="0.25">
      <c r="A2883">
        <v>2881</v>
      </c>
      <c r="B2883" s="3" t="s">
        <v>5855</v>
      </c>
      <c r="C2883" s="3" t="s">
        <v>5856</v>
      </c>
      <c r="D2883">
        <v>5500</v>
      </c>
      <c r="E2883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 s="4">
        <f t="shared" si="270"/>
        <v>0</v>
      </c>
      <c r="P2883" s="5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6">
        <f t="shared" ref="S2883:S2946" si="274">(((J2883/60)/60)/24)+DATE(1970,1,1)+(-5/24)</f>
        <v>41916.389305555553</v>
      </c>
      <c r="T2883" s="6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5857</v>
      </c>
      <c r="C2884" s="3" t="s">
        <v>5858</v>
      </c>
      <c r="D2884">
        <v>750</v>
      </c>
      <c r="E2884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 s="4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42461.387939814813</v>
      </c>
      <c r="T2884" s="6">
        <f t="shared" si="275"/>
        <v>42491.387939814813</v>
      </c>
    </row>
    <row r="2885" spans="1:20" ht="60" x14ac:dyDescent="0.25">
      <c r="A2885">
        <v>2883</v>
      </c>
      <c r="B2885" s="3" t="s">
        <v>5859</v>
      </c>
      <c r="C2885" s="3" t="s">
        <v>5860</v>
      </c>
      <c r="D2885">
        <v>10000</v>
      </c>
      <c r="E2885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 s="4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42370.694872685184</v>
      </c>
      <c r="T2885" s="6">
        <f t="shared" si="275"/>
        <v>42405.999305555553</v>
      </c>
    </row>
    <row r="2886" spans="1:20" ht="45" x14ac:dyDescent="0.25">
      <c r="A2886">
        <v>2884</v>
      </c>
      <c r="B2886" s="3" t="s">
        <v>5861</v>
      </c>
      <c r="C2886" s="3" t="s">
        <v>5862</v>
      </c>
      <c r="D2886">
        <v>45000</v>
      </c>
      <c r="E2886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 s="4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41948.518923611111</v>
      </c>
      <c r="T2886" s="6">
        <f t="shared" si="275"/>
        <v>41978.518923611111</v>
      </c>
    </row>
    <row r="2887" spans="1:20" ht="30" x14ac:dyDescent="0.25">
      <c r="A2887">
        <v>2885</v>
      </c>
      <c r="B2887" s="3" t="s">
        <v>5863</v>
      </c>
      <c r="C2887" s="3" t="s">
        <v>5864</v>
      </c>
      <c r="D2887">
        <v>400</v>
      </c>
      <c r="E2887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 s="4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42046.868067129624</v>
      </c>
      <c r="T2887" s="6">
        <f t="shared" si="275"/>
        <v>42076.82640046296</v>
      </c>
    </row>
    <row r="2888" spans="1:20" ht="60" x14ac:dyDescent="0.25">
      <c r="A2888">
        <v>2886</v>
      </c>
      <c r="B2888" s="3" t="s">
        <v>5865</v>
      </c>
      <c r="C2888" s="3" t="s">
        <v>5866</v>
      </c>
      <c r="D2888">
        <v>200</v>
      </c>
      <c r="E288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 s="4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42261.424583333333</v>
      </c>
      <c r="T2888" s="6">
        <f t="shared" si="275"/>
        <v>42265.957638888889</v>
      </c>
    </row>
    <row r="2889" spans="1:20" ht="60" x14ac:dyDescent="0.25">
      <c r="A2889">
        <v>2887</v>
      </c>
      <c r="B2889" s="3" t="s">
        <v>5867</v>
      </c>
      <c r="C2889" s="3" t="s">
        <v>5868</v>
      </c>
      <c r="D2889">
        <v>3000</v>
      </c>
      <c r="E2889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 s="4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41985.219027777777</v>
      </c>
      <c r="T2889" s="6">
        <f t="shared" si="275"/>
        <v>42015.219027777777</v>
      </c>
    </row>
    <row r="2890" spans="1:20" ht="60" x14ac:dyDescent="0.25">
      <c r="A2890">
        <v>2888</v>
      </c>
      <c r="B2890" s="3" t="s">
        <v>5869</v>
      </c>
      <c r="C2890" s="3" t="s">
        <v>5870</v>
      </c>
      <c r="D2890">
        <v>30000</v>
      </c>
      <c r="E2890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 s="4">
        <f t="shared" si="270"/>
        <v>0</v>
      </c>
      <c r="P2890" s="5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41922.326851851853</v>
      </c>
      <c r="T2890" s="6">
        <f t="shared" si="275"/>
        <v>41929.999305555553</v>
      </c>
    </row>
    <row r="2891" spans="1:20" ht="45" x14ac:dyDescent="0.25">
      <c r="A2891">
        <v>2889</v>
      </c>
      <c r="B2891" s="3" t="s">
        <v>5871</v>
      </c>
      <c r="C2891" s="3" t="s">
        <v>5872</v>
      </c>
      <c r="D2891">
        <v>3000</v>
      </c>
      <c r="E2891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 s="4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41850.654918981476</v>
      </c>
      <c r="T2891" s="6">
        <f t="shared" si="275"/>
        <v>41880.654918981476</v>
      </c>
    </row>
    <row r="2892" spans="1:20" ht="60" x14ac:dyDescent="0.25">
      <c r="A2892">
        <v>2890</v>
      </c>
      <c r="B2892" s="3" t="s">
        <v>5873</v>
      </c>
      <c r="C2892" s="3" t="s">
        <v>5874</v>
      </c>
      <c r="D2892">
        <v>2000</v>
      </c>
      <c r="E2892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 s="4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41831.534629629627</v>
      </c>
      <c r="T2892" s="6">
        <f t="shared" si="275"/>
        <v>41859.916666666664</v>
      </c>
    </row>
    <row r="2893" spans="1:20" ht="60" x14ac:dyDescent="0.25">
      <c r="A2893">
        <v>2891</v>
      </c>
      <c r="B2893" s="3" t="s">
        <v>5875</v>
      </c>
      <c r="C2893" s="3" t="s">
        <v>5876</v>
      </c>
      <c r="D2893">
        <v>10000</v>
      </c>
      <c r="E2893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 s="4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42415.675092592595</v>
      </c>
      <c r="T2893" s="6">
        <f t="shared" si="275"/>
        <v>42475.633425925924</v>
      </c>
    </row>
    <row r="2894" spans="1:20" ht="45" x14ac:dyDescent="0.25">
      <c r="A2894">
        <v>2892</v>
      </c>
      <c r="B2894" s="3" t="s">
        <v>5877</v>
      </c>
      <c r="C2894" s="3" t="s">
        <v>5878</v>
      </c>
      <c r="D2894">
        <v>5500</v>
      </c>
      <c r="E2894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 s="4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41869.505833333329</v>
      </c>
      <c r="T2894" s="6">
        <f t="shared" si="275"/>
        <v>41876.666666666664</v>
      </c>
    </row>
    <row r="2895" spans="1:20" ht="30" x14ac:dyDescent="0.25">
      <c r="A2895">
        <v>2893</v>
      </c>
      <c r="B2895" s="3" t="s">
        <v>5879</v>
      </c>
      <c r="C2895" s="3" t="s">
        <v>5880</v>
      </c>
      <c r="D2895">
        <v>5000</v>
      </c>
      <c r="E2895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 s="4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41953.564756944441</v>
      </c>
      <c r="T2895" s="6">
        <f t="shared" si="275"/>
        <v>42012.874999999993</v>
      </c>
    </row>
    <row r="2896" spans="1:20" ht="30" x14ac:dyDescent="0.25">
      <c r="A2896">
        <v>2894</v>
      </c>
      <c r="B2896" s="3" t="s">
        <v>5881</v>
      </c>
      <c r="C2896" s="3" t="s">
        <v>5882</v>
      </c>
      <c r="D2896">
        <v>50000</v>
      </c>
      <c r="E2896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 s="4">
        <f t="shared" si="270"/>
        <v>0</v>
      </c>
      <c r="P2896" s="5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42037.777951388889</v>
      </c>
      <c r="T2896" s="6">
        <f t="shared" si="275"/>
        <v>42097.736284722218</v>
      </c>
    </row>
    <row r="2897" spans="1:20" ht="60" x14ac:dyDescent="0.25">
      <c r="A2897">
        <v>2895</v>
      </c>
      <c r="B2897" s="3" t="s">
        <v>5883</v>
      </c>
      <c r="C2897" s="3" t="s">
        <v>5884</v>
      </c>
      <c r="D2897">
        <v>500</v>
      </c>
      <c r="E2897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 s="4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41811.347129629627</v>
      </c>
      <c r="T2897" s="6">
        <f t="shared" si="275"/>
        <v>41812.666666666664</v>
      </c>
    </row>
    <row r="2898" spans="1:20" ht="45" x14ac:dyDescent="0.25">
      <c r="A2898">
        <v>2896</v>
      </c>
      <c r="B2898" s="3" t="s">
        <v>5885</v>
      </c>
      <c r="C2898" s="3" t="s">
        <v>5886</v>
      </c>
      <c r="D2898">
        <v>3000</v>
      </c>
      <c r="E289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 s="4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42701.700474537036</v>
      </c>
      <c r="T2898" s="6">
        <f t="shared" si="275"/>
        <v>42716.041666666664</v>
      </c>
    </row>
    <row r="2899" spans="1:20" ht="60" x14ac:dyDescent="0.25">
      <c r="A2899">
        <v>2897</v>
      </c>
      <c r="B2899" s="3" t="s">
        <v>5887</v>
      </c>
      <c r="C2899" s="3" t="s">
        <v>5888</v>
      </c>
      <c r="D2899">
        <v>12000</v>
      </c>
      <c r="E2899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 s="4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42258.438171296293</v>
      </c>
      <c r="T2899" s="6">
        <f t="shared" si="275"/>
        <v>42288.436863425923</v>
      </c>
    </row>
    <row r="2900" spans="1:20" ht="60" x14ac:dyDescent="0.25">
      <c r="A2900">
        <v>2898</v>
      </c>
      <c r="B2900" s="3" t="s">
        <v>5889</v>
      </c>
      <c r="C2900" s="3" t="s">
        <v>5890</v>
      </c>
      <c r="D2900">
        <v>7500</v>
      </c>
      <c r="E2900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 s="4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42278.456631944442</v>
      </c>
      <c r="T2900" s="6">
        <f t="shared" si="275"/>
        <v>42308.456631944442</v>
      </c>
    </row>
    <row r="2901" spans="1:20" ht="60" x14ac:dyDescent="0.25">
      <c r="A2901">
        <v>2899</v>
      </c>
      <c r="B2901" s="3" t="s">
        <v>5891</v>
      </c>
      <c r="C2901" s="3" t="s">
        <v>5892</v>
      </c>
      <c r="D2901">
        <v>10000</v>
      </c>
      <c r="E2901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 s="4">
        <f t="shared" si="270"/>
        <v>0</v>
      </c>
      <c r="P2901" s="5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6">
        <f t="shared" si="274"/>
        <v>42514.869884259257</v>
      </c>
      <c r="T2901" s="6">
        <f t="shared" si="275"/>
        <v>42574.869884259257</v>
      </c>
    </row>
    <row r="2902" spans="1:20" ht="60" x14ac:dyDescent="0.25">
      <c r="A2902">
        <v>2900</v>
      </c>
      <c r="B2902" s="3" t="s">
        <v>5893</v>
      </c>
      <c r="C2902" s="3" t="s">
        <v>5894</v>
      </c>
      <c r="D2902">
        <v>5500</v>
      </c>
      <c r="E2902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 s="4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41830.025833333333</v>
      </c>
      <c r="T2902" s="6">
        <f t="shared" si="275"/>
        <v>41860.025833333333</v>
      </c>
    </row>
    <row r="2903" spans="1:20" ht="60" x14ac:dyDescent="0.25">
      <c r="A2903">
        <v>2901</v>
      </c>
      <c r="B2903" s="3" t="s">
        <v>5895</v>
      </c>
      <c r="C2903" s="3" t="s">
        <v>5896</v>
      </c>
      <c r="D2903">
        <v>750</v>
      </c>
      <c r="E2903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 s="4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41982.696053240739</v>
      </c>
      <c r="T2903" s="6">
        <f t="shared" si="275"/>
        <v>42042.696053240739</v>
      </c>
    </row>
    <row r="2904" spans="1:20" ht="45" x14ac:dyDescent="0.25">
      <c r="A2904">
        <v>2902</v>
      </c>
      <c r="B2904" s="3" t="s">
        <v>5897</v>
      </c>
      <c r="C2904" s="3" t="s">
        <v>5898</v>
      </c>
      <c r="D2904">
        <v>150000</v>
      </c>
      <c r="E2904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 s="4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42210.231435185182</v>
      </c>
      <c r="T2904" s="6">
        <f t="shared" si="275"/>
        <v>42240.231435185182</v>
      </c>
    </row>
    <row r="2905" spans="1:20" ht="60" x14ac:dyDescent="0.25">
      <c r="A2905">
        <v>2903</v>
      </c>
      <c r="B2905" s="3" t="s">
        <v>5899</v>
      </c>
      <c r="C2905" s="3" t="s">
        <v>5900</v>
      </c>
      <c r="D2905">
        <v>5000</v>
      </c>
      <c r="E2905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 s="4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42195.95854166666</v>
      </c>
      <c r="T2905" s="6">
        <f t="shared" si="275"/>
        <v>42255.95854166666</v>
      </c>
    </row>
    <row r="2906" spans="1:20" ht="60" x14ac:dyDescent="0.25">
      <c r="A2906">
        <v>2904</v>
      </c>
      <c r="B2906" s="3" t="s">
        <v>5901</v>
      </c>
      <c r="C2906" s="3" t="s">
        <v>5902</v>
      </c>
      <c r="D2906">
        <v>1500</v>
      </c>
      <c r="E2906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 s="4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41940.759618055556</v>
      </c>
      <c r="T2906" s="6">
        <f t="shared" si="275"/>
        <v>41952.291666666664</v>
      </c>
    </row>
    <row r="2907" spans="1:20" ht="45" x14ac:dyDescent="0.25">
      <c r="A2907">
        <v>2905</v>
      </c>
      <c r="B2907" s="3" t="s">
        <v>5903</v>
      </c>
      <c r="C2907" s="3" t="s">
        <v>5904</v>
      </c>
      <c r="D2907">
        <v>3500</v>
      </c>
      <c r="E2907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 s="4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42605.848530092589</v>
      </c>
      <c r="T2907" s="6">
        <f t="shared" si="275"/>
        <v>42619.848530092589</v>
      </c>
    </row>
    <row r="2908" spans="1:20" ht="60" x14ac:dyDescent="0.25">
      <c r="A2908">
        <v>2906</v>
      </c>
      <c r="B2908" s="3" t="s">
        <v>5905</v>
      </c>
      <c r="C2908" s="3" t="s">
        <v>5906</v>
      </c>
      <c r="D2908">
        <v>6000</v>
      </c>
      <c r="E290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 s="4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42199.440578703703</v>
      </c>
      <c r="T2908" s="6">
        <f t="shared" si="275"/>
        <v>42216.833333333336</v>
      </c>
    </row>
    <row r="2909" spans="1:20" ht="60" x14ac:dyDescent="0.25">
      <c r="A2909">
        <v>2907</v>
      </c>
      <c r="B2909" s="3" t="s">
        <v>5907</v>
      </c>
      <c r="C2909" s="3" t="s">
        <v>5908</v>
      </c>
      <c r="D2909">
        <v>2500</v>
      </c>
      <c r="E2909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 s="4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42444.669409722213</v>
      </c>
      <c r="T2909" s="6">
        <f t="shared" si="275"/>
        <v>42504.669409722213</v>
      </c>
    </row>
    <row r="2910" spans="1:20" ht="60" x14ac:dyDescent="0.25">
      <c r="A2910">
        <v>2908</v>
      </c>
      <c r="B2910" s="3" t="s">
        <v>5909</v>
      </c>
      <c r="C2910" s="3" t="s">
        <v>5910</v>
      </c>
      <c r="D2910">
        <v>9600</v>
      </c>
      <c r="E2910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 s="4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42499.523368055547</v>
      </c>
      <c r="T2910" s="6">
        <f t="shared" si="275"/>
        <v>42529.523368055547</v>
      </c>
    </row>
    <row r="2911" spans="1:20" ht="60" x14ac:dyDescent="0.25">
      <c r="A2911">
        <v>2909</v>
      </c>
      <c r="B2911" s="3" t="s">
        <v>5911</v>
      </c>
      <c r="C2911" s="3" t="s">
        <v>5912</v>
      </c>
      <c r="D2911">
        <v>180000</v>
      </c>
      <c r="E2911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 s="4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41929.057881944442</v>
      </c>
      <c r="T2911" s="6">
        <f t="shared" si="275"/>
        <v>41968.615277777775</v>
      </c>
    </row>
    <row r="2912" spans="1:20" ht="45" x14ac:dyDescent="0.25">
      <c r="A2912">
        <v>2910</v>
      </c>
      <c r="B2912" s="3" t="s">
        <v>5913</v>
      </c>
      <c r="C2912" s="3" t="s">
        <v>5914</v>
      </c>
      <c r="D2912">
        <v>30000</v>
      </c>
      <c r="E2912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 s="4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42107.632951388885</v>
      </c>
      <c r="T2912" s="6">
        <f t="shared" si="275"/>
        <v>42167.632951388885</v>
      </c>
    </row>
    <row r="2913" spans="1:20" ht="60" x14ac:dyDescent="0.25">
      <c r="A2913">
        <v>2911</v>
      </c>
      <c r="B2913" s="3" t="s">
        <v>5915</v>
      </c>
      <c r="C2913" s="3" t="s">
        <v>5916</v>
      </c>
      <c r="D2913">
        <v>1800</v>
      </c>
      <c r="E2913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 s="4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42142.560486111113</v>
      </c>
      <c r="T2913" s="6">
        <f t="shared" si="275"/>
        <v>42182.560486111113</v>
      </c>
    </row>
    <row r="2914" spans="1:20" ht="60" x14ac:dyDescent="0.25">
      <c r="A2914">
        <v>2912</v>
      </c>
      <c r="B2914" s="3" t="s">
        <v>5917</v>
      </c>
      <c r="C2914" s="3" t="s">
        <v>5918</v>
      </c>
      <c r="D2914">
        <v>14440</v>
      </c>
      <c r="E2914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 s="4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42353.923310185179</v>
      </c>
      <c r="T2914" s="6">
        <f t="shared" si="275"/>
        <v>42383.923310185179</v>
      </c>
    </row>
    <row r="2915" spans="1:20" ht="60" x14ac:dyDescent="0.25">
      <c r="A2915">
        <v>2913</v>
      </c>
      <c r="B2915" s="3" t="s">
        <v>5919</v>
      </c>
      <c r="C2915" s="3" t="s">
        <v>5920</v>
      </c>
      <c r="D2915">
        <v>10000</v>
      </c>
      <c r="E2915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 s="4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41828.714571759258</v>
      </c>
      <c r="T2915" s="6">
        <f t="shared" si="275"/>
        <v>41888.714571759258</v>
      </c>
    </row>
    <row r="2916" spans="1:20" ht="30" x14ac:dyDescent="0.25">
      <c r="A2916">
        <v>2914</v>
      </c>
      <c r="B2916" s="3" t="s">
        <v>5921</v>
      </c>
      <c r="C2916" s="3" t="s">
        <v>5922</v>
      </c>
      <c r="D2916">
        <v>25000</v>
      </c>
      <c r="E2916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 s="4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42017.699004629627</v>
      </c>
      <c r="T2916" s="6">
        <f t="shared" si="275"/>
        <v>42077.657337962963</v>
      </c>
    </row>
    <row r="2917" spans="1:20" ht="45" x14ac:dyDescent="0.25">
      <c r="A2917">
        <v>2915</v>
      </c>
      <c r="B2917" s="3" t="s">
        <v>5923</v>
      </c>
      <c r="C2917" s="3" t="s">
        <v>5924</v>
      </c>
      <c r="D2917">
        <v>1000</v>
      </c>
      <c r="E2917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 s="4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42415.189699074072</v>
      </c>
      <c r="T2917" s="6">
        <f t="shared" si="275"/>
        <v>42445.1480324074</v>
      </c>
    </row>
    <row r="2918" spans="1:20" ht="45" x14ac:dyDescent="0.25">
      <c r="A2918">
        <v>2916</v>
      </c>
      <c r="B2918" s="3" t="s">
        <v>5925</v>
      </c>
      <c r="C2918" s="3" t="s">
        <v>5926</v>
      </c>
      <c r="D2918">
        <v>1850</v>
      </c>
      <c r="E2918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 s="4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41755.268391203703</v>
      </c>
      <c r="T2918" s="6">
        <f t="shared" si="275"/>
        <v>41778.268391203703</v>
      </c>
    </row>
    <row r="2919" spans="1:20" ht="45" x14ac:dyDescent="0.25">
      <c r="A2919">
        <v>2917</v>
      </c>
      <c r="B2919" s="3" t="s">
        <v>5927</v>
      </c>
      <c r="C2919" s="3" t="s">
        <v>5928</v>
      </c>
      <c r="D2919">
        <v>2000</v>
      </c>
      <c r="E2919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 s="4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42245.026006944441</v>
      </c>
      <c r="T2919" s="6">
        <f t="shared" si="275"/>
        <v>42263.026006944441</v>
      </c>
    </row>
    <row r="2920" spans="1:20" ht="45" x14ac:dyDescent="0.25">
      <c r="A2920">
        <v>2918</v>
      </c>
      <c r="B2920" s="3" t="s">
        <v>5929</v>
      </c>
      <c r="C2920" s="3" t="s">
        <v>5930</v>
      </c>
      <c r="D2920">
        <v>5000</v>
      </c>
      <c r="E2920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 s="4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42278.421377314815</v>
      </c>
      <c r="T2920" s="6">
        <f t="shared" si="275"/>
        <v>42306.421377314815</v>
      </c>
    </row>
    <row r="2921" spans="1:20" ht="45" x14ac:dyDescent="0.25">
      <c r="A2921">
        <v>2919</v>
      </c>
      <c r="B2921" s="3" t="s">
        <v>5931</v>
      </c>
      <c r="C2921" s="3" t="s">
        <v>5932</v>
      </c>
      <c r="D2921">
        <v>600</v>
      </c>
      <c r="E2921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 s="4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41826.411215277774</v>
      </c>
      <c r="T2921" s="6">
        <f t="shared" si="275"/>
        <v>41856.411215277774</v>
      </c>
    </row>
    <row r="2922" spans="1:20" ht="60" x14ac:dyDescent="0.25">
      <c r="A2922">
        <v>2920</v>
      </c>
      <c r="B2922" s="3" t="s">
        <v>5933</v>
      </c>
      <c r="C2922" s="3" t="s">
        <v>5934</v>
      </c>
      <c r="D2922">
        <v>2500</v>
      </c>
      <c r="E2922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 s="4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42058.584143518521</v>
      </c>
      <c r="T2922" s="6">
        <f t="shared" si="275"/>
        <v>42088.54247685185</v>
      </c>
    </row>
    <row r="2923" spans="1:20" ht="45" x14ac:dyDescent="0.25">
      <c r="A2923">
        <v>2921</v>
      </c>
      <c r="B2923" s="3" t="s">
        <v>5935</v>
      </c>
      <c r="C2923" s="3" t="s">
        <v>5936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 s="4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41877.678287037037</v>
      </c>
      <c r="T2923" s="6">
        <f t="shared" si="275"/>
        <v>41907.678287037037</v>
      </c>
    </row>
    <row r="2924" spans="1:20" ht="60" x14ac:dyDescent="0.25">
      <c r="A2924">
        <v>2922</v>
      </c>
      <c r="B2924" s="3" t="s">
        <v>5938</v>
      </c>
      <c r="C2924" s="3" t="s">
        <v>5939</v>
      </c>
      <c r="D2924">
        <v>500</v>
      </c>
      <c r="E2924">
        <v>500</v>
      </c>
      <c r="F2924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 s="4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42097.665821759256</v>
      </c>
      <c r="T2924" s="6">
        <f t="shared" si="275"/>
        <v>42142.665821759256</v>
      </c>
    </row>
    <row r="2925" spans="1:20" ht="45" x14ac:dyDescent="0.25">
      <c r="A2925">
        <v>2923</v>
      </c>
      <c r="B2925" s="3" t="s">
        <v>5940</v>
      </c>
      <c r="C2925" s="3" t="s">
        <v>5941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 s="4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42012.944201388884</v>
      </c>
      <c r="T2925" s="6">
        <f t="shared" si="275"/>
        <v>42027.916666666664</v>
      </c>
    </row>
    <row r="2926" spans="1:20" ht="60" x14ac:dyDescent="0.25">
      <c r="A2926">
        <v>2924</v>
      </c>
      <c r="B2926" s="3" t="s">
        <v>5942</v>
      </c>
      <c r="C2926" s="3" t="s">
        <v>5943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 s="4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42103.348495370366</v>
      </c>
      <c r="T2926" s="6">
        <f t="shared" si="275"/>
        <v>42132.957638888889</v>
      </c>
    </row>
    <row r="2927" spans="1:20" ht="45" x14ac:dyDescent="0.25">
      <c r="A2927">
        <v>2925</v>
      </c>
      <c r="B2927" s="3" t="s">
        <v>5944</v>
      </c>
      <c r="C2927" s="3" t="s">
        <v>5945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 s="4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41863.375787037032</v>
      </c>
      <c r="T2927" s="6">
        <f t="shared" si="275"/>
        <v>41893.375787037032</v>
      </c>
    </row>
    <row r="2928" spans="1:20" ht="60" x14ac:dyDescent="0.25">
      <c r="A2928">
        <v>2926</v>
      </c>
      <c r="B2928" s="3" t="s">
        <v>5946</v>
      </c>
      <c r="C2928" s="3" t="s">
        <v>5947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 s="4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42044.557627314811</v>
      </c>
      <c r="T2928" s="6">
        <f t="shared" si="275"/>
        <v>42058.557627314811</v>
      </c>
    </row>
    <row r="2929" spans="1:20" ht="60" x14ac:dyDescent="0.25">
      <c r="A2929">
        <v>2927</v>
      </c>
      <c r="B2929" s="3" t="s">
        <v>5948</v>
      </c>
      <c r="C2929" s="3" t="s">
        <v>5949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 s="4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41806.460983796293</v>
      </c>
      <c r="T2929" s="6">
        <f t="shared" si="275"/>
        <v>41835</v>
      </c>
    </row>
    <row r="2930" spans="1:20" ht="30" x14ac:dyDescent="0.25">
      <c r="A2930">
        <v>2928</v>
      </c>
      <c r="B2930" s="3" t="s">
        <v>5950</v>
      </c>
      <c r="C2930" s="3" t="s">
        <v>5951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 s="4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42403.789884259262</v>
      </c>
      <c r="T2930" s="6">
        <f t="shared" si="275"/>
        <v>42433.789884259262</v>
      </c>
    </row>
    <row r="2931" spans="1:20" ht="60" x14ac:dyDescent="0.25">
      <c r="A2931">
        <v>2929</v>
      </c>
      <c r="B2931" s="3" t="s">
        <v>5952</v>
      </c>
      <c r="C2931" s="3" t="s">
        <v>5953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 s="4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41754.355995370366</v>
      </c>
      <c r="T2931" s="6">
        <f t="shared" si="275"/>
        <v>41784.355995370366</v>
      </c>
    </row>
    <row r="2932" spans="1:20" ht="60" x14ac:dyDescent="0.25">
      <c r="A2932">
        <v>2930</v>
      </c>
      <c r="B2932" s="3" t="s">
        <v>5954</v>
      </c>
      <c r="C2932" s="3" t="s">
        <v>5955</v>
      </c>
      <c r="D2932">
        <v>10000</v>
      </c>
      <c r="E2932">
        <v>10092</v>
      </c>
      <c r="F2932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 s="4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42101.375740740739</v>
      </c>
      <c r="T2932" s="6">
        <f t="shared" si="275"/>
        <v>42131.375740740739</v>
      </c>
    </row>
    <row r="2933" spans="1:20" ht="60" x14ac:dyDescent="0.25">
      <c r="A2933">
        <v>2931</v>
      </c>
      <c r="B2933" s="3" t="s">
        <v>5956</v>
      </c>
      <c r="C2933" s="3" t="s">
        <v>5957</v>
      </c>
      <c r="D2933">
        <v>750</v>
      </c>
      <c r="E2933">
        <v>795</v>
      </c>
      <c r="F2933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 s="4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41872.082905092589</v>
      </c>
      <c r="T2933" s="6">
        <f t="shared" si="275"/>
        <v>41897.047222222223</v>
      </c>
    </row>
    <row r="2934" spans="1:20" ht="60" x14ac:dyDescent="0.25">
      <c r="A2934">
        <v>2932</v>
      </c>
      <c r="B2934" s="3" t="s">
        <v>5958</v>
      </c>
      <c r="C2934" s="3" t="s">
        <v>5959</v>
      </c>
      <c r="D2934">
        <v>3100</v>
      </c>
      <c r="E2934">
        <v>3258</v>
      </c>
      <c r="F2934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 s="4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42024.956446759257</v>
      </c>
      <c r="T2934" s="6">
        <f t="shared" si="275"/>
        <v>42056.249999999993</v>
      </c>
    </row>
    <row r="2935" spans="1:20" ht="60" x14ac:dyDescent="0.25">
      <c r="A2935">
        <v>2933</v>
      </c>
      <c r="B2935" s="3" t="s">
        <v>5960</v>
      </c>
      <c r="C2935" s="3" t="s">
        <v>5961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 s="4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42495.748298611106</v>
      </c>
      <c r="T2935" s="6">
        <f t="shared" si="275"/>
        <v>42525.748298611106</v>
      </c>
    </row>
    <row r="2936" spans="1:20" ht="45" x14ac:dyDescent="0.25">
      <c r="A2936">
        <v>2934</v>
      </c>
      <c r="B2936" s="3" t="s">
        <v>5962</v>
      </c>
      <c r="C2936" s="3" t="s">
        <v>5963</v>
      </c>
      <c r="D2936">
        <v>2500</v>
      </c>
      <c r="E2936">
        <v>2700</v>
      </c>
      <c r="F2936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 s="4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41775.427824074075</v>
      </c>
      <c r="T2936" s="6">
        <f t="shared" si="275"/>
        <v>41805.427824074075</v>
      </c>
    </row>
    <row r="2937" spans="1:20" ht="45" x14ac:dyDescent="0.25">
      <c r="A2937">
        <v>2935</v>
      </c>
      <c r="B2937" s="3" t="s">
        <v>5964</v>
      </c>
      <c r="C2937" s="3" t="s">
        <v>5965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 s="4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42553.375092592592</v>
      </c>
      <c r="T2937" s="6">
        <f t="shared" si="275"/>
        <v>42611.499999999993</v>
      </c>
    </row>
    <row r="2938" spans="1:20" ht="60" x14ac:dyDescent="0.25">
      <c r="A2938">
        <v>2936</v>
      </c>
      <c r="B2938" s="3" t="s">
        <v>5966</v>
      </c>
      <c r="C2938" s="3" t="s">
        <v>5967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 s="4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41912.442395833328</v>
      </c>
      <c r="T2938" s="6">
        <f t="shared" si="275"/>
        <v>41924.999305555553</v>
      </c>
    </row>
    <row r="2939" spans="1:20" ht="30" x14ac:dyDescent="0.25">
      <c r="A2939">
        <v>2937</v>
      </c>
      <c r="B2939" s="3" t="s">
        <v>5968</v>
      </c>
      <c r="C2939" s="3" t="s">
        <v>5969</v>
      </c>
      <c r="D2939">
        <v>1500</v>
      </c>
      <c r="E2939">
        <v>2000</v>
      </c>
      <c r="F2939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 s="4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41803.248993055553</v>
      </c>
      <c r="T2939" s="6">
        <f t="shared" si="275"/>
        <v>41833.248993055553</v>
      </c>
    </row>
    <row r="2940" spans="1:20" ht="60" x14ac:dyDescent="0.25">
      <c r="A2940">
        <v>2938</v>
      </c>
      <c r="B2940" s="3" t="s">
        <v>5970</v>
      </c>
      <c r="C2940" s="3" t="s">
        <v>5971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 s="4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42004.495532407404</v>
      </c>
      <c r="T2940" s="6">
        <f t="shared" si="275"/>
        <v>42034.495532407404</v>
      </c>
    </row>
    <row r="2941" spans="1:20" ht="60" x14ac:dyDescent="0.25">
      <c r="A2941">
        <v>2939</v>
      </c>
      <c r="B2941" s="3" t="s">
        <v>5972</v>
      </c>
      <c r="C2941" s="3" t="s">
        <v>5973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 s="4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41845.60083333333</v>
      </c>
      <c r="T2941" s="6">
        <f t="shared" si="275"/>
        <v>41878.833333333328</v>
      </c>
    </row>
    <row r="2942" spans="1:20" ht="45" x14ac:dyDescent="0.25">
      <c r="A2942">
        <v>2940</v>
      </c>
      <c r="B2942" s="3" t="s">
        <v>5974</v>
      </c>
      <c r="C2942" s="3" t="s">
        <v>5975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 s="4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41982.565023148149</v>
      </c>
      <c r="T2942" s="6">
        <f t="shared" si="275"/>
        <v>42022.565023148149</v>
      </c>
    </row>
    <row r="2943" spans="1:20" ht="60" x14ac:dyDescent="0.25">
      <c r="A2943">
        <v>2941</v>
      </c>
      <c r="B2943" s="3" t="s">
        <v>5976</v>
      </c>
      <c r="C2943" s="3" t="s">
        <v>5977</v>
      </c>
      <c r="D2943">
        <v>25000</v>
      </c>
      <c r="E2943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 s="4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42034.751793981479</v>
      </c>
      <c r="T2943" s="6">
        <f t="shared" si="275"/>
        <v>42064.751793981479</v>
      </c>
    </row>
    <row r="2944" spans="1:20" ht="60" x14ac:dyDescent="0.25">
      <c r="A2944">
        <v>2942</v>
      </c>
      <c r="B2944" s="3" t="s">
        <v>5978</v>
      </c>
      <c r="C2944" s="3" t="s">
        <v>5979</v>
      </c>
      <c r="D2944">
        <v>200000</v>
      </c>
      <c r="E2944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 s="4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42334.595590277771</v>
      </c>
      <c r="T2944" s="6">
        <f t="shared" si="275"/>
        <v>42354.637499999997</v>
      </c>
    </row>
    <row r="2945" spans="1:20" ht="60" x14ac:dyDescent="0.25">
      <c r="A2945">
        <v>2943</v>
      </c>
      <c r="B2945" s="3" t="s">
        <v>5980</v>
      </c>
      <c r="C2945" s="3" t="s">
        <v>5981</v>
      </c>
      <c r="D2945">
        <v>3000</v>
      </c>
      <c r="E2945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 s="4">
        <f t="shared" si="270"/>
        <v>0</v>
      </c>
      <c r="P2945" s="5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6">
        <f t="shared" si="274"/>
        <v>42076.921064814807</v>
      </c>
      <c r="T2945" s="6">
        <f t="shared" si="275"/>
        <v>42106.921064814807</v>
      </c>
    </row>
    <row r="2946" spans="1:20" ht="45" x14ac:dyDescent="0.25">
      <c r="A2946">
        <v>2944</v>
      </c>
      <c r="B2946" s="3" t="s">
        <v>5982</v>
      </c>
      <c r="C2946" s="3" t="s">
        <v>5983</v>
      </c>
      <c r="D2946">
        <v>10000</v>
      </c>
      <c r="E2946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 s="4">
        <f t="shared" ref="O2946:O3009" si="276">E2946/D2946</f>
        <v>0.01</v>
      </c>
      <c r="P2946" s="5">
        <f t="shared" ref="P2946:P3009" si="277">IF((L2946&gt;0), (E2946/L2946), "N/A")</f>
        <v>100</v>
      </c>
      <c r="Q2946" t="str">
        <f t="shared" ref="Q2946:Q3009" si="278">LEFT(N2946, (FIND("/",N2946)-1))</f>
        <v>theater</v>
      </c>
      <c r="R2946" t="str">
        <f t="shared" ref="R2946:R3009" si="279">RIGHT(N2946, (LEN(N2946)-FIND("/", N2946)))</f>
        <v>spaces</v>
      </c>
      <c r="S2946" s="6">
        <f t="shared" si="274"/>
        <v>42132.705995370365</v>
      </c>
      <c r="T2946" s="6">
        <f t="shared" si="275"/>
        <v>42162.705995370365</v>
      </c>
    </row>
    <row r="2947" spans="1:20" ht="60" x14ac:dyDescent="0.25">
      <c r="A2947">
        <v>2945</v>
      </c>
      <c r="B2947" s="3" t="s">
        <v>5984</v>
      </c>
      <c r="C2947" s="3" t="s">
        <v>5985</v>
      </c>
      <c r="D2947">
        <v>50000</v>
      </c>
      <c r="E2947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 s="4">
        <f t="shared" si="276"/>
        <v>0</v>
      </c>
      <c r="P2947" s="5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6">
        <f t="shared" ref="S2947:S3010" si="280">(((J2947/60)/60)/24)+DATE(1970,1,1)+(-5/24)</f>
        <v>42117.931250000001</v>
      </c>
      <c r="T2947" s="6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5986</v>
      </c>
      <c r="C2948" s="3" t="s">
        <v>5987</v>
      </c>
      <c r="D2948">
        <v>2000</v>
      </c>
      <c r="E2948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 s="4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42567.322824074072</v>
      </c>
      <c r="T2948" s="6">
        <f t="shared" si="281"/>
        <v>42597.322824074072</v>
      </c>
    </row>
    <row r="2949" spans="1:20" ht="60" x14ac:dyDescent="0.25">
      <c r="A2949">
        <v>2947</v>
      </c>
      <c r="B2949" s="3" t="s">
        <v>5988</v>
      </c>
      <c r="C2949" s="3" t="s">
        <v>5989</v>
      </c>
      <c r="D2949">
        <v>25000</v>
      </c>
      <c r="E2949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 s="4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42649.353784722225</v>
      </c>
      <c r="T2949" s="6">
        <f t="shared" si="281"/>
        <v>42698.507638888892</v>
      </c>
    </row>
    <row r="2950" spans="1:20" ht="60" x14ac:dyDescent="0.25">
      <c r="A2950">
        <v>2948</v>
      </c>
      <c r="B2950" s="3" t="s">
        <v>5990</v>
      </c>
      <c r="C2950" s="3" t="s">
        <v>5991</v>
      </c>
      <c r="D2950">
        <v>500000</v>
      </c>
      <c r="E2950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 s="4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42097.440891203696</v>
      </c>
      <c r="T2950" s="6">
        <f t="shared" si="281"/>
        <v>42157.440891203696</v>
      </c>
    </row>
    <row r="2951" spans="1:20" ht="60" x14ac:dyDescent="0.25">
      <c r="A2951">
        <v>2949</v>
      </c>
      <c r="B2951" s="3" t="s">
        <v>5992</v>
      </c>
      <c r="C2951" s="3" t="s">
        <v>5993</v>
      </c>
      <c r="D2951">
        <v>1000</v>
      </c>
      <c r="E2951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 s="4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42297.61478009259</v>
      </c>
      <c r="T2951" s="6">
        <f t="shared" si="281"/>
        <v>42327.656446759262</v>
      </c>
    </row>
    <row r="2952" spans="1:20" ht="60" x14ac:dyDescent="0.25">
      <c r="A2952">
        <v>2950</v>
      </c>
      <c r="B2952" s="3" t="s">
        <v>5994</v>
      </c>
      <c r="C2952" s="3" t="s">
        <v>5995</v>
      </c>
      <c r="D2952">
        <v>5000000</v>
      </c>
      <c r="E2952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 s="4">
        <f t="shared" si="276"/>
        <v>0</v>
      </c>
      <c r="P2952" s="5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42362.156851851854</v>
      </c>
      <c r="T2952" s="6">
        <f t="shared" si="281"/>
        <v>42392.156851851854</v>
      </c>
    </row>
    <row r="2953" spans="1:20" ht="60" x14ac:dyDescent="0.25">
      <c r="A2953">
        <v>2951</v>
      </c>
      <c r="B2953" s="3" t="s">
        <v>5996</v>
      </c>
      <c r="C2953" s="3" t="s">
        <v>5997</v>
      </c>
      <c r="D2953">
        <v>50000</v>
      </c>
      <c r="E2953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 s="4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41872.594594907401</v>
      </c>
      <c r="T2953" s="6">
        <f t="shared" si="281"/>
        <v>41917.594594907401</v>
      </c>
    </row>
    <row r="2954" spans="1:20" ht="60" x14ac:dyDescent="0.25">
      <c r="A2954">
        <v>2952</v>
      </c>
      <c r="B2954" s="3" t="s">
        <v>5998</v>
      </c>
      <c r="C2954" s="3" t="s">
        <v>5999</v>
      </c>
      <c r="D2954">
        <v>20000</v>
      </c>
      <c r="E2954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 s="4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42628.481932870367</v>
      </c>
      <c r="T2954" s="6">
        <f t="shared" si="281"/>
        <v>42659.958333333336</v>
      </c>
    </row>
    <row r="2955" spans="1:20" ht="45" x14ac:dyDescent="0.25">
      <c r="A2955">
        <v>2953</v>
      </c>
      <c r="B2955" s="3" t="s">
        <v>6000</v>
      </c>
      <c r="C2955" s="3" t="s">
        <v>6001</v>
      </c>
      <c r="D2955">
        <v>400000</v>
      </c>
      <c r="E2955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 s="4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42255.583576388883</v>
      </c>
      <c r="T2955" s="6">
        <f t="shared" si="281"/>
        <v>42285.583576388883</v>
      </c>
    </row>
    <row r="2956" spans="1:20" ht="45" x14ac:dyDescent="0.25">
      <c r="A2956">
        <v>2954</v>
      </c>
      <c r="B2956" s="3" t="s">
        <v>6002</v>
      </c>
      <c r="C2956" s="3" t="s">
        <v>6003</v>
      </c>
      <c r="D2956">
        <v>15000</v>
      </c>
      <c r="E2956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 s="4">
        <f t="shared" si="276"/>
        <v>0</v>
      </c>
      <c r="P2956" s="5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42790.375034722216</v>
      </c>
      <c r="T2956" s="6">
        <f t="shared" si="281"/>
        <v>42810.333368055559</v>
      </c>
    </row>
    <row r="2957" spans="1:20" ht="45" x14ac:dyDescent="0.25">
      <c r="A2957">
        <v>2955</v>
      </c>
      <c r="B2957" s="3" t="s">
        <v>6004</v>
      </c>
      <c r="C2957" s="3" t="s">
        <v>6005</v>
      </c>
      <c r="D2957">
        <v>1200</v>
      </c>
      <c r="E2957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 s="4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42141.532974537033</v>
      </c>
      <c r="T2957" s="6">
        <f t="shared" si="281"/>
        <v>42171.532974537033</v>
      </c>
    </row>
    <row r="2958" spans="1:20" ht="60" x14ac:dyDescent="0.25">
      <c r="A2958">
        <v>2956</v>
      </c>
      <c r="B2958" s="3" t="s">
        <v>6006</v>
      </c>
      <c r="C2958" s="3" t="s">
        <v>6007</v>
      </c>
      <c r="D2958">
        <v>7900</v>
      </c>
      <c r="E295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 s="4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42464.750578703701</v>
      </c>
      <c r="T2958" s="6">
        <f t="shared" si="281"/>
        <v>42494.750578703701</v>
      </c>
    </row>
    <row r="2959" spans="1:20" ht="45" x14ac:dyDescent="0.25">
      <c r="A2959">
        <v>2957</v>
      </c>
      <c r="B2959" s="3" t="s">
        <v>6008</v>
      </c>
      <c r="C2959" s="3" t="s">
        <v>6009</v>
      </c>
      <c r="D2959">
        <v>15000</v>
      </c>
      <c r="E2959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 s="4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42030.80291666666</v>
      </c>
      <c r="T2959" s="6">
        <f t="shared" si="281"/>
        <v>42090.761249999996</v>
      </c>
    </row>
    <row r="2960" spans="1:20" ht="45" x14ac:dyDescent="0.25">
      <c r="A2960">
        <v>2958</v>
      </c>
      <c r="B2960" s="3" t="s">
        <v>6010</v>
      </c>
      <c r="C2960" s="3" t="s">
        <v>6011</v>
      </c>
      <c r="D2960">
        <v>80000</v>
      </c>
      <c r="E2960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 s="4">
        <f t="shared" si="276"/>
        <v>0</v>
      </c>
      <c r="P2960" s="5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42438.570798611108</v>
      </c>
      <c r="T2960" s="6">
        <f t="shared" si="281"/>
        <v>42498.529131944444</v>
      </c>
    </row>
    <row r="2961" spans="1:20" ht="60" x14ac:dyDescent="0.25">
      <c r="A2961">
        <v>2959</v>
      </c>
      <c r="B2961" s="3" t="s">
        <v>6012</v>
      </c>
      <c r="C2961" s="3" t="s">
        <v>6013</v>
      </c>
      <c r="D2961">
        <v>10000</v>
      </c>
      <c r="E2961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 s="4">
        <f t="shared" si="276"/>
        <v>0</v>
      </c>
      <c r="P2961" s="5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6">
        <f t="shared" si="280"/>
        <v>42497.800057870372</v>
      </c>
      <c r="T2961" s="6">
        <f t="shared" si="281"/>
        <v>42527.800057870372</v>
      </c>
    </row>
    <row r="2962" spans="1:20" ht="45" x14ac:dyDescent="0.25">
      <c r="A2962">
        <v>2960</v>
      </c>
      <c r="B2962" s="3" t="s">
        <v>6014</v>
      </c>
      <c r="C2962" s="3" t="s">
        <v>6015</v>
      </c>
      <c r="D2962">
        <v>30000000</v>
      </c>
      <c r="E2962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 s="4">
        <f t="shared" si="276"/>
        <v>0</v>
      </c>
      <c r="P2962" s="5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41863.54887731481</v>
      </c>
      <c r="T2962" s="6">
        <f t="shared" si="281"/>
        <v>41893.54887731481</v>
      </c>
    </row>
    <row r="2963" spans="1:20" ht="60" x14ac:dyDescent="0.25">
      <c r="A2963">
        <v>2961</v>
      </c>
      <c r="B2963" s="3" t="s">
        <v>6016</v>
      </c>
      <c r="C2963" s="3" t="s">
        <v>6017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 s="4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42061.004155092589</v>
      </c>
      <c r="T2963" s="6">
        <f t="shared" si="281"/>
        <v>42088.958333333336</v>
      </c>
    </row>
    <row r="2964" spans="1:20" ht="60" x14ac:dyDescent="0.25">
      <c r="A2964">
        <v>2962</v>
      </c>
      <c r="B2964" s="3" t="s">
        <v>6018</v>
      </c>
      <c r="C2964" s="3" t="s">
        <v>6019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 s="4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42036.035949074074</v>
      </c>
      <c r="T2964" s="6">
        <f t="shared" si="281"/>
        <v>42064.082638888889</v>
      </c>
    </row>
    <row r="2965" spans="1:20" ht="60" x14ac:dyDescent="0.25">
      <c r="A2965">
        <v>2963</v>
      </c>
      <c r="B2965" s="3" t="s">
        <v>6020</v>
      </c>
      <c r="C2965" s="3" t="s">
        <v>6021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 s="4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42157.26185185185</v>
      </c>
      <c r="T2965" s="6">
        <f t="shared" si="281"/>
        <v>42187.26185185185</v>
      </c>
    </row>
    <row r="2966" spans="1:20" ht="60" x14ac:dyDescent="0.25">
      <c r="A2966">
        <v>2964</v>
      </c>
      <c r="B2966" s="3" t="s">
        <v>6022</v>
      </c>
      <c r="C2966" s="3" t="s">
        <v>6023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41827.701608796291</v>
      </c>
      <c r="T2966" s="6">
        <f t="shared" si="281"/>
        <v>41857.688888888886</v>
      </c>
    </row>
    <row r="2967" spans="1:20" ht="60" x14ac:dyDescent="0.25">
      <c r="A2967">
        <v>2965</v>
      </c>
      <c r="B2967" s="3" t="s">
        <v>6024</v>
      </c>
      <c r="C2967" s="3" t="s">
        <v>6025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 s="4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42162.521215277775</v>
      </c>
      <c r="T2967" s="6">
        <f t="shared" si="281"/>
        <v>42192.521215277775</v>
      </c>
    </row>
    <row r="2968" spans="1:20" ht="60" x14ac:dyDescent="0.25">
      <c r="A2968">
        <v>2966</v>
      </c>
      <c r="B2968" s="3" t="s">
        <v>6026</v>
      </c>
      <c r="C2968" s="3" t="s">
        <v>6027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 s="4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42233.530231481483</v>
      </c>
      <c r="T2968" s="6">
        <f t="shared" si="281"/>
        <v>42263.530231481483</v>
      </c>
    </row>
    <row r="2969" spans="1:20" ht="45" x14ac:dyDescent="0.25">
      <c r="A2969">
        <v>2967</v>
      </c>
      <c r="B2969" s="3" t="s">
        <v>6028</v>
      </c>
      <c r="C2969" s="3" t="s">
        <v>6029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 s="4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42041.989490740736</v>
      </c>
      <c r="T2969" s="6">
        <f t="shared" si="281"/>
        <v>42071.947824074072</v>
      </c>
    </row>
    <row r="2970" spans="1:20" ht="30" x14ac:dyDescent="0.25">
      <c r="A2970">
        <v>2968</v>
      </c>
      <c r="B2970" s="3" t="s">
        <v>6030</v>
      </c>
      <c r="C2970" s="3" t="s">
        <v>6031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 s="4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42585.315509259257</v>
      </c>
      <c r="T2970" s="6">
        <f t="shared" si="281"/>
        <v>42598.957638888889</v>
      </c>
    </row>
    <row r="2971" spans="1:20" ht="60" x14ac:dyDescent="0.25">
      <c r="A2971">
        <v>2969</v>
      </c>
      <c r="B2971" s="3" t="s">
        <v>6032</v>
      </c>
      <c r="C2971" s="3" t="s">
        <v>6033</v>
      </c>
      <c r="D2971">
        <v>1000</v>
      </c>
      <c r="E2971">
        <v>1625</v>
      </c>
      <c r="F2971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 s="4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42097.578159722216</v>
      </c>
      <c r="T2971" s="6">
        <f t="shared" si="281"/>
        <v>42127.743750000001</v>
      </c>
    </row>
    <row r="2972" spans="1:20" ht="45" x14ac:dyDescent="0.25">
      <c r="A2972">
        <v>2970</v>
      </c>
      <c r="B2972" s="3" t="s">
        <v>6034</v>
      </c>
      <c r="C2972" s="3" t="s">
        <v>6035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 s="4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41808.461238425924</v>
      </c>
      <c r="T2972" s="6">
        <f t="shared" si="281"/>
        <v>41838.461238425924</v>
      </c>
    </row>
    <row r="2973" spans="1:20" ht="60" x14ac:dyDescent="0.25">
      <c r="A2973">
        <v>2971</v>
      </c>
      <c r="B2973" s="3" t="s">
        <v>6036</v>
      </c>
      <c r="C2973" s="3" t="s">
        <v>6037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 s="4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41852.449976851851</v>
      </c>
      <c r="T2973" s="6">
        <f t="shared" si="281"/>
        <v>41882.449976851851</v>
      </c>
    </row>
    <row r="2974" spans="1:20" ht="30" x14ac:dyDescent="0.25">
      <c r="A2974">
        <v>2972</v>
      </c>
      <c r="B2974" s="3" t="s">
        <v>6038</v>
      </c>
      <c r="C2974" s="3" t="s">
        <v>6039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 s="4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42693.90185185185</v>
      </c>
      <c r="T2974" s="6">
        <f t="shared" si="281"/>
        <v>42708.833333333336</v>
      </c>
    </row>
    <row r="2975" spans="1:20" ht="60" x14ac:dyDescent="0.25">
      <c r="A2975">
        <v>2973</v>
      </c>
      <c r="B2975" s="3" t="s">
        <v>6040</v>
      </c>
      <c r="C2975" s="3" t="s">
        <v>6041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 s="4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42341.610046296293</v>
      </c>
      <c r="T2975" s="6">
        <f t="shared" si="281"/>
        <v>42369.958333333336</v>
      </c>
    </row>
    <row r="2976" spans="1:20" ht="60" x14ac:dyDescent="0.25">
      <c r="A2976">
        <v>2974</v>
      </c>
      <c r="B2976" s="3" t="s">
        <v>6042</v>
      </c>
      <c r="C2976" s="3" t="s">
        <v>6043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 s="4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41879.852673611109</v>
      </c>
      <c r="T2976" s="6">
        <f t="shared" si="281"/>
        <v>41907.857638888883</v>
      </c>
    </row>
    <row r="2977" spans="1:20" ht="60" x14ac:dyDescent="0.25">
      <c r="A2977">
        <v>2975</v>
      </c>
      <c r="B2977" s="3" t="s">
        <v>6044</v>
      </c>
      <c r="C2977" s="3" t="s">
        <v>6045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 s="4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41941.475532407407</v>
      </c>
      <c r="T2977" s="6">
        <f t="shared" si="281"/>
        <v>41969.916666666664</v>
      </c>
    </row>
    <row r="2978" spans="1:20" ht="45" x14ac:dyDescent="0.25">
      <c r="A2978">
        <v>2976</v>
      </c>
      <c r="B2978" s="3" t="s">
        <v>6046</v>
      </c>
      <c r="C2978" s="3" t="s">
        <v>6047</v>
      </c>
      <c r="D2978">
        <v>70</v>
      </c>
      <c r="E2978">
        <v>120</v>
      </c>
      <c r="F2978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 s="4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42425.522337962961</v>
      </c>
      <c r="T2978" s="6">
        <f t="shared" si="281"/>
        <v>42442.291666666664</v>
      </c>
    </row>
    <row r="2979" spans="1:20" ht="60" x14ac:dyDescent="0.25">
      <c r="A2979">
        <v>2977</v>
      </c>
      <c r="B2979" s="3" t="s">
        <v>6048</v>
      </c>
      <c r="C2979" s="3" t="s">
        <v>6049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 s="4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42026.672847222224</v>
      </c>
      <c r="T2979" s="6">
        <f t="shared" si="281"/>
        <v>42085.884722222218</v>
      </c>
    </row>
    <row r="2980" spans="1:20" ht="60" x14ac:dyDescent="0.25">
      <c r="A2980">
        <v>2978</v>
      </c>
      <c r="B2980" s="3" t="s">
        <v>6050</v>
      </c>
      <c r="C2980" s="3" t="s">
        <v>6051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 s="4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41922.432256944441</v>
      </c>
      <c r="T2980" s="6">
        <f t="shared" si="281"/>
        <v>41932.040972222218</v>
      </c>
    </row>
    <row r="2981" spans="1:20" ht="60" x14ac:dyDescent="0.25">
      <c r="A2981">
        <v>2979</v>
      </c>
      <c r="B2981" s="3" t="s">
        <v>6052</v>
      </c>
      <c r="C2981" s="3" t="s">
        <v>6053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 s="4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41993.616006944438</v>
      </c>
      <c r="T2981" s="6">
        <f t="shared" si="281"/>
        <v>42010.041666666664</v>
      </c>
    </row>
    <row r="2982" spans="1:20" ht="45" x14ac:dyDescent="0.25">
      <c r="A2982">
        <v>2980</v>
      </c>
      <c r="B2982" s="3" t="s">
        <v>6054</v>
      </c>
      <c r="C2982" s="3" t="s">
        <v>6055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 s="4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42219.70752314815</v>
      </c>
      <c r="T2982" s="6">
        <f t="shared" si="281"/>
        <v>42239.874999999993</v>
      </c>
    </row>
    <row r="2983" spans="1:20" ht="60" x14ac:dyDescent="0.25">
      <c r="A2983">
        <v>2981</v>
      </c>
      <c r="B2983" s="3" t="s">
        <v>6056</v>
      </c>
      <c r="C2983" s="3" t="s">
        <v>6057</v>
      </c>
      <c r="D2983">
        <v>4000</v>
      </c>
      <c r="E2983">
        <v>5157</v>
      </c>
      <c r="F2983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 s="4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42225.351342592585</v>
      </c>
      <c r="T2983" s="6">
        <f t="shared" si="281"/>
        <v>42270.351342592585</v>
      </c>
    </row>
    <row r="2984" spans="1:20" ht="45" x14ac:dyDescent="0.25">
      <c r="A2984">
        <v>2982</v>
      </c>
      <c r="B2984" s="3" t="s">
        <v>6058</v>
      </c>
      <c r="C2984" s="3" t="s">
        <v>6059</v>
      </c>
      <c r="D2984">
        <v>5000</v>
      </c>
      <c r="E2984">
        <v>5103</v>
      </c>
      <c r="F2984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 s="4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42381.478506944441</v>
      </c>
      <c r="T2984" s="6">
        <f t="shared" si="281"/>
        <v>42411.478506944441</v>
      </c>
    </row>
    <row r="2985" spans="1:20" ht="45" x14ac:dyDescent="0.25">
      <c r="A2985">
        <v>2983</v>
      </c>
      <c r="B2985" s="3" t="s">
        <v>6060</v>
      </c>
      <c r="C2985" s="3" t="s">
        <v>6061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 s="4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41894.424027777779</v>
      </c>
      <c r="T2985" s="6">
        <f t="shared" si="281"/>
        <v>41954.465694444443</v>
      </c>
    </row>
    <row r="2986" spans="1:20" ht="60" x14ac:dyDescent="0.25">
      <c r="A2986">
        <v>2984</v>
      </c>
      <c r="B2986" s="3" t="s">
        <v>6062</v>
      </c>
      <c r="C2986" s="3" t="s">
        <v>6063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 s="4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42576.070381944439</v>
      </c>
      <c r="T2986" s="6">
        <f t="shared" si="281"/>
        <v>42606.070381944439</v>
      </c>
    </row>
    <row r="2987" spans="1:20" ht="60" x14ac:dyDescent="0.25">
      <c r="A2987">
        <v>2985</v>
      </c>
      <c r="B2987" s="3" t="s">
        <v>6064</v>
      </c>
      <c r="C2987" s="3" t="s">
        <v>6065</v>
      </c>
      <c r="D2987">
        <v>10000</v>
      </c>
      <c r="E2987">
        <v>12165</v>
      </c>
      <c r="F298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 s="4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42654.765370370362</v>
      </c>
      <c r="T2987" s="6">
        <f t="shared" si="281"/>
        <v>42673.958333333336</v>
      </c>
    </row>
    <row r="2988" spans="1:20" ht="45" x14ac:dyDescent="0.25">
      <c r="A2988">
        <v>2986</v>
      </c>
      <c r="B2988" s="3" t="s">
        <v>6066</v>
      </c>
      <c r="C2988" s="3" t="s">
        <v>6067</v>
      </c>
      <c r="D2988">
        <v>2400</v>
      </c>
      <c r="E2988">
        <v>2532</v>
      </c>
      <c r="F2988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 s="4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42431.29173611111</v>
      </c>
      <c r="T2988" s="6">
        <f t="shared" si="281"/>
        <v>42491.250069444439</v>
      </c>
    </row>
    <row r="2989" spans="1:20" ht="60" x14ac:dyDescent="0.25">
      <c r="A2989">
        <v>2987</v>
      </c>
      <c r="B2989" s="3" t="s">
        <v>6068</v>
      </c>
      <c r="C2989" s="3" t="s">
        <v>6069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 s="4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42627.098969907405</v>
      </c>
      <c r="T2989" s="6">
        <f t="shared" si="281"/>
        <v>42655.791666666664</v>
      </c>
    </row>
    <row r="2990" spans="1:20" ht="60" x14ac:dyDescent="0.25">
      <c r="A2990">
        <v>2988</v>
      </c>
      <c r="B2990" s="3" t="s">
        <v>6070</v>
      </c>
      <c r="C2990" s="3" t="s">
        <v>6071</v>
      </c>
      <c r="D2990">
        <v>1000</v>
      </c>
      <c r="E2990">
        <v>1000</v>
      </c>
      <c r="F2990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 s="4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42511.153715277782</v>
      </c>
      <c r="T2990" s="6">
        <f t="shared" si="281"/>
        <v>42541.153715277782</v>
      </c>
    </row>
    <row r="2991" spans="1:20" x14ac:dyDescent="0.25">
      <c r="A2991">
        <v>2989</v>
      </c>
      <c r="B2991" s="3" t="s">
        <v>6072</v>
      </c>
      <c r="C2991" s="3" t="s">
        <v>6073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 s="4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42336.812060185184</v>
      </c>
      <c r="T2991" s="6">
        <f t="shared" si="281"/>
        <v>42358.999305555553</v>
      </c>
    </row>
    <row r="2992" spans="1:20" ht="60" x14ac:dyDescent="0.25">
      <c r="A2992">
        <v>2990</v>
      </c>
      <c r="B2992" s="3" t="s">
        <v>6074</v>
      </c>
      <c r="C2992" s="3" t="s">
        <v>6075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 s="4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42341.365972222215</v>
      </c>
      <c r="T2992" s="6">
        <f t="shared" si="281"/>
        <v>42376.365972222215</v>
      </c>
    </row>
    <row r="2993" spans="1:20" ht="60" x14ac:dyDescent="0.25">
      <c r="A2993">
        <v>2991</v>
      </c>
      <c r="B2993" s="3" t="s">
        <v>6076</v>
      </c>
      <c r="C2993" s="3" t="s">
        <v>6077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 s="4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42740.628819444442</v>
      </c>
      <c r="T2993" s="6">
        <f t="shared" si="281"/>
        <v>42762.628819444442</v>
      </c>
    </row>
    <row r="2994" spans="1:20" ht="45" x14ac:dyDescent="0.25">
      <c r="A2994">
        <v>2992</v>
      </c>
      <c r="B2994" s="3" t="s">
        <v>6078</v>
      </c>
      <c r="C2994" s="3" t="s">
        <v>6079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 s="4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42622.559143518512</v>
      </c>
      <c r="T2994" s="6">
        <f t="shared" si="281"/>
        <v>42652.559143518512</v>
      </c>
    </row>
    <row r="2995" spans="1:20" x14ac:dyDescent="0.25">
      <c r="A2995">
        <v>2993</v>
      </c>
      <c r="B2995" s="3" t="s">
        <v>6080</v>
      </c>
      <c r="C2995" s="3" t="s">
        <v>6081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 s="4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42390.63040509259</v>
      </c>
      <c r="T2995" s="6">
        <f t="shared" si="281"/>
        <v>42420.63040509259</v>
      </c>
    </row>
    <row r="2996" spans="1:20" ht="45" x14ac:dyDescent="0.25">
      <c r="A2996">
        <v>2994</v>
      </c>
      <c r="B2996" s="3" t="s">
        <v>6082</v>
      </c>
      <c r="C2996" s="3" t="s">
        <v>6083</v>
      </c>
      <c r="D2996">
        <v>300</v>
      </c>
      <c r="E2996">
        <v>1373.24</v>
      </c>
      <c r="F2996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 s="4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41885.270509259259</v>
      </c>
      <c r="T2996" s="6">
        <f t="shared" si="281"/>
        <v>41915.270509259259</v>
      </c>
    </row>
    <row r="2997" spans="1:20" ht="60" x14ac:dyDescent="0.25">
      <c r="A2997">
        <v>2995</v>
      </c>
      <c r="B2997" s="3" t="s">
        <v>6084</v>
      </c>
      <c r="C2997" s="3" t="s">
        <v>6085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 s="4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42724.456840277773</v>
      </c>
      <c r="T2997" s="6">
        <f t="shared" si="281"/>
        <v>42754.456840277773</v>
      </c>
    </row>
    <row r="2998" spans="1:20" ht="45" x14ac:dyDescent="0.25">
      <c r="A2998">
        <v>2996</v>
      </c>
      <c r="B2998" s="3" t="s">
        <v>6086</v>
      </c>
      <c r="C2998" s="3" t="s">
        <v>6087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 s="4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42090.70416666667</v>
      </c>
      <c r="T2998" s="6">
        <f t="shared" si="281"/>
        <v>42150.70416666667</v>
      </c>
    </row>
    <row r="2999" spans="1:20" ht="60" x14ac:dyDescent="0.25">
      <c r="A2999">
        <v>2997</v>
      </c>
      <c r="B2999" s="3" t="s">
        <v>6088</v>
      </c>
      <c r="C2999" s="3" t="s">
        <v>6089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 s="4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42775.525381944441</v>
      </c>
      <c r="T2999" s="6">
        <f t="shared" si="281"/>
        <v>42792.999305555553</v>
      </c>
    </row>
    <row r="3000" spans="1:20" ht="60" x14ac:dyDescent="0.25">
      <c r="A3000">
        <v>2998</v>
      </c>
      <c r="B3000" s="3" t="s">
        <v>6090</v>
      </c>
      <c r="C3000" s="3" t="s">
        <v>6091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 s="4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41777.985289351847</v>
      </c>
      <c r="T3000" s="6">
        <f t="shared" si="281"/>
        <v>41805.975694444445</v>
      </c>
    </row>
    <row r="3001" spans="1:20" ht="60" x14ac:dyDescent="0.25">
      <c r="A3001">
        <v>2999</v>
      </c>
      <c r="B3001" s="3" t="s">
        <v>6092</v>
      </c>
      <c r="C3001" s="3" t="s">
        <v>6093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 s="4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42780.531944444439</v>
      </c>
      <c r="T3001" s="6">
        <f t="shared" si="281"/>
        <v>42794.874999999993</v>
      </c>
    </row>
    <row r="3002" spans="1:20" ht="60" x14ac:dyDescent="0.25">
      <c r="A3002">
        <v>3000</v>
      </c>
      <c r="B3002" s="3" t="s">
        <v>6094</v>
      </c>
      <c r="C3002" s="3" t="s">
        <v>6095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 s="4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42752.61886574074</v>
      </c>
      <c r="T3002" s="6">
        <f t="shared" si="281"/>
        <v>42766.541666666664</v>
      </c>
    </row>
    <row r="3003" spans="1:20" ht="45" x14ac:dyDescent="0.25">
      <c r="A3003">
        <v>3001</v>
      </c>
      <c r="B3003" s="3" t="s">
        <v>6096</v>
      </c>
      <c r="C3003" s="3" t="s">
        <v>6097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 s="4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42534.687291666669</v>
      </c>
      <c r="T3003" s="6">
        <f t="shared" si="281"/>
        <v>42564.687291666669</v>
      </c>
    </row>
    <row r="3004" spans="1:20" ht="30" x14ac:dyDescent="0.25">
      <c r="A3004">
        <v>3002</v>
      </c>
      <c r="B3004" s="3" t="s">
        <v>6098</v>
      </c>
      <c r="C3004" s="3" t="s">
        <v>6099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 s="4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41239.627916666665</v>
      </c>
      <c r="T3004" s="6">
        <f t="shared" si="281"/>
        <v>41269.627916666665</v>
      </c>
    </row>
    <row r="3005" spans="1:20" ht="60" x14ac:dyDescent="0.25">
      <c r="A3005">
        <v>3003</v>
      </c>
      <c r="B3005" s="3" t="s">
        <v>6100</v>
      </c>
      <c r="C3005" s="3" t="s">
        <v>6101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 s="4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42398.640925925924</v>
      </c>
      <c r="T3005" s="6">
        <f t="shared" si="281"/>
        <v>42430.040972222218</v>
      </c>
    </row>
    <row r="3006" spans="1:20" ht="60" x14ac:dyDescent="0.25">
      <c r="A3006">
        <v>3004</v>
      </c>
      <c r="B3006" s="3" t="s">
        <v>6102</v>
      </c>
      <c r="C3006" s="3" t="s">
        <v>6103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 s="4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41928.672731481478</v>
      </c>
      <c r="T3006" s="6">
        <f t="shared" si="281"/>
        <v>41958.714398148142</v>
      </c>
    </row>
    <row r="3007" spans="1:20" ht="60" x14ac:dyDescent="0.25">
      <c r="A3007">
        <v>3005</v>
      </c>
      <c r="B3007" s="3" t="s">
        <v>6104</v>
      </c>
      <c r="C3007" s="3" t="s">
        <v>6105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 s="4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41888.466493055552</v>
      </c>
      <c r="T3007" s="6">
        <f t="shared" si="281"/>
        <v>41918.466493055552</v>
      </c>
    </row>
    <row r="3008" spans="1:20" ht="45" x14ac:dyDescent="0.25">
      <c r="A3008">
        <v>3006</v>
      </c>
      <c r="B3008" s="3" t="s">
        <v>6106</v>
      </c>
      <c r="C3008" s="3" t="s">
        <v>6107</v>
      </c>
      <c r="D3008">
        <v>8000</v>
      </c>
      <c r="E3008">
        <v>8620</v>
      </c>
      <c r="F3008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 s="4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41957.548506944448</v>
      </c>
      <c r="T3008" s="6">
        <f t="shared" si="281"/>
        <v>41987.548506944448</v>
      </c>
    </row>
    <row r="3009" spans="1:20" ht="30" x14ac:dyDescent="0.25">
      <c r="A3009">
        <v>3007</v>
      </c>
      <c r="B3009" s="3" t="s">
        <v>6108</v>
      </c>
      <c r="C3009" s="3" t="s">
        <v>6109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 s="4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42098.007905092592</v>
      </c>
      <c r="T3009" s="6">
        <f t="shared" si="281"/>
        <v>42119.007905092592</v>
      </c>
    </row>
    <row r="3010" spans="1:20" ht="45" x14ac:dyDescent="0.25">
      <c r="A3010">
        <v>3008</v>
      </c>
      <c r="B3010" s="3" t="s">
        <v>6110</v>
      </c>
      <c r="C3010" s="3" t="s">
        <v>6111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 s="4">
        <f t="shared" ref="O3010:O3073" si="282">E3010/D3010</f>
        <v>1.0116666666666667</v>
      </c>
      <c r="P3010" s="5">
        <f t="shared" ref="P3010:P3073" si="283">IF((L3010&gt;0), (E3010/L3010), "N/A")</f>
        <v>116.73076923076923</v>
      </c>
      <c r="Q3010" t="str">
        <f t="shared" ref="Q3010:Q3073" si="284">LEFT(N3010, (FIND("/",N3010)-1))</f>
        <v>theater</v>
      </c>
      <c r="R3010" t="str">
        <f t="shared" ref="R3010:R3073" si="285">RIGHT(N3010, (LEN(N3010)-FIND("/", N3010)))</f>
        <v>spaces</v>
      </c>
      <c r="S3010" s="6">
        <f t="shared" si="280"/>
        <v>42360.003692129627</v>
      </c>
      <c r="T3010" s="6">
        <f t="shared" si="281"/>
        <v>42390.003692129627</v>
      </c>
    </row>
    <row r="3011" spans="1:20" ht="60" x14ac:dyDescent="0.25">
      <c r="A3011">
        <v>3009</v>
      </c>
      <c r="B3011" s="3" t="s">
        <v>6112</v>
      </c>
      <c r="C3011" s="3" t="s">
        <v>6113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 s="4">
        <f t="shared" si="282"/>
        <v>1.19756</v>
      </c>
      <c r="P3011" s="5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6">
        <f t="shared" ref="S3011:S3074" si="286">(((J3011/60)/60)/24)+DATE(1970,1,1)+(-5/24)</f>
        <v>41939.361574074072</v>
      </c>
      <c r="T3011" s="6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6114</v>
      </c>
      <c r="C3012" s="3" t="s">
        <v>6115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 s="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41996.624062499999</v>
      </c>
      <c r="T3012" s="6">
        <f t="shared" si="287"/>
        <v>42056.624062499999</v>
      </c>
    </row>
    <row r="3013" spans="1:20" ht="45" x14ac:dyDescent="0.25">
      <c r="A3013">
        <v>3011</v>
      </c>
      <c r="B3013" s="3" t="s">
        <v>6116</v>
      </c>
      <c r="C3013" s="3" t="s">
        <v>6117</v>
      </c>
      <c r="D3013">
        <v>300</v>
      </c>
      <c r="E3013">
        <v>371</v>
      </c>
      <c r="F3013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 s="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42334.260601851849</v>
      </c>
      <c r="T3013" s="6">
        <f t="shared" si="287"/>
        <v>42361.749305555553</v>
      </c>
    </row>
    <row r="3014" spans="1:20" ht="45" x14ac:dyDescent="0.25">
      <c r="A3014">
        <v>3012</v>
      </c>
      <c r="B3014" s="3" t="s">
        <v>6118</v>
      </c>
      <c r="C3014" s="3" t="s">
        <v>6119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 s="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42024.494560185187</v>
      </c>
      <c r="T3014" s="6">
        <f t="shared" si="287"/>
        <v>42045.494560185187</v>
      </c>
    </row>
    <row r="3015" spans="1:20" ht="45" x14ac:dyDescent="0.25">
      <c r="A3015">
        <v>3013</v>
      </c>
      <c r="B3015" s="3" t="s">
        <v>6120</v>
      </c>
      <c r="C3015" s="3" t="s">
        <v>6121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 s="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42146.627881944441</v>
      </c>
      <c r="T3015" s="6">
        <f t="shared" si="287"/>
        <v>42176.627881944441</v>
      </c>
    </row>
    <row r="3016" spans="1:20" ht="60" x14ac:dyDescent="0.25">
      <c r="A3016">
        <v>3014</v>
      </c>
      <c r="B3016" s="3" t="s">
        <v>6122</v>
      </c>
      <c r="C3016" s="3" t="s">
        <v>6123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 s="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41919.915277777778</v>
      </c>
      <c r="T3016" s="6">
        <f t="shared" si="287"/>
        <v>41948</v>
      </c>
    </row>
    <row r="3017" spans="1:20" ht="45" x14ac:dyDescent="0.25">
      <c r="A3017">
        <v>3015</v>
      </c>
      <c r="B3017" s="3" t="s">
        <v>6124</v>
      </c>
      <c r="C3017" s="3" t="s">
        <v>6125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 s="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41785.518958333334</v>
      </c>
      <c r="T3017" s="6">
        <f t="shared" si="287"/>
        <v>41800.958333333328</v>
      </c>
    </row>
    <row r="3018" spans="1:20" ht="60" x14ac:dyDescent="0.25">
      <c r="A3018">
        <v>3016</v>
      </c>
      <c r="B3018" s="3" t="s">
        <v>6126</v>
      </c>
      <c r="C3018" s="3" t="s">
        <v>6127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 s="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41778.339722222219</v>
      </c>
      <c r="T3018" s="6">
        <f t="shared" si="287"/>
        <v>41838.339722222219</v>
      </c>
    </row>
    <row r="3019" spans="1:20" ht="60" x14ac:dyDescent="0.25">
      <c r="A3019">
        <v>3017</v>
      </c>
      <c r="B3019" s="3" t="s">
        <v>6128</v>
      </c>
      <c r="C3019" s="3" t="s">
        <v>6129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 s="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41841.641701388886</v>
      </c>
      <c r="T3019" s="6">
        <f t="shared" si="287"/>
        <v>41871.641701388886</v>
      </c>
    </row>
    <row r="3020" spans="1:20" ht="60" x14ac:dyDescent="0.25">
      <c r="A3020">
        <v>3018</v>
      </c>
      <c r="B3020" s="3" t="s">
        <v>6130</v>
      </c>
      <c r="C3020" s="3" t="s">
        <v>6131</v>
      </c>
      <c r="D3020">
        <v>4200</v>
      </c>
      <c r="E3020">
        <v>4230</v>
      </c>
      <c r="F3020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 s="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42163.090000000004</v>
      </c>
      <c r="T3020" s="6">
        <f t="shared" si="287"/>
        <v>42205.708333333336</v>
      </c>
    </row>
    <row r="3021" spans="1:20" ht="60" x14ac:dyDescent="0.25">
      <c r="A3021">
        <v>3019</v>
      </c>
      <c r="B3021" s="3" t="s">
        <v>6132</v>
      </c>
      <c r="C3021" s="3" t="s">
        <v>6133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 s="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41758.625231481477</v>
      </c>
      <c r="T3021" s="6">
        <f t="shared" si="287"/>
        <v>41785.916666666664</v>
      </c>
    </row>
    <row r="3022" spans="1:20" ht="60" x14ac:dyDescent="0.25">
      <c r="A3022">
        <v>3020</v>
      </c>
      <c r="B3022" s="3" t="s">
        <v>6134</v>
      </c>
      <c r="C3022" s="3" t="s">
        <v>6135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 s="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42170.638113425921</v>
      </c>
      <c r="T3022" s="6">
        <f t="shared" si="287"/>
        <v>42230.638113425921</v>
      </c>
    </row>
    <row r="3023" spans="1:20" ht="45" x14ac:dyDescent="0.25">
      <c r="A3023">
        <v>3021</v>
      </c>
      <c r="B3023" s="3" t="s">
        <v>6136</v>
      </c>
      <c r="C3023" s="3" t="s">
        <v>6137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 s="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42660.410520833328</v>
      </c>
      <c r="T3023" s="6">
        <f t="shared" si="287"/>
        <v>42696.040972222218</v>
      </c>
    </row>
    <row r="3024" spans="1:20" ht="60" x14ac:dyDescent="0.25">
      <c r="A3024">
        <v>3022</v>
      </c>
      <c r="B3024" s="3" t="s">
        <v>6138</v>
      </c>
      <c r="C3024" s="3" t="s">
        <v>6139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 s="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42564.745474537034</v>
      </c>
      <c r="T3024" s="6">
        <f t="shared" si="287"/>
        <v>42609.745474537034</v>
      </c>
    </row>
    <row r="3025" spans="1:20" ht="60" x14ac:dyDescent="0.25">
      <c r="A3025">
        <v>3023</v>
      </c>
      <c r="B3025" s="3" t="s">
        <v>6140</v>
      </c>
      <c r="C3025" s="3" t="s">
        <v>6141</v>
      </c>
      <c r="D3025">
        <v>700</v>
      </c>
      <c r="E3025">
        <v>721</v>
      </c>
      <c r="F3025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 s="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42121.46743055556</v>
      </c>
      <c r="T3025" s="6">
        <f t="shared" si="287"/>
        <v>42166.46743055556</v>
      </c>
    </row>
    <row r="3026" spans="1:20" ht="60" x14ac:dyDescent="0.25">
      <c r="A3026">
        <v>3024</v>
      </c>
      <c r="B3026" s="3" t="s">
        <v>6142</v>
      </c>
      <c r="C3026" s="3" t="s">
        <v>6143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 s="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41158.785590277774</v>
      </c>
      <c r="T3026" s="6">
        <f t="shared" si="287"/>
        <v>41188.785590277774</v>
      </c>
    </row>
    <row r="3027" spans="1:20" ht="45" x14ac:dyDescent="0.25">
      <c r="A3027">
        <v>3025</v>
      </c>
      <c r="B3027" s="3" t="s">
        <v>6144</v>
      </c>
      <c r="C3027" s="3" t="s">
        <v>6145</v>
      </c>
      <c r="D3027">
        <v>2500</v>
      </c>
      <c r="E3027">
        <v>7555</v>
      </c>
      <c r="F302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 s="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41761.301076388889</v>
      </c>
      <c r="T3027" s="6">
        <f t="shared" si="287"/>
        <v>41789.458333333328</v>
      </c>
    </row>
    <row r="3028" spans="1:20" ht="60" x14ac:dyDescent="0.25">
      <c r="A3028">
        <v>3026</v>
      </c>
      <c r="B3028" s="3" t="s">
        <v>6146</v>
      </c>
      <c r="C3028" s="3" t="s">
        <v>6147</v>
      </c>
      <c r="D3028">
        <v>900</v>
      </c>
      <c r="E3028">
        <v>1290</v>
      </c>
      <c r="F3028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 s="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42783.251064814809</v>
      </c>
      <c r="T3028" s="6">
        <f t="shared" si="287"/>
        <v>42797.251064814809</v>
      </c>
    </row>
    <row r="3029" spans="1:20" ht="45" x14ac:dyDescent="0.25">
      <c r="A3029">
        <v>3027</v>
      </c>
      <c r="B3029" s="3" t="s">
        <v>6148</v>
      </c>
      <c r="C3029" s="3" t="s">
        <v>6149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 s="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42053.49596064815</v>
      </c>
      <c r="T3029" s="6">
        <f t="shared" si="287"/>
        <v>42083.454293981478</v>
      </c>
    </row>
    <row r="3030" spans="1:20" ht="30" x14ac:dyDescent="0.25">
      <c r="A3030">
        <v>3028</v>
      </c>
      <c r="B3030" s="3" t="s">
        <v>6150</v>
      </c>
      <c r="C3030" s="3" t="s">
        <v>6151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 s="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42567.055844907409</v>
      </c>
      <c r="T3030" s="6">
        <f t="shared" si="287"/>
        <v>42597.055844907409</v>
      </c>
    </row>
    <row r="3031" spans="1:20" ht="60" x14ac:dyDescent="0.25">
      <c r="A3031">
        <v>3029</v>
      </c>
      <c r="B3031" s="3" t="s">
        <v>6152</v>
      </c>
      <c r="C3031" s="3" t="s">
        <v>6153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 s="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41932.500543981478</v>
      </c>
      <c r="T3031" s="6">
        <f t="shared" si="287"/>
        <v>41960.982638888883</v>
      </c>
    </row>
    <row r="3032" spans="1:20" ht="60" x14ac:dyDescent="0.25">
      <c r="A3032">
        <v>3030</v>
      </c>
      <c r="B3032" s="3" t="s">
        <v>6154</v>
      </c>
      <c r="C3032" s="3" t="s">
        <v>6155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 s="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42233.5390162037</v>
      </c>
      <c r="T3032" s="6">
        <f t="shared" si="287"/>
        <v>42263.5390162037</v>
      </c>
    </row>
    <row r="3033" spans="1:20" ht="75" x14ac:dyDescent="0.25">
      <c r="A3033">
        <v>3031</v>
      </c>
      <c r="B3033" s="3" t="s">
        <v>6156</v>
      </c>
      <c r="C3033" s="3" t="s">
        <v>6157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 s="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42597.674155092587</v>
      </c>
      <c r="T3033" s="6">
        <f t="shared" si="287"/>
        <v>42657.674155092587</v>
      </c>
    </row>
    <row r="3034" spans="1:20" ht="60" x14ac:dyDescent="0.25">
      <c r="A3034">
        <v>3032</v>
      </c>
      <c r="B3034" s="3" t="s">
        <v>6158</v>
      </c>
      <c r="C3034" s="3" t="s">
        <v>6159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 s="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42227.836331018516</v>
      </c>
      <c r="T3034" s="6">
        <f t="shared" si="287"/>
        <v>42257.836331018516</v>
      </c>
    </row>
    <row r="3035" spans="1:20" ht="45" x14ac:dyDescent="0.25">
      <c r="A3035">
        <v>3033</v>
      </c>
      <c r="B3035" s="3" t="s">
        <v>6160</v>
      </c>
      <c r="C3035" s="3" t="s">
        <v>6161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 s="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42569.901909722219</v>
      </c>
      <c r="T3035" s="6">
        <f t="shared" si="287"/>
        <v>42599.901909722219</v>
      </c>
    </row>
    <row r="3036" spans="1:20" ht="75" x14ac:dyDescent="0.25">
      <c r="A3036">
        <v>3034</v>
      </c>
      <c r="B3036" s="3" t="s">
        <v>6162</v>
      </c>
      <c r="C3036" s="3" t="s">
        <v>6163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 s="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42644.327025462961</v>
      </c>
      <c r="T3036" s="6">
        <f t="shared" si="287"/>
        <v>42674.957638888889</v>
      </c>
    </row>
    <row r="3037" spans="1:20" ht="45" x14ac:dyDescent="0.25">
      <c r="A3037">
        <v>3035</v>
      </c>
      <c r="B3037" s="3" t="s">
        <v>6164</v>
      </c>
      <c r="C3037" s="3" t="s">
        <v>6165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 s="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41368.351956018516</v>
      </c>
      <c r="T3037" s="6">
        <f t="shared" si="287"/>
        <v>41398.351956018516</v>
      </c>
    </row>
    <row r="3038" spans="1:20" ht="60" x14ac:dyDescent="0.25">
      <c r="A3038">
        <v>3036</v>
      </c>
      <c r="B3038" s="3" t="s">
        <v>6166</v>
      </c>
      <c r="C3038" s="3" t="s">
        <v>6167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 s="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41466.576898148145</v>
      </c>
      <c r="T3038" s="6">
        <f t="shared" si="287"/>
        <v>41502.290972222218</v>
      </c>
    </row>
    <row r="3039" spans="1:20" ht="60" x14ac:dyDescent="0.25">
      <c r="A3039">
        <v>3037</v>
      </c>
      <c r="B3039" s="3" t="s">
        <v>6168</v>
      </c>
      <c r="C3039" s="3" t="s">
        <v>6169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 s="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40378.684872685182</v>
      </c>
      <c r="T3039" s="6">
        <f t="shared" si="287"/>
        <v>40452.999305555553</v>
      </c>
    </row>
    <row r="3040" spans="1:20" ht="45" x14ac:dyDescent="0.25">
      <c r="A3040">
        <v>3038</v>
      </c>
      <c r="B3040" s="3" t="s">
        <v>6170</v>
      </c>
      <c r="C3040" s="3" t="s">
        <v>6171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 s="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42373.043946759259</v>
      </c>
      <c r="T3040" s="6">
        <f t="shared" si="287"/>
        <v>42433.043946759259</v>
      </c>
    </row>
    <row r="3041" spans="1:20" ht="45" x14ac:dyDescent="0.25">
      <c r="A3041">
        <v>3039</v>
      </c>
      <c r="B3041" s="3" t="s">
        <v>6172</v>
      </c>
      <c r="C3041" s="3" t="s">
        <v>6173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 s="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41610.586087962962</v>
      </c>
      <c r="T3041" s="6">
        <f t="shared" si="287"/>
        <v>41637.124305555553</v>
      </c>
    </row>
    <row r="3042" spans="1:20" ht="45" x14ac:dyDescent="0.25">
      <c r="A3042">
        <v>3040</v>
      </c>
      <c r="B3042" s="3" t="s">
        <v>6174</v>
      </c>
      <c r="C3042" s="3" t="s">
        <v>6175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 s="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42177.583576388883</v>
      </c>
      <c r="T3042" s="6">
        <f t="shared" si="287"/>
        <v>42181.749999999993</v>
      </c>
    </row>
    <row r="3043" spans="1:20" ht="30" x14ac:dyDescent="0.25">
      <c r="A3043">
        <v>3041</v>
      </c>
      <c r="B3043" s="3" t="s">
        <v>6176</v>
      </c>
      <c r="C3043" s="3" t="s">
        <v>6177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 s="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42359.660277777781</v>
      </c>
      <c r="T3043" s="6">
        <f t="shared" si="287"/>
        <v>42389.660277777781</v>
      </c>
    </row>
    <row r="3044" spans="1:20" ht="60" x14ac:dyDescent="0.25">
      <c r="A3044">
        <v>3042</v>
      </c>
      <c r="B3044" s="3" t="s">
        <v>6178</v>
      </c>
      <c r="C3044" s="3" t="s">
        <v>6179</v>
      </c>
      <c r="D3044">
        <v>1500</v>
      </c>
      <c r="E3044">
        <v>1920</v>
      </c>
      <c r="F3044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 s="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42253.479710648149</v>
      </c>
      <c r="T3044" s="6">
        <f t="shared" si="287"/>
        <v>42283.479710648149</v>
      </c>
    </row>
    <row r="3045" spans="1:20" ht="45" x14ac:dyDescent="0.25">
      <c r="A3045">
        <v>3043</v>
      </c>
      <c r="B3045" s="3" t="s">
        <v>6180</v>
      </c>
      <c r="C3045" s="3" t="s">
        <v>6181</v>
      </c>
      <c r="D3045">
        <v>15000</v>
      </c>
      <c r="E3045">
        <v>16501</v>
      </c>
      <c r="F3045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 s="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42082.862256944441</v>
      </c>
      <c r="T3045" s="6">
        <f t="shared" si="287"/>
        <v>42109.909722222219</v>
      </c>
    </row>
    <row r="3046" spans="1:20" ht="45" x14ac:dyDescent="0.25">
      <c r="A3046">
        <v>3044</v>
      </c>
      <c r="B3046" s="3" t="s">
        <v>6182</v>
      </c>
      <c r="C3046" s="3" t="s">
        <v>6183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 s="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42387.518495370365</v>
      </c>
      <c r="T3046" s="6">
        <f t="shared" si="287"/>
        <v>42402.518495370365</v>
      </c>
    </row>
    <row r="3047" spans="1:20" ht="60" x14ac:dyDescent="0.25">
      <c r="A3047">
        <v>3045</v>
      </c>
      <c r="B3047" s="3" t="s">
        <v>6184</v>
      </c>
      <c r="C3047" s="3" t="s">
        <v>6185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 s="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41842.947395833333</v>
      </c>
      <c r="T3047" s="6">
        <f t="shared" si="287"/>
        <v>41872.947395833333</v>
      </c>
    </row>
    <row r="3048" spans="1:20" ht="60" x14ac:dyDescent="0.25">
      <c r="A3048">
        <v>3046</v>
      </c>
      <c r="B3048" s="3" t="s">
        <v>6186</v>
      </c>
      <c r="C3048" s="3" t="s">
        <v>6187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 s="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41862.59474537037</v>
      </c>
      <c r="T3048" s="6">
        <f t="shared" si="287"/>
        <v>41891.994444444441</v>
      </c>
    </row>
    <row r="3049" spans="1:20" ht="45" x14ac:dyDescent="0.25">
      <c r="A3049">
        <v>3047</v>
      </c>
      <c r="B3049" s="3" t="s">
        <v>6188</v>
      </c>
      <c r="C3049" s="3" t="s">
        <v>6189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 s="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42443.780717592592</v>
      </c>
      <c r="T3049" s="6">
        <f t="shared" si="287"/>
        <v>42487.344444444439</v>
      </c>
    </row>
    <row r="3050" spans="1:20" ht="60" x14ac:dyDescent="0.25">
      <c r="A3050">
        <v>3048</v>
      </c>
      <c r="B3050" s="3" t="s">
        <v>6190</v>
      </c>
      <c r="C3050" s="3" t="s">
        <v>6191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 s="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41975.692847222213</v>
      </c>
      <c r="T3050" s="6">
        <f t="shared" si="287"/>
        <v>42004.681944444441</v>
      </c>
    </row>
    <row r="3051" spans="1:20" ht="60" x14ac:dyDescent="0.25">
      <c r="A3051">
        <v>3049</v>
      </c>
      <c r="B3051" s="3" t="s">
        <v>6192</v>
      </c>
      <c r="C3051" s="3" t="s">
        <v>6193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 s="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42138.806192129625</v>
      </c>
      <c r="T3051" s="6">
        <f t="shared" si="287"/>
        <v>42168.806192129625</v>
      </c>
    </row>
    <row r="3052" spans="1:20" ht="30" x14ac:dyDescent="0.25">
      <c r="A3052">
        <v>3050</v>
      </c>
      <c r="B3052" s="3" t="s">
        <v>6194</v>
      </c>
      <c r="C3052" s="3" t="s">
        <v>6195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 s="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42464.960185185184</v>
      </c>
      <c r="T3052" s="6">
        <f t="shared" si="287"/>
        <v>42494.960185185184</v>
      </c>
    </row>
    <row r="3053" spans="1:20" ht="60" x14ac:dyDescent="0.25">
      <c r="A3053">
        <v>3051</v>
      </c>
      <c r="B3053" s="3" t="s">
        <v>6196</v>
      </c>
      <c r="C3053" s="3" t="s">
        <v>6197</v>
      </c>
      <c r="D3053">
        <v>3500</v>
      </c>
      <c r="E3053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 s="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42744.207696759251</v>
      </c>
      <c r="T3053" s="6">
        <f t="shared" si="287"/>
        <v>42774.207696759251</v>
      </c>
    </row>
    <row r="3054" spans="1:20" ht="45" x14ac:dyDescent="0.25">
      <c r="A3054">
        <v>3052</v>
      </c>
      <c r="B3054" s="3" t="s">
        <v>6198</v>
      </c>
      <c r="C3054" s="3" t="s">
        <v>6199</v>
      </c>
      <c r="D3054">
        <v>50000</v>
      </c>
      <c r="E3054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 s="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42122.461736111109</v>
      </c>
      <c r="T3054" s="6">
        <f t="shared" si="287"/>
        <v>42152.457638888889</v>
      </c>
    </row>
    <row r="3055" spans="1:20" ht="60" x14ac:dyDescent="0.25">
      <c r="A3055">
        <v>3053</v>
      </c>
      <c r="B3055" s="3" t="s">
        <v>6200</v>
      </c>
      <c r="C3055" s="3" t="s">
        <v>6201</v>
      </c>
      <c r="D3055">
        <v>10000</v>
      </c>
      <c r="E3055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 s="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41862.553391203699</v>
      </c>
      <c r="T3055" s="6">
        <f t="shared" si="287"/>
        <v>41913.957638888889</v>
      </c>
    </row>
    <row r="3056" spans="1:20" ht="60" x14ac:dyDescent="0.25">
      <c r="A3056">
        <v>3054</v>
      </c>
      <c r="B3056" s="3" t="s">
        <v>6202</v>
      </c>
      <c r="C3056" s="3" t="s">
        <v>6203</v>
      </c>
      <c r="D3056">
        <v>300</v>
      </c>
      <c r="E3056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 s="4">
        <f t="shared" si="282"/>
        <v>0</v>
      </c>
      <c r="P3056" s="5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42027.624467592592</v>
      </c>
      <c r="T3056" s="6">
        <f t="shared" si="287"/>
        <v>42064.836111111108</v>
      </c>
    </row>
    <row r="3057" spans="1:20" ht="60" x14ac:dyDescent="0.25">
      <c r="A3057">
        <v>3055</v>
      </c>
      <c r="B3057" s="3" t="s">
        <v>6204</v>
      </c>
      <c r="C3057" s="3" t="s">
        <v>6205</v>
      </c>
      <c r="D3057">
        <v>20000</v>
      </c>
      <c r="E3057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 s="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41953.749884259254</v>
      </c>
      <c r="T3057" s="6">
        <f t="shared" si="287"/>
        <v>42013.749884259254</v>
      </c>
    </row>
    <row r="3058" spans="1:20" ht="60" x14ac:dyDescent="0.25">
      <c r="A3058">
        <v>3056</v>
      </c>
      <c r="B3058" s="3" t="s">
        <v>6206</v>
      </c>
      <c r="C3058" s="3" t="s">
        <v>6207</v>
      </c>
      <c r="D3058">
        <v>25000</v>
      </c>
      <c r="E305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 s="4">
        <f t="shared" si="282"/>
        <v>0</v>
      </c>
      <c r="P3058" s="5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41851.428055555552</v>
      </c>
      <c r="T3058" s="6">
        <f t="shared" si="287"/>
        <v>41911.428055555552</v>
      </c>
    </row>
    <row r="3059" spans="1:20" ht="45" x14ac:dyDescent="0.25">
      <c r="A3059">
        <v>3057</v>
      </c>
      <c r="B3059" s="3" t="s">
        <v>6208</v>
      </c>
      <c r="C3059" s="3" t="s">
        <v>6209</v>
      </c>
      <c r="D3059">
        <v>50000</v>
      </c>
      <c r="E305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 s="4">
        <f t="shared" si="282"/>
        <v>0</v>
      </c>
      <c r="P3059" s="5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42433.442256944443</v>
      </c>
      <c r="T3059" s="6">
        <f t="shared" si="287"/>
        <v>42463.400590277779</v>
      </c>
    </row>
    <row r="3060" spans="1:20" ht="60" x14ac:dyDescent="0.25">
      <c r="A3060">
        <v>3058</v>
      </c>
      <c r="B3060" s="3" t="s">
        <v>6210</v>
      </c>
      <c r="C3060" s="3" t="s">
        <v>6211</v>
      </c>
      <c r="D3060">
        <v>18000</v>
      </c>
      <c r="E3060">
        <v>3</v>
      </c>
      <c r="F3060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 s="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42460.165972222218</v>
      </c>
      <c r="T3060" s="6">
        <f t="shared" si="287"/>
        <v>42510.165972222218</v>
      </c>
    </row>
    <row r="3061" spans="1:20" ht="60" x14ac:dyDescent="0.25">
      <c r="A3061">
        <v>3059</v>
      </c>
      <c r="B3061" s="3" t="s">
        <v>6212</v>
      </c>
      <c r="C3061" s="3" t="s">
        <v>6213</v>
      </c>
      <c r="D3061">
        <v>15000</v>
      </c>
      <c r="E3061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 s="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41829.727384259255</v>
      </c>
      <c r="T3061" s="6">
        <f t="shared" si="287"/>
        <v>41859.727384259255</v>
      </c>
    </row>
    <row r="3062" spans="1:20" ht="45" x14ac:dyDescent="0.25">
      <c r="A3062">
        <v>3060</v>
      </c>
      <c r="B3062" s="3" t="s">
        <v>6214</v>
      </c>
      <c r="C3062" s="3" t="s">
        <v>6215</v>
      </c>
      <c r="D3062">
        <v>220000</v>
      </c>
      <c r="E3062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 s="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42245.066365740735</v>
      </c>
      <c r="T3062" s="6">
        <f t="shared" si="287"/>
        <v>42275.066365740735</v>
      </c>
    </row>
    <row r="3063" spans="1:20" x14ac:dyDescent="0.25">
      <c r="A3063">
        <v>3061</v>
      </c>
      <c r="B3063" s="3" t="s">
        <v>6216</v>
      </c>
      <c r="C3063" s="3" t="s">
        <v>6217</v>
      </c>
      <c r="D3063">
        <v>1000000</v>
      </c>
      <c r="E3063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 s="4">
        <f t="shared" si="282"/>
        <v>0</v>
      </c>
      <c r="P3063" s="5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41834.575787037036</v>
      </c>
      <c r="T3063" s="6">
        <f t="shared" si="287"/>
        <v>41864.575787037036</v>
      </c>
    </row>
    <row r="3064" spans="1:20" ht="60" x14ac:dyDescent="0.25">
      <c r="A3064">
        <v>3062</v>
      </c>
      <c r="B3064" s="3" t="s">
        <v>6218</v>
      </c>
      <c r="C3064" s="3" t="s">
        <v>6219</v>
      </c>
      <c r="D3064">
        <v>10000</v>
      </c>
      <c r="E3064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 s="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42248.3274537037</v>
      </c>
      <c r="T3064" s="6">
        <f t="shared" si="287"/>
        <v>42277.541666666664</v>
      </c>
    </row>
    <row r="3065" spans="1:20" ht="45" x14ac:dyDescent="0.25">
      <c r="A3065">
        <v>3063</v>
      </c>
      <c r="B3065" s="3" t="s">
        <v>6220</v>
      </c>
      <c r="C3065" s="3" t="s">
        <v>6221</v>
      </c>
      <c r="D3065">
        <v>3000</v>
      </c>
      <c r="E3065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 s="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42630.714560185181</v>
      </c>
      <c r="T3065" s="6">
        <f t="shared" si="287"/>
        <v>42665.714560185181</v>
      </c>
    </row>
    <row r="3066" spans="1:20" ht="30" x14ac:dyDescent="0.25">
      <c r="A3066">
        <v>3064</v>
      </c>
      <c r="B3066" s="3" t="s">
        <v>6222</v>
      </c>
      <c r="C3066" s="3" t="s">
        <v>6223</v>
      </c>
      <c r="D3066">
        <v>75000</v>
      </c>
      <c r="E3066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 s="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42298.9218287037</v>
      </c>
      <c r="T3066" s="6">
        <f t="shared" si="287"/>
        <v>42330.082638888889</v>
      </c>
    </row>
    <row r="3067" spans="1:20" ht="60" x14ac:dyDescent="0.25">
      <c r="A3067">
        <v>3065</v>
      </c>
      <c r="B3067" s="3" t="s">
        <v>6224</v>
      </c>
      <c r="C3067" s="3" t="s">
        <v>6225</v>
      </c>
      <c r="D3067">
        <v>25000</v>
      </c>
      <c r="E3067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 s="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41824.846898148149</v>
      </c>
      <c r="T3067" s="6">
        <f t="shared" si="287"/>
        <v>41849.846898148149</v>
      </c>
    </row>
    <row r="3068" spans="1:20" ht="45" x14ac:dyDescent="0.25">
      <c r="A3068">
        <v>3066</v>
      </c>
      <c r="B3068" s="3" t="s">
        <v>6226</v>
      </c>
      <c r="C3068" s="3" t="s">
        <v>6227</v>
      </c>
      <c r="D3068">
        <v>350000</v>
      </c>
      <c r="E3068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 s="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42531.020104166666</v>
      </c>
      <c r="T3068" s="6">
        <f t="shared" si="287"/>
        <v>42561.020104166666</v>
      </c>
    </row>
    <row r="3069" spans="1:20" ht="60" x14ac:dyDescent="0.25">
      <c r="A3069">
        <v>3067</v>
      </c>
      <c r="B3069" s="3" t="s">
        <v>6228</v>
      </c>
      <c r="C3069" s="3" t="s">
        <v>6229</v>
      </c>
      <c r="D3069">
        <v>8000</v>
      </c>
      <c r="E306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 s="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42226.730081018519</v>
      </c>
      <c r="T3069" s="6">
        <f t="shared" si="287"/>
        <v>42256.730081018519</v>
      </c>
    </row>
    <row r="3070" spans="1:20" ht="60" x14ac:dyDescent="0.25">
      <c r="A3070">
        <v>3068</v>
      </c>
      <c r="B3070" s="3" t="s">
        <v>6230</v>
      </c>
      <c r="C3070" s="3" t="s">
        <v>6231</v>
      </c>
      <c r="D3070">
        <v>250000</v>
      </c>
      <c r="E3070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 s="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42263.483240740738</v>
      </c>
      <c r="T3070" s="6">
        <f t="shared" si="287"/>
        <v>42293.483240740738</v>
      </c>
    </row>
    <row r="3071" spans="1:20" ht="60" x14ac:dyDescent="0.25">
      <c r="A3071">
        <v>3069</v>
      </c>
      <c r="B3071" s="3" t="s">
        <v>6232</v>
      </c>
      <c r="C3071" s="3" t="s">
        <v>6233</v>
      </c>
      <c r="D3071">
        <v>1000</v>
      </c>
      <c r="E3071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 s="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41957.625393518516</v>
      </c>
      <c r="T3071" s="6">
        <f t="shared" si="287"/>
        <v>41987.625393518516</v>
      </c>
    </row>
    <row r="3072" spans="1:20" ht="45" x14ac:dyDescent="0.25">
      <c r="A3072">
        <v>3070</v>
      </c>
      <c r="B3072" s="3" t="s">
        <v>6234</v>
      </c>
      <c r="C3072" s="3" t="s">
        <v>6235</v>
      </c>
      <c r="D3072">
        <v>10000</v>
      </c>
      <c r="E3072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 s="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42690.525104166663</v>
      </c>
      <c r="T3072" s="6">
        <f t="shared" si="287"/>
        <v>42711.525104166663</v>
      </c>
    </row>
    <row r="3073" spans="1:20" ht="45" x14ac:dyDescent="0.25">
      <c r="A3073">
        <v>3071</v>
      </c>
      <c r="B3073" s="3" t="s">
        <v>6236</v>
      </c>
      <c r="C3073" s="3" t="s">
        <v>6237</v>
      </c>
      <c r="D3073">
        <v>12000</v>
      </c>
      <c r="E3073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 s="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42097.524085648147</v>
      </c>
      <c r="T3073" s="6">
        <f t="shared" si="287"/>
        <v>42115.040972222218</v>
      </c>
    </row>
    <row r="3074" spans="1:20" ht="60" x14ac:dyDescent="0.25">
      <c r="A3074">
        <v>3072</v>
      </c>
      <c r="B3074" s="3" t="s">
        <v>6238</v>
      </c>
      <c r="C3074" s="3" t="s">
        <v>6239</v>
      </c>
      <c r="D3074">
        <v>12000</v>
      </c>
      <c r="E3074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 s="4">
        <f t="shared" ref="O3074:O3137" si="288">E3074/D3074</f>
        <v>1.6666666666666666E-4</v>
      </c>
      <c r="P3074" s="5">
        <f t="shared" ref="P3074:P3137" si="289">IF((L3074&gt;0), (E3074/L3074), "N/A")</f>
        <v>1</v>
      </c>
      <c r="Q3074" t="str">
        <f t="shared" ref="Q3074:Q3137" si="290">LEFT(N3074, (FIND("/",N3074)-1))</f>
        <v>theater</v>
      </c>
      <c r="R3074" t="str">
        <f t="shared" ref="R3074:R3137" si="291">RIGHT(N3074, (LEN(N3074)-FIND("/", N3074)))</f>
        <v>spaces</v>
      </c>
      <c r="S3074" s="6">
        <f t="shared" si="286"/>
        <v>42658.482199074067</v>
      </c>
      <c r="T3074" s="6">
        <f t="shared" si="287"/>
        <v>42672.865277777775</v>
      </c>
    </row>
    <row r="3075" spans="1:20" ht="45" x14ac:dyDescent="0.25">
      <c r="A3075">
        <v>3073</v>
      </c>
      <c r="B3075" s="3" t="s">
        <v>6240</v>
      </c>
      <c r="C3075" s="3" t="s">
        <v>6241</v>
      </c>
      <c r="D3075">
        <v>2800000</v>
      </c>
      <c r="E3075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 s="4">
        <f t="shared" si="288"/>
        <v>2.3035714285714285E-4</v>
      </c>
      <c r="P3075" s="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6">
        <f t="shared" ref="S3075:S3138" si="292">(((J3075/60)/60)/24)+DATE(1970,1,1)+(-5/24)</f>
        <v>42111.475694444445</v>
      </c>
      <c r="T3075" s="6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6242</v>
      </c>
      <c r="C3076" s="3" t="s">
        <v>6243</v>
      </c>
      <c r="D3076">
        <v>25000</v>
      </c>
      <c r="E3076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 s="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42409.362951388881</v>
      </c>
      <c r="T3076" s="6">
        <f t="shared" si="293"/>
        <v>42439.362951388881</v>
      </c>
    </row>
    <row r="3077" spans="1:20" ht="45" x14ac:dyDescent="0.25">
      <c r="A3077">
        <v>3075</v>
      </c>
      <c r="B3077" s="3" t="s">
        <v>6244</v>
      </c>
      <c r="C3077" s="3" t="s">
        <v>6245</v>
      </c>
      <c r="D3077">
        <v>15000</v>
      </c>
      <c r="E3077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 s="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42550.893981481473</v>
      </c>
      <c r="T3077" s="6">
        <f t="shared" si="293"/>
        <v>42600.893981481473</v>
      </c>
    </row>
    <row r="3078" spans="1:20" ht="30" x14ac:dyDescent="0.25">
      <c r="A3078">
        <v>3076</v>
      </c>
      <c r="B3078" s="3" t="s">
        <v>6246</v>
      </c>
      <c r="C3078" s="3" t="s">
        <v>6247</v>
      </c>
      <c r="D3078">
        <v>10000</v>
      </c>
      <c r="E307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 s="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42226.443553240737</v>
      </c>
      <c r="T3078" s="6">
        <f t="shared" si="293"/>
        <v>42286.443553240737</v>
      </c>
    </row>
    <row r="3079" spans="1:20" ht="60" x14ac:dyDescent="0.25">
      <c r="A3079">
        <v>3077</v>
      </c>
      <c r="B3079" s="3" t="s">
        <v>6248</v>
      </c>
      <c r="C3079" s="3" t="s">
        <v>6249</v>
      </c>
      <c r="D3079">
        <v>22000</v>
      </c>
      <c r="E307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 s="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42766.74858796296</v>
      </c>
      <c r="T3079" s="6">
        <f t="shared" si="293"/>
        <v>42796.74858796296</v>
      </c>
    </row>
    <row r="3080" spans="1:20" ht="60" x14ac:dyDescent="0.25">
      <c r="A3080">
        <v>3078</v>
      </c>
      <c r="B3080" s="3" t="s">
        <v>6250</v>
      </c>
      <c r="C3080" s="3" t="s">
        <v>6251</v>
      </c>
      <c r="D3080">
        <v>60000</v>
      </c>
      <c r="E3080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 s="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42030.930497685178</v>
      </c>
      <c r="T3080" s="6">
        <f t="shared" si="293"/>
        <v>42060.930497685178</v>
      </c>
    </row>
    <row r="3081" spans="1:20" ht="45" x14ac:dyDescent="0.25">
      <c r="A3081">
        <v>3079</v>
      </c>
      <c r="B3081" s="3" t="s">
        <v>6252</v>
      </c>
      <c r="C3081" s="3" t="s">
        <v>6253</v>
      </c>
      <c r="D3081">
        <v>1333666</v>
      </c>
      <c r="E3081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 s="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42055.50503472222</v>
      </c>
      <c r="T3081" s="6">
        <f t="shared" si="293"/>
        <v>42085.463368055549</v>
      </c>
    </row>
    <row r="3082" spans="1:20" ht="60" x14ac:dyDescent="0.25">
      <c r="A3082">
        <v>3080</v>
      </c>
      <c r="B3082" s="3" t="s">
        <v>6254</v>
      </c>
      <c r="C3082" s="3" t="s">
        <v>6255</v>
      </c>
      <c r="D3082">
        <v>2000000</v>
      </c>
      <c r="E3082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 s="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41939.8199537037</v>
      </c>
      <c r="T3082" s="6">
        <f t="shared" si="293"/>
        <v>41999.861620370364</v>
      </c>
    </row>
    <row r="3083" spans="1:20" ht="60" x14ac:dyDescent="0.25">
      <c r="A3083">
        <v>3081</v>
      </c>
      <c r="B3083" s="3" t="s">
        <v>6256</v>
      </c>
      <c r="C3083" s="3" t="s">
        <v>6257</v>
      </c>
      <c r="D3083">
        <v>1000000</v>
      </c>
      <c r="E3083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 s="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42236.973275462959</v>
      </c>
      <c r="T3083" s="6">
        <f t="shared" si="293"/>
        <v>42266.973275462959</v>
      </c>
    </row>
    <row r="3084" spans="1:20" ht="60" x14ac:dyDescent="0.25">
      <c r="A3084">
        <v>3082</v>
      </c>
      <c r="B3084" s="3" t="s">
        <v>6258</v>
      </c>
      <c r="C3084" s="3" t="s">
        <v>6259</v>
      </c>
      <c r="D3084">
        <v>9000</v>
      </c>
      <c r="E3084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 s="4">
        <f t="shared" si="288"/>
        <v>0</v>
      </c>
      <c r="P3084" s="5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42293.714652777773</v>
      </c>
      <c r="T3084" s="6">
        <f t="shared" si="293"/>
        <v>42323.756319444445</v>
      </c>
    </row>
    <row r="3085" spans="1:20" ht="75" x14ac:dyDescent="0.25">
      <c r="A3085">
        <v>3083</v>
      </c>
      <c r="B3085" s="3" t="s">
        <v>6260</v>
      </c>
      <c r="C3085" s="3" t="s">
        <v>6261</v>
      </c>
      <c r="D3085">
        <v>20000</v>
      </c>
      <c r="E3085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 s="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41853.355069444442</v>
      </c>
      <c r="T3085" s="6">
        <f t="shared" si="293"/>
        <v>41883</v>
      </c>
    </row>
    <row r="3086" spans="1:20" ht="60" x14ac:dyDescent="0.25">
      <c r="A3086">
        <v>3084</v>
      </c>
      <c r="B3086" s="3" t="s">
        <v>6262</v>
      </c>
      <c r="C3086" s="3" t="s">
        <v>6263</v>
      </c>
      <c r="D3086">
        <v>4059</v>
      </c>
      <c r="E3086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 s="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42100.515405092585</v>
      </c>
      <c r="T3086" s="6">
        <f t="shared" si="293"/>
        <v>42129.574999999997</v>
      </c>
    </row>
    <row r="3087" spans="1:20" ht="60" x14ac:dyDescent="0.25">
      <c r="A3087">
        <v>3085</v>
      </c>
      <c r="B3087" s="3" t="s">
        <v>6264</v>
      </c>
      <c r="C3087" s="3" t="s">
        <v>6265</v>
      </c>
      <c r="D3087">
        <v>25000</v>
      </c>
      <c r="E3087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 s="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42246.675451388881</v>
      </c>
      <c r="T3087" s="6">
        <f t="shared" si="293"/>
        <v>42276.675451388881</v>
      </c>
    </row>
    <row r="3088" spans="1:20" ht="60" x14ac:dyDescent="0.25">
      <c r="A3088">
        <v>3086</v>
      </c>
      <c r="B3088" s="3" t="s">
        <v>6266</v>
      </c>
      <c r="C3088" s="3" t="s">
        <v>6267</v>
      </c>
      <c r="D3088">
        <v>20000</v>
      </c>
      <c r="E3088">
        <v>50</v>
      </c>
      <c r="F3088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 s="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42173.462488425925</v>
      </c>
      <c r="T3088" s="6">
        <f t="shared" si="293"/>
        <v>42233.462488425925</v>
      </c>
    </row>
    <row r="3089" spans="1:20" ht="60" x14ac:dyDescent="0.25">
      <c r="A3089">
        <v>3087</v>
      </c>
      <c r="B3089" s="3" t="s">
        <v>6268</v>
      </c>
      <c r="C3089" s="3" t="s">
        <v>6269</v>
      </c>
      <c r="D3089">
        <v>20000</v>
      </c>
      <c r="E3089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 s="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42664.942013888889</v>
      </c>
      <c r="T3089" s="6">
        <f t="shared" si="293"/>
        <v>42724.983680555553</v>
      </c>
    </row>
    <row r="3090" spans="1:20" ht="45" x14ac:dyDescent="0.25">
      <c r="A3090">
        <v>3088</v>
      </c>
      <c r="B3090" s="3" t="s">
        <v>6270</v>
      </c>
      <c r="C3090" s="3" t="s">
        <v>6271</v>
      </c>
      <c r="D3090">
        <v>65000</v>
      </c>
      <c r="E3090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 s="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41981.363969907405</v>
      </c>
      <c r="T3090" s="6">
        <f t="shared" si="293"/>
        <v>42012.361805555549</v>
      </c>
    </row>
    <row r="3091" spans="1:20" ht="45" x14ac:dyDescent="0.25">
      <c r="A3091">
        <v>3089</v>
      </c>
      <c r="B3091" s="3" t="s">
        <v>6272</v>
      </c>
      <c r="C3091" s="3" t="s">
        <v>6273</v>
      </c>
      <c r="D3091">
        <v>25000</v>
      </c>
      <c r="E3091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 s="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42528.334293981483</v>
      </c>
      <c r="T3091" s="6">
        <f t="shared" si="293"/>
        <v>42559.874305555553</v>
      </c>
    </row>
    <row r="3092" spans="1:20" ht="60" x14ac:dyDescent="0.25">
      <c r="A3092">
        <v>3090</v>
      </c>
      <c r="B3092" s="3" t="s">
        <v>6274</v>
      </c>
      <c r="C3092" s="3" t="s">
        <v>6275</v>
      </c>
      <c r="D3092">
        <v>225000</v>
      </c>
      <c r="E3092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 s="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42065.610474537032</v>
      </c>
      <c r="T3092" s="6">
        <f t="shared" si="293"/>
        <v>42125.568807870368</v>
      </c>
    </row>
    <row r="3093" spans="1:20" ht="60" x14ac:dyDescent="0.25">
      <c r="A3093">
        <v>3091</v>
      </c>
      <c r="B3093" s="3" t="s">
        <v>6276</v>
      </c>
      <c r="C3093" s="3" t="s">
        <v>6277</v>
      </c>
      <c r="D3093">
        <v>5000</v>
      </c>
      <c r="E3093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 s="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42566.740081018514</v>
      </c>
      <c r="T3093" s="6">
        <f t="shared" si="293"/>
        <v>42596.740081018514</v>
      </c>
    </row>
    <row r="3094" spans="1:20" ht="45" x14ac:dyDescent="0.25">
      <c r="A3094">
        <v>3092</v>
      </c>
      <c r="B3094" s="3" t="s">
        <v>6278</v>
      </c>
      <c r="C3094" s="3" t="s">
        <v>6279</v>
      </c>
      <c r="D3094">
        <v>100000</v>
      </c>
      <c r="E3094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 s="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42255.41101851852</v>
      </c>
      <c r="T3094" s="6">
        <f t="shared" si="293"/>
        <v>42292.708333333336</v>
      </c>
    </row>
    <row r="3095" spans="1:20" ht="60" x14ac:dyDescent="0.25">
      <c r="A3095">
        <v>3093</v>
      </c>
      <c r="B3095" s="3" t="s">
        <v>6280</v>
      </c>
      <c r="C3095" s="3" t="s">
        <v>6281</v>
      </c>
      <c r="D3095">
        <v>4000</v>
      </c>
      <c r="E3095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 s="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41760.700706018513</v>
      </c>
      <c r="T3095" s="6">
        <f t="shared" si="293"/>
        <v>41790.957638888889</v>
      </c>
    </row>
    <row r="3096" spans="1:20" ht="45" x14ac:dyDescent="0.25">
      <c r="A3096">
        <v>3094</v>
      </c>
      <c r="B3096" s="3" t="s">
        <v>6282</v>
      </c>
      <c r="C3096" s="3" t="s">
        <v>6283</v>
      </c>
      <c r="D3096">
        <v>100000</v>
      </c>
      <c r="E3096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 s="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42207.587453703702</v>
      </c>
      <c r="T3096" s="6">
        <f t="shared" si="293"/>
        <v>42267.587453703702</v>
      </c>
    </row>
    <row r="3097" spans="1:20" ht="45" x14ac:dyDescent="0.25">
      <c r="A3097">
        <v>3095</v>
      </c>
      <c r="B3097" s="3" t="s">
        <v>6284</v>
      </c>
      <c r="C3097" s="3" t="s">
        <v>6285</v>
      </c>
      <c r="D3097">
        <v>14920</v>
      </c>
      <c r="E3097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 s="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42522.81689814815</v>
      </c>
      <c r="T3097" s="6">
        <f t="shared" si="293"/>
        <v>42582.81689814815</v>
      </c>
    </row>
    <row r="3098" spans="1:20" ht="45" x14ac:dyDescent="0.25">
      <c r="A3098">
        <v>3096</v>
      </c>
      <c r="B3098" s="3" t="s">
        <v>6286</v>
      </c>
      <c r="C3098" s="3" t="s">
        <v>6287</v>
      </c>
      <c r="D3098">
        <v>20000</v>
      </c>
      <c r="E309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 s="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42114.617199074077</v>
      </c>
      <c r="T3098" s="6">
        <f t="shared" si="293"/>
        <v>42144.617199074077</v>
      </c>
    </row>
    <row r="3099" spans="1:20" ht="60" x14ac:dyDescent="0.25">
      <c r="A3099">
        <v>3097</v>
      </c>
      <c r="B3099" s="3" t="s">
        <v>6288</v>
      </c>
      <c r="C3099" s="3" t="s">
        <v>6289</v>
      </c>
      <c r="D3099">
        <v>10000</v>
      </c>
      <c r="E309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 s="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42629.29515046296</v>
      </c>
      <c r="T3099" s="6">
        <f t="shared" si="293"/>
        <v>42650.374999999993</v>
      </c>
    </row>
    <row r="3100" spans="1:20" ht="60" x14ac:dyDescent="0.25">
      <c r="A3100">
        <v>3098</v>
      </c>
      <c r="B3100" s="3" t="s">
        <v>6290</v>
      </c>
      <c r="C3100" s="3" t="s">
        <v>6291</v>
      </c>
      <c r="D3100">
        <v>48725</v>
      </c>
      <c r="E3100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 s="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42359.58390046296</v>
      </c>
      <c r="T3100" s="6">
        <f t="shared" si="293"/>
        <v>42407.803472222215</v>
      </c>
    </row>
    <row r="3101" spans="1:20" ht="60" x14ac:dyDescent="0.25">
      <c r="A3101">
        <v>3099</v>
      </c>
      <c r="B3101" s="3" t="s">
        <v>6292</v>
      </c>
      <c r="C3101" s="3" t="s">
        <v>6293</v>
      </c>
      <c r="D3101">
        <v>2000</v>
      </c>
      <c r="E3101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 s="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42381.981377314813</v>
      </c>
      <c r="T3101" s="6">
        <f t="shared" si="293"/>
        <v>42411.981377314813</v>
      </c>
    </row>
    <row r="3102" spans="1:20" ht="60" x14ac:dyDescent="0.25">
      <c r="A3102">
        <v>3100</v>
      </c>
      <c r="B3102" s="3" t="s">
        <v>6294</v>
      </c>
      <c r="C3102" s="3" t="s">
        <v>6295</v>
      </c>
      <c r="D3102">
        <v>12000</v>
      </c>
      <c r="E3102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 s="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41902.4140625</v>
      </c>
      <c r="T3102" s="6">
        <f t="shared" si="293"/>
        <v>41932.4140625</v>
      </c>
    </row>
    <row r="3103" spans="1:20" ht="60" x14ac:dyDescent="0.25">
      <c r="A3103">
        <v>3101</v>
      </c>
      <c r="B3103" s="3" t="s">
        <v>6296</v>
      </c>
      <c r="C3103" s="3" t="s">
        <v>6297</v>
      </c>
      <c r="D3103">
        <v>2500</v>
      </c>
      <c r="E3103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 s="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42171.175196759257</v>
      </c>
      <c r="T3103" s="6">
        <f t="shared" si="293"/>
        <v>42201.12222222222</v>
      </c>
    </row>
    <row r="3104" spans="1:20" ht="60" x14ac:dyDescent="0.25">
      <c r="A3104">
        <v>3102</v>
      </c>
      <c r="B3104" s="3" t="s">
        <v>6298</v>
      </c>
      <c r="C3104" s="3" t="s">
        <v>6299</v>
      </c>
      <c r="D3104">
        <v>16000</v>
      </c>
      <c r="E3104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 s="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42555.132152777776</v>
      </c>
      <c r="T3104" s="6">
        <f t="shared" si="293"/>
        <v>42605.132152777776</v>
      </c>
    </row>
    <row r="3105" spans="1:20" ht="30" x14ac:dyDescent="0.25">
      <c r="A3105">
        <v>3103</v>
      </c>
      <c r="B3105" s="3" t="s">
        <v>6300</v>
      </c>
      <c r="C3105" s="3" t="s">
        <v>6301</v>
      </c>
      <c r="D3105">
        <v>4100</v>
      </c>
      <c r="E3105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 s="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42106.94798611111</v>
      </c>
      <c r="T3105" s="6">
        <f t="shared" si="293"/>
        <v>42166.94798611111</v>
      </c>
    </row>
    <row r="3106" spans="1:20" ht="60" x14ac:dyDescent="0.25">
      <c r="A3106">
        <v>3104</v>
      </c>
      <c r="B3106" s="3" t="s">
        <v>6302</v>
      </c>
      <c r="C3106" s="3" t="s">
        <v>6303</v>
      </c>
      <c r="D3106">
        <v>4000</v>
      </c>
      <c r="E3106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 s="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42006.70035879629</v>
      </c>
      <c r="T3106" s="6">
        <f t="shared" si="293"/>
        <v>42037.874999999993</v>
      </c>
    </row>
    <row r="3107" spans="1:20" ht="45" x14ac:dyDescent="0.25">
      <c r="A3107">
        <v>3105</v>
      </c>
      <c r="B3107" s="3" t="s">
        <v>6304</v>
      </c>
      <c r="C3107" s="3" t="s">
        <v>6305</v>
      </c>
      <c r="D3107">
        <v>5845</v>
      </c>
      <c r="E3107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 s="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41876.510601851849</v>
      </c>
      <c r="T3107" s="6">
        <f t="shared" si="293"/>
        <v>41931</v>
      </c>
    </row>
    <row r="3108" spans="1:20" ht="60" x14ac:dyDescent="0.25">
      <c r="A3108">
        <v>3106</v>
      </c>
      <c r="B3108" s="3" t="s">
        <v>6306</v>
      </c>
      <c r="C3108" s="3" t="s">
        <v>6307</v>
      </c>
      <c r="D3108">
        <v>1000</v>
      </c>
      <c r="E3108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 s="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42241.22078703704</v>
      </c>
      <c r="T3108" s="6">
        <f t="shared" si="293"/>
        <v>42263.708333333336</v>
      </c>
    </row>
    <row r="3109" spans="1:20" ht="60" x14ac:dyDescent="0.25">
      <c r="A3109">
        <v>3107</v>
      </c>
      <c r="B3109" s="3" t="s">
        <v>6308</v>
      </c>
      <c r="C3109" s="3" t="s">
        <v>6309</v>
      </c>
      <c r="D3109">
        <v>40000</v>
      </c>
      <c r="E3109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 s="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42128.605914351843</v>
      </c>
      <c r="T3109" s="6">
        <f t="shared" si="293"/>
        <v>42135.605914351843</v>
      </c>
    </row>
    <row r="3110" spans="1:20" ht="30" x14ac:dyDescent="0.25">
      <c r="A3110">
        <v>3108</v>
      </c>
      <c r="B3110" s="3" t="s">
        <v>6310</v>
      </c>
      <c r="C3110" s="3" t="s">
        <v>6311</v>
      </c>
      <c r="D3110">
        <v>50000</v>
      </c>
      <c r="E3110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 s="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42062.47215277778</v>
      </c>
      <c r="T3110" s="6">
        <f t="shared" si="293"/>
        <v>42122.430486111109</v>
      </c>
    </row>
    <row r="3111" spans="1:20" ht="60" x14ac:dyDescent="0.25">
      <c r="A3111">
        <v>3109</v>
      </c>
      <c r="B3111" s="3" t="s">
        <v>6312</v>
      </c>
      <c r="C3111" s="3" t="s">
        <v>6313</v>
      </c>
      <c r="D3111">
        <v>26500</v>
      </c>
      <c r="E3111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 s="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41843.916782407403</v>
      </c>
      <c r="T3111" s="6">
        <f t="shared" si="293"/>
        <v>41878.916782407403</v>
      </c>
    </row>
    <row r="3112" spans="1:20" ht="45" x14ac:dyDescent="0.25">
      <c r="A3112">
        <v>3110</v>
      </c>
      <c r="B3112" s="3" t="s">
        <v>6314</v>
      </c>
      <c r="C3112" s="3" t="s">
        <v>6315</v>
      </c>
      <c r="D3112">
        <v>25000</v>
      </c>
      <c r="E3112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 s="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42744.823136574072</v>
      </c>
      <c r="T3112" s="6">
        <f t="shared" si="293"/>
        <v>42784.823136574072</v>
      </c>
    </row>
    <row r="3113" spans="1:20" ht="45" x14ac:dyDescent="0.25">
      <c r="A3113">
        <v>3111</v>
      </c>
      <c r="B3113" s="3" t="s">
        <v>6316</v>
      </c>
      <c r="C3113" s="3" t="s">
        <v>6317</v>
      </c>
      <c r="D3113">
        <v>20000</v>
      </c>
      <c r="E3113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 s="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41885.38680555555</v>
      </c>
      <c r="T3113" s="6">
        <f t="shared" si="293"/>
        <v>41916.38680555555</v>
      </c>
    </row>
    <row r="3114" spans="1:20" ht="60" x14ac:dyDescent="0.25">
      <c r="A3114">
        <v>3112</v>
      </c>
      <c r="B3114" s="3" t="s">
        <v>6318</v>
      </c>
      <c r="C3114" s="3" t="s">
        <v>6319</v>
      </c>
      <c r="D3114">
        <v>11000</v>
      </c>
      <c r="E3114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 s="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42614.913587962961</v>
      </c>
      <c r="T3114" s="6">
        <f t="shared" si="293"/>
        <v>42674.913587962961</v>
      </c>
    </row>
    <row r="3115" spans="1:20" ht="60" x14ac:dyDescent="0.25">
      <c r="A3115">
        <v>3113</v>
      </c>
      <c r="B3115" s="3" t="s">
        <v>6320</v>
      </c>
      <c r="C3115" s="3" t="s">
        <v>6321</v>
      </c>
      <c r="D3115">
        <v>109225</v>
      </c>
      <c r="E3115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 s="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42081.522939814815</v>
      </c>
      <c r="T3115" s="6">
        <f t="shared" si="293"/>
        <v>42111.522939814815</v>
      </c>
    </row>
    <row r="3116" spans="1:20" ht="60" x14ac:dyDescent="0.25">
      <c r="A3116">
        <v>3114</v>
      </c>
      <c r="B3116" s="3" t="s">
        <v>6322</v>
      </c>
      <c r="C3116" s="3" t="s">
        <v>6323</v>
      </c>
      <c r="D3116">
        <v>75000</v>
      </c>
      <c r="E3116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 s="4">
        <f t="shared" si="288"/>
        <v>0</v>
      </c>
      <c r="P3116" s="5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41843.42418981481</v>
      </c>
      <c r="T3116" s="6">
        <f t="shared" si="293"/>
        <v>41903.42418981481</v>
      </c>
    </row>
    <row r="3117" spans="1:20" ht="60" x14ac:dyDescent="0.25">
      <c r="A3117">
        <v>3115</v>
      </c>
      <c r="B3117" s="3" t="s">
        <v>6324</v>
      </c>
      <c r="C3117" s="3" t="s">
        <v>6325</v>
      </c>
      <c r="D3117">
        <v>10000</v>
      </c>
      <c r="E3117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 s="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42496.238738425927</v>
      </c>
      <c r="T3117" s="6">
        <f t="shared" si="293"/>
        <v>42526.238738425927</v>
      </c>
    </row>
    <row r="3118" spans="1:20" ht="45" x14ac:dyDescent="0.25">
      <c r="A3118">
        <v>3116</v>
      </c>
      <c r="B3118" s="3" t="s">
        <v>6326</v>
      </c>
      <c r="C3118" s="3" t="s">
        <v>6327</v>
      </c>
      <c r="D3118">
        <v>750</v>
      </c>
      <c r="E311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 s="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42081.30700231481</v>
      </c>
      <c r="T3118" s="6">
        <f t="shared" si="293"/>
        <v>42095.30700231481</v>
      </c>
    </row>
    <row r="3119" spans="1:20" ht="45" x14ac:dyDescent="0.25">
      <c r="A3119">
        <v>3117</v>
      </c>
      <c r="B3119" s="3" t="s">
        <v>6328</v>
      </c>
      <c r="C3119" s="3" t="s">
        <v>6329</v>
      </c>
      <c r="D3119">
        <v>1000</v>
      </c>
      <c r="E311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 s="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42509.166203703695</v>
      </c>
      <c r="T3119" s="6">
        <f t="shared" si="293"/>
        <v>42517.341666666667</v>
      </c>
    </row>
    <row r="3120" spans="1:20" ht="30" x14ac:dyDescent="0.25">
      <c r="A3120">
        <v>3118</v>
      </c>
      <c r="B3120" s="3" t="s">
        <v>6330</v>
      </c>
      <c r="C3120" s="3" t="s">
        <v>6331</v>
      </c>
      <c r="D3120">
        <v>500000</v>
      </c>
      <c r="E3120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 s="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42534.441238425927</v>
      </c>
      <c r="T3120" s="6">
        <f t="shared" si="293"/>
        <v>42553.441238425927</v>
      </c>
    </row>
    <row r="3121" spans="1:20" ht="60" x14ac:dyDescent="0.25">
      <c r="A3121">
        <v>3119</v>
      </c>
      <c r="B3121" s="3" t="s">
        <v>6332</v>
      </c>
      <c r="C3121" s="3" t="s">
        <v>6333</v>
      </c>
      <c r="D3121">
        <v>10000</v>
      </c>
      <c r="E3121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 s="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42059.837175925924</v>
      </c>
      <c r="T3121" s="6">
        <f t="shared" si="293"/>
        <v>42089.795509259253</v>
      </c>
    </row>
    <row r="3122" spans="1:20" ht="45" x14ac:dyDescent="0.25">
      <c r="A3122">
        <v>3120</v>
      </c>
      <c r="B3122" s="3" t="s">
        <v>6334</v>
      </c>
      <c r="C3122" s="3" t="s">
        <v>6335</v>
      </c>
      <c r="D3122">
        <v>1300000</v>
      </c>
      <c r="E3122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 s="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42435.733749999999</v>
      </c>
      <c r="T3122" s="6">
        <f t="shared" si="293"/>
        <v>42495.692083333335</v>
      </c>
    </row>
    <row r="3123" spans="1:20" ht="45" x14ac:dyDescent="0.25">
      <c r="A3123">
        <v>3121</v>
      </c>
      <c r="B3123" s="3" t="s">
        <v>6336</v>
      </c>
      <c r="C3123" s="3" t="s">
        <v>6337</v>
      </c>
      <c r="D3123">
        <v>1500</v>
      </c>
      <c r="E3123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 s="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41848.471469907403</v>
      </c>
      <c r="T3123" s="6">
        <f t="shared" si="293"/>
        <v>41908.471469907403</v>
      </c>
    </row>
    <row r="3124" spans="1:20" x14ac:dyDescent="0.25">
      <c r="A3124">
        <v>3122</v>
      </c>
      <c r="B3124" s="3" t="s">
        <v>6338</v>
      </c>
      <c r="C3124" s="3" t="s">
        <v>6339</v>
      </c>
      <c r="D3124">
        <v>199</v>
      </c>
      <c r="E3124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 s="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42678.723749999997</v>
      </c>
      <c r="T3124" s="6">
        <f t="shared" si="293"/>
        <v>42683.765416666669</v>
      </c>
    </row>
    <row r="3125" spans="1:20" ht="60" x14ac:dyDescent="0.25">
      <c r="A3125">
        <v>3123</v>
      </c>
      <c r="B3125" s="3" t="s">
        <v>6340</v>
      </c>
      <c r="C3125" s="3" t="s">
        <v>6341</v>
      </c>
      <c r="D3125">
        <v>125000</v>
      </c>
      <c r="E3125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 s="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42530.784699074073</v>
      </c>
      <c r="T3125" s="6">
        <f t="shared" si="293"/>
        <v>42560.784699074073</v>
      </c>
    </row>
    <row r="3126" spans="1:20" ht="45" x14ac:dyDescent="0.25">
      <c r="A3126">
        <v>3124</v>
      </c>
      <c r="B3126" s="3" t="s">
        <v>6342</v>
      </c>
      <c r="C3126" s="3" t="s">
        <v>6343</v>
      </c>
      <c r="D3126">
        <v>800000</v>
      </c>
      <c r="E3126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 s="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41977.571770833332</v>
      </c>
      <c r="T3126" s="6">
        <f t="shared" si="293"/>
        <v>42037.571770833332</v>
      </c>
    </row>
    <row r="3127" spans="1:20" x14ac:dyDescent="0.25">
      <c r="A3127">
        <v>3125</v>
      </c>
      <c r="B3127" s="3" t="s">
        <v>6344</v>
      </c>
      <c r="C3127" s="3" t="s">
        <v>6345</v>
      </c>
      <c r="D3127">
        <v>1500000</v>
      </c>
      <c r="E3127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 s="4">
        <f t="shared" si="288"/>
        <v>0</v>
      </c>
      <c r="P3127" s="5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6">
        <f t="shared" si="292"/>
        <v>42345.998518518514</v>
      </c>
      <c r="T3127" s="6">
        <f t="shared" si="293"/>
        <v>42375.998518518514</v>
      </c>
    </row>
    <row r="3128" spans="1:20" ht="90" x14ac:dyDescent="0.25">
      <c r="A3128">
        <v>3126</v>
      </c>
      <c r="B3128" s="3" t="s">
        <v>6346</v>
      </c>
      <c r="C3128" s="3" t="s">
        <v>6347</v>
      </c>
      <c r="D3128">
        <v>25000</v>
      </c>
      <c r="E312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 s="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42426.809745370374</v>
      </c>
      <c r="T3128" s="6">
        <f t="shared" si="293"/>
        <v>42456.768078703702</v>
      </c>
    </row>
    <row r="3129" spans="1:20" ht="60" x14ac:dyDescent="0.25">
      <c r="A3129">
        <v>3127</v>
      </c>
      <c r="B3129" s="3" t="s">
        <v>6348</v>
      </c>
      <c r="C3129" s="3" t="s">
        <v>6349</v>
      </c>
      <c r="D3129">
        <v>100000</v>
      </c>
      <c r="E3129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 s="4">
        <f t="shared" si="288"/>
        <v>0</v>
      </c>
      <c r="P3129" s="5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42034.648483796293</v>
      </c>
      <c r="T3129" s="6">
        <f t="shared" si="293"/>
        <v>42064.648483796293</v>
      </c>
    </row>
    <row r="3130" spans="1:20" ht="60" x14ac:dyDescent="0.25">
      <c r="A3130">
        <v>3128</v>
      </c>
      <c r="B3130" s="3" t="s">
        <v>6350</v>
      </c>
      <c r="C3130" s="3" t="s">
        <v>6351</v>
      </c>
      <c r="D3130">
        <v>15000</v>
      </c>
      <c r="E3130">
        <v>16291</v>
      </c>
      <c r="F3130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 s="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42780.617372685178</v>
      </c>
      <c r="T3130" s="6">
        <f t="shared" si="293"/>
        <v>42810.575706018521</v>
      </c>
    </row>
    <row r="3131" spans="1:20" ht="60" x14ac:dyDescent="0.25">
      <c r="A3131">
        <v>3129</v>
      </c>
      <c r="B3131" s="3" t="s">
        <v>6352</v>
      </c>
      <c r="C3131" s="3" t="s">
        <v>6353</v>
      </c>
      <c r="D3131">
        <v>1250</v>
      </c>
      <c r="E3131">
        <v>10</v>
      </c>
      <c r="F3131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 s="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42803.634479166663</v>
      </c>
      <c r="T3131" s="6">
        <f t="shared" si="293"/>
        <v>42843.592812499999</v>
      </c>
    </row>
    <row r="3132" spans="1:20" ht="45" x14ac:dyDescent="0.25">
      <c r="A3132">
        <v>3130</v>
      </c>
      <c r="B3132" s="3" t="s">
        <v>6354</v>
      </c>
      <c r="C3132" s="3" t="s">
        <v>6355</v>
      </c>
      <c r="D3132">
        <v>10000</v>
      </c>
      <c r="E3132">
        <v>375</v>
      </c>
      <c r="F3132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 s="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42808.431898148141</v>
      </c>
      <c r="T3132" s="6">
        <f t="shared" si="293"/>
        <v>42838.999305555553</v>
      </c>
    </row>
    <row r="3133" spans="1:20" ht="30" x14ac:dyDescent="0.25">
      <c r="A3133">
        <v>3131</v>
      </c>
      <c r="B3133" s="3" t="s">
        <v>6356</v>
      </c>
      <c r="C3133" s="3" t="s">
        <v>6357</v>
      </c>
      <c r="D3133">
        <v>4100</v>
      </c>
      <c r="E3133">
        <v>645</v>
      </c>
      <c r="F3133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 s="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42803.370891203704</v>
      </c>
      <c r="T3133" s="6">
        <f t="shared" si="293"/>
        <v>42833.329224537032</v>
      </c>
    </row>
    <row r="3134" spans="1:20" ht="30" x14ac:dyDescent="0.25">
      <c r="A3134">
        <v>3132</v>
      </c>
      <c r="B3134" s="3" t="s">
        <v>6358</v>
      </c>
      <c r="C3134" s="3" t="s">
        <v>6359</v>
      </c>
      <c r="D3134">
        <v>30000</v>
      </c>
      <c r="E3134">
        <v>10</v>
      </c>
      <c r="F3134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 s="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42786.141898148147</v>
      </c>
      <c r="T3134" s="6">
        <f t="shared" si="293"/>
        <v>42846.100231481476</v>
      </c>
    </row>
    <row r="3135" spans="1:20" ht="60" x14ac:dyDescent="0.25">
      <c r="A3135">
        <v>3133</v>
      </c>
      <c r="B3135" s="3" t="s">
        <v>6360</v>
      </c>
      <c r="C3135" s="3" t="s">
        <v>6361</v>
      </c>
      <c r="D3135">
        <v>500</v>
      </c>
      <c r="E3135">
        <v>540</v>
      </c>
      <c r="F3135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 s="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42788.356874999998</v>
      </c>
      <c r="T3135" s="6">
        <f t="shared" si="293"/>
        <v>42818.315208333333</v>
      </c>
    </row>
    <row r="3136" spans="1:20" ht="60" x14ac:dyDescent="0.25">
      <c r="A3136">
        <v>3134</v>
      </c>
      <c r="B3136" s="3" t="s">
        <v>6362</v>
      </c>
      <c r="C3136" s="3" t="s">
        <v>6363</v>
      </c>
      <c r="D3136">
        <v>1000</v>
      </c>
      <c r="E3136">
        <v>225</v>
      </c>
      <c r="F3136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 s="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42800.511793981481</v>
      </c>
      <c r="T3136" s="6">
        <f t="shared" si="293"/>
        <v>42821.470127314817</v>
      </c>
    </row>
    <row r="3137" spans="1:20" ht="60" x14ac:dyDescent="0.25">
      <c r="A3137">
        <v>3135</v>
      </c>
      <c r="B3137" s="3" t="s">
        <v>6364</v>
      </c>
      <c r="C3137" s="3" t="s">
        <v>6365</v>
      </c>
      <c r="D3137">
        <v>777</v>
      </c>
      <c r="E3137">
        <v>162</v>
      </c>
      <c r="F313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 s="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42806.943530092591</v>
      </c>
      <c r="T3137" s="6">
        <f t="shared" si="293"/>
        <v>42828.943530092591</v>
      </c>
    </row>
    <row r="3138" spans="1:20" ht="60" x14ac:dyDescent="0.25">
      <c r="A3138">
        <v>3136</v>
      </c>
      <c r="B3138" s="3" t="s">
        <v>6366</v>
      </c>
      <c r="C3138" s="3" t="s">
        <v>6367</v>
      </c>
      <c r="D3138">
        <v>500</v>
      </c>
      <c r="E3138">
        <v>639</v>
      </c>
      <c r="F3138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 s="4">
        <f t="shared" ref="O3138:O3201" si="294">E3138/D3138</f>
        <v>1.278</v>
      </c>
      <c r="P3138" s="5">
        <f t="shared" ref="P3138:P3201" si="295">IF((L3138&gt;0), (E3138/L3138), "N/A")</f>
        <v>29.045454545454547</v>
      </c>
      <c r="Q3138" t="str">
        <f t="shared" ref="Q3138:Q3201" si="296">LEFT(N3138, (FIND("/",N3138)-1))</f>
        <v>theater</v>
      </c>
      <c r="R3138" t="str">
        <f t="shared" ref="R3138:R3201" si="297">RIGHT(N3138, (LEN(N3138)-FIND("/", N3138)))</f>
        <v>plays</v>
      </c>
      <c r="S3138" s="6">
        <f t="shared" si="292"/>
        <v>42789.25409722222</v>
      </c>
      <c r="T3138" s="6">
        <f t="shared" si="293"/>
        <v>42825.749305555553</v>
      </c>
    </row>
    <row r="3139" spans="1:20" ht="45" x14ac:dyDescent="0.25">
      <c r="A3139">
        <v>3137</v>
      </c>
      <c r="B3139" s="3" t="s">
        <v>6368</v>
      </c>
      <c r="C3139" s="3" t="s">
        <v>6369</v>
      </c>
      <c r="D3139">
        <v>1500</v>
      </c>
      <c r="E3139">
        <v>50</v>
      </c>
      <c r="F3139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 s="4">
        <f t="shared" si="294"/>
        <v>3.3333333333333333E-2</v>
      </c>
      <c r="P3139" s="5">
        <f t="shared" si="295"/>
        <v>50</v>
      </c>
      <c r="Q3139" t="str">
        <f t="shared" si="296"/>
        <v>theater</v>
      </c>
      <c r="R3139" t="str">
        <f t="shared" si="297"/>
        <v>plays</v>
      </c>
      <c r="S3139" s="6">
        <f t="shared" ref="S3139:S3202" si="298">(((J3139/60)/60)/24)+DATE(1970,1,1)+(-5/24)</f>
        <v>42807.676724537036</v>
      </c>
      <c r="T3139" s="6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6370</v>
      </c>
      <c r="C3140" s="3" t="s">
        <v>6371</v>
      </c>
      <c r="D3140">
        <v>200</v>
      </c>
      <c r="E3140">
        <v>0</v>
      </c>
      <c r="F3140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 s="4">
        <f t="shared" si="294"/>
        <v>0</v>
      </c>
      <c r="P3140" s="5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42809.437581018516</v>
      </c>
      <c r="T3140" s="6">
        <f t="shared" si="299"/>
        <v>42828.437581018516</v>
      </c>
    </row>
    <row r="3141" spans="1:20" ht="60" x14ac:dyDescent="0.25">
      <c r="A3141">
        <v>3139</v>
      </c>
      <c r="B3141" s="3" t="s">
        <v>6372</v>
      </c>
      <c r="C3141" s="3" t="s">
        <v>6373</v>
      </c>
      <c r="D3141">
        <v>50000</v>
      </c>
      <c r="E3141">
        <v>2700</v>
      </c>
      <c r="F3141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 s="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42785.062037037038</v>
      </c>
      <c r="T3141" s="6">
        <f t="shared" si="299"/>
        <v>42818.981249999997</v>
      </c>
    </row>
    <row r="3142" spans="1:20" ht="60" x14ac:dyDescent="0.25">
      <c r="A3142">
        <v>3140</v>
      </c>
      <c r="B3142" s="3" t="s">
        <v>6374</v>
      </c>
      <c r="C3142" s="3" t="s">
        <v>6375</v>
      </c>
      <c r="D3142">
        <v>10000</v>
      </c>
      <c r="E3142">
        <v>96</v>
      </c>
      <c r="F3142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 s="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42802.510451388887</v>
      </c>
      <c r="T3142" s="6">
        <f t="shared" si="299"/>
        <v>42832.468784722216</v>
      </c>
    </row>
    <row r="3143" spans="1:20" ht="60" x14ac:dyDescent="0.25">
      <c r="A3143">
        <v>3141</v>
      </c>
      <c r="B3143" s="3" t="s">
        <v>6376</v>
      </c>
      <c r="C3143" s="3" t="s">
        <v>6377</v>
      </c>
      <c r="D3143">
        <v>500</v>
      </c>
      <c r="E3143">
        <v>258</v>
      </c>
      <c r="F3143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 s="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42800.544999999998</v>
      </c>
      <c r="T3143" s="6">
        <f t="shared" si="299"/>
        <v>42841.624999999993</v>
      </c>
    </row>
    <row r="3144" spans="1:20" ht="45" x14ac:dyDescent="0.25">
      <c r="A3144">
        <v>3142</v>
      </c>
      <c r="B3144" s="3" t="s">
        <v>6378</v>
      </c>
      <c r="C3144" s="3" t="s">
        <v>6379</v>
      </c>
      <c r="D3144">
        <v>2750</v>
      </c>
      <c r="E3144">
        <v>45</v>
      </c>
      <c r="F3144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 s="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42783.304849537039</v>
      </c>
      <c r="T3144" s="6">
        <f t="shared" si="299"/>
        <v>42813.263182870367</v>
      </c>
    </row>
    <row r="3145" spans="1:20" ht="60" x14ac:dyDescent="0.25">
      <c r="A3145">
        <v>3143</v>
      </c>
      <c r="B3145" s="3" t="s">
        <v>6380</v>
      </c>
      <c r="C3145" s="3" t="s">
        <v>6381</v>
      </c>
      <c r="D3145">
        <v>700</v>
      </c>
      <c r="E3145">
        <v>0</v>
      </c>
      <c r="F3145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 s="4">
        <f t="shared" si="294"/>
        <v>0</v>
      </c>
      <c r="P3145" s="5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42808.149953703702</v>
      </c>
      <c r="T3145" s="6">
        <f t="shared" si="299"/>
        <v>42834.149953703702</v>
      </c>
    </row>
    <row r="3146" spans="1:20" ht="60" x14ac:dyDescent="0.25">
      <c r="A3146">
        <v>3144</v>
      </c>
      <c r="B3146" s="3" t="s">
        <v>6382</v>
      </c>
      <c r="C3146" s="3" t="s">
        <v>6383</v>
      </c>
      <c r="D3146">
        <v>10000</v>
      </c>
      <c r="E3146">
        <v>7540</v>
      </c>
      <c r="F3146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 s="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42796.329942129632</v>
      </c>
      <c r="T3146" s="6">
        <f t="shared" si="299"/>
        <v>42813.041666666664</v>
      </c>
    </row>
    <row r="3147" spans="1:20" ht="45" x14ac:dyDescent="0.25">
      <c r="A3147">
        <v>3145</v>
      </c>
      <c r="B3147" s="3" t="s">
        <v>6384</v>
      </c>
      <c r="C3147" s="3" t="s">
        <v>6385</v>
      </c>
      <c r="D3147">
        <v>25000</v>
      </c>
      <c r="E3147">
        <v>0</v>
      </c>
      <c r="F314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 s="4">
        <f t="shared" si="294"/>
        <v>0</v>
      </c>
      <c r="P3147" s="5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6">
        <f t="shared" si="298"/>
        <v>42761.832569444443</v>
      </c>
      <c r="T3147" s="6">
        <f t="shared" si="299"/>
        <v>42821.790902777771</v>
      </c>
    </row>
    <row r="3148" spans="1:20" ht="45" x14ac:dyDescent="0.25">
      <c r="A3148">
        <v>3146</v>
      </c>
      <c r="B3148" s="3" t="s">
        <v>6386</v>
      </c>
      <c r="C3148" s="3" t="s">
        <v>6387</v>
      </c>
      <c r="D3148">
        <v>50000</v>
      </c>
      <c r="E3148">
        <v>5250</v>
      </c>
      <c r="F3148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 s="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42796.474143518521</v>
      </c>
      <c r="T3148" s="6">
        <f t="shared" si="299"/>
        <v>42841.432476851849</v>
      </c>
    </row>
    <row r="3149" spans="1:20" ht="60" x14ac:dyDescent="0.25">
      <c r="A3149">
        <v>3147</v>
      </c>
      <c r="B3149" s="3" t="s">
        <v>6388</v>
      </c>
      <c r="C3149" s="3" t="s">
        <v>6389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 s="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41909.761053240742</v>
      </c>
      <c r="T3149" s="6">
        <f t="shared" si="299"/>
        <v>41949.802719907406</v>
      </c>
    </row>
    <row r="3150" spans="1:20" ht="30" x14ac:dyDescent="0.25">
      <c r="A3150">
        <v>3148</v>
      </c>
      <c r="B3150" s="3" t="s">
        <v>6390</v>
      </c>
      <c r="C3150" s="3" t="s">
        <v>6391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 s="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41891.456990740735</v>
      </c>
      <c r="T3150" s="6">
        <f t="shared" si="299"/>
        <v>41912.958333333328</v>
      </c>
    </row>
    <row r="3151" spans="1:20" ht="60" x14ac:dyDescent="0.25">
      <c r="A3151">
        <v>3149</v>
      </c>
      <c r="B3151" s="3" t="s">
        <v>6392</v>
      </c>
      <c r="C3151" s="3" t="s">
        <v>6393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 s="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41225.809027777774</v>
      </c>
      <c r="T3151" s="6">
        <f t="shared" si="299"/>
        <v>41249.875</v>
      </c>
    </row>
    <row r="3152" spans="1:20" ht="60" x14ac:dyDescent="0.25">
      <c r="A3152">
        <v>3150</v>
      </c>
      <c r="B3152" s="3" t="s">
        <v>6394</v>
      </c>
      <c r="C3152" s="3" t="s">
        <v>6395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 s="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40478.055590277778</v>
      </c>
      <c r="T3152" s="6">
        <f t="shared" si="299"/>
        <v>40567.958333333328</v>
      </c>
    </row>
    <row r="3153" spans="1:20" ht="45" x14ac:dyDescent="0.25">
      <c r="A3153">
        <v>3151</v>
      </c>
      <c r="B3153" s="3" t="s">
        <v>6396</v>
      </c>
      <c r="C3153" s="3" t="s">
        <v>6397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 s="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41862.631643518514</v>
      </c>
      <c r="T3153" s="6">
        <f t="shared" si="299"/>
        <v>41892.631643518514</v>
      </c>
    </row>
    <row r="3154" spans="1:20" ht="45" x14ac:dyDescent="0.25">
      <c r="A3154">
        <v>3152</v>
      </c>
      <c r="B3154" s="3" t="s">
        <v>6398</v>
      </c>
      <c r="C3154" s="3" t="s">
        <v>6399</v>
      </c>
      <c r="D3154">
        <v>2200</v>
      </c>
      <c r="E3154">
        <v>2331</v>
      </c>
      <c r="F3154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 s="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41550.659340277773</v>
      </c>
      <c r="T3154" s="6">
        <f t="shared" si="299"/>
        <v>41580.659340277773</v>
      </c>
    </row>
    <row r="3155" spans="1:20" ht="45" x14ac:dyDescent="0.25">
      <c r="A3155">
        <v>3153</v>
      </c>
      <c r="B3155" s="3" t="s">
        <v>6400</v>
      </c>
      <c r="C3155" s="3" t="s">
        <v>6401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 s="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40632.946030092593</v>
      </c>
      <c r="T3155" s="6">
        <f t="shared" si="299"/>
        <v>40663.999305555553</v>
      </c>
    </row>
    <row r="3156" spans="1:20" ht="60" x14ac:dyDescent="0.25">
      <c r="A3156">
        <v>3154</v>
      </c>
      <c r="B3156" s="3" t="s">
        <v>6402</v>
      </c>
      <c r="C3156" s="3" t="s">
        <v>6403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 s="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40970.667337962957</v>
      </c>
      <c r="T3156" s="6">
        <f t="shared" si="299"/>
        <v>41000.625671296293</v>
      </c>
    </row>
    <row r="3157" spans="1:20" ht="45" x14ac:dyDescent="0.25">
      <c r="A3157">
        <v>3155</v>
      </c>
      <c r="B3157" s="3" t="s">
        <v>6404</v>
      </c>
      <c r="C3157" s="3" t="s">
        <v>6405</v>
      </c>
      <c r="D3157">
        <v>5000</v>
      </c>
      <c r="E3157">
        <v>9425.23</v>
      </c>
      <c r="F315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 s="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41233.290798611109</v>
      </c>
      <c r="T3157" s="6">
        <f t="shared" si="299"/>
        <v>41263.290798611109</v>
      </c>
    </row>
    <row r="3158" spans="1:20" ht="60" x14ac:dyDescent="0.25">
      <c r="A3158">
        <v>3156</v>
      </c>
      <c r="B3158" s="3" t="s">
        <v>6406</v>
      </c>
      <c r="C3158" s="3" t="s">
        <v>6407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 s="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41026.744722222218</v>
      </c>
      <c r="T3158" s="6">
        <f t="shared" si="299"/>
        <v>41061.744722222218</v>
      </c>
    </row>
    <row r="3159" spans="1:20" ht="30" x14ac:dyDescent="0.25">
      <c r="A3159">
        <v>3157</v>
      </c>
      <c r="B3159" s="3" t="s">
        <v>6408</v>
      </c>
      <c r="C3159" s="3" t="s">
        <v>6409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 s="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41829.579918981479</v>
      </c>
      <c r="T3159" s="6">
        <f t="shared" si="299"/>
        <v>41839</v>
      </c>
    </row>
    <row r="3160" spans="1:20" ht="30" x14ac:dyDescent="0.25">
      <c r="A3160">
        <v>3158</v>
      </c>
      <c r="B3160" s="3" t="s">
        <v>6410</v>
      </c>
      <c r="C3160" s="3" t="s">
        <v>6411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 s="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41447.631388888884</v>
      </c>
      <c r="T3160" s="6">
        <f t="shared" si="299"/>
        <v>41477.631388888884</v>
      </c>
    </row>
    <row r="3161" spans="1:20" ht="45" x14ac:dyDescent="0.25">
      <c r="A3161">
        <v>3159</v>
      </c>
      <c r="B3161" s="3" t="s">
        <v>6412</v>
      </c>
      <c r="C3161" s="3" t="s">
        <v>6413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 s="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40883.858344907407</v>
      </c>
      <c r="T3161" s="6">
        <f t="shared" si="299"/>
        <v>40926.75</v>
      </c>
    </row>
    <row r="3162" spans="1:20" ht="45" x14ac:dyDescent="0.25">
      <c r="A3162">
        <v>3160</v>
      </c>
      <c r="B3162" s="3" t="s">
        <v>6414</v>
      </c>
      <c r="C3162" s="3" t="s">
        <v>6415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 s="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41841.056562499994</v>
      </c>
      <c r="T3162" s="6">
        <f t="shared" si="299"/>
        <v>41863.999305555553</v>
      </c>
    </row>
    <row r="3163" spans="1:20" ht="60" x14ac:dyDescent="0.25">
      <c r="A3163">
        <v>3161</v>
      </c>
      <c r="B3163" s="3" t="s">
        <v>6416</v>
      </c>
      <c r="C3163" s="3" t="s">
        <v>6417</v>
      </c>
      <c r="D3163">
        <v>2000</v>
      </c>
      <c r="E3163">
        <v>2102</v>
      </c>
      <c r="F3163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 s="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41897.327800925923</v>
      </c>
      <c r="T3163" s="6">
        <f t="shared" si="299"/>
        <v>41927.327800925923</v>
      </c>
    </row>
    <row r="3164" spans="1:20" ht="60" x14ac:dyDescent="0.25">
      <c r="A3164">
        <v>3162</v>
      </c>
      <c r="B3164" s="3" t="s">
        <v>6418</v>
      </c>
      <c r="C3164" s="3" t="s">
        <v>6419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 s="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41799.47756944444</v>
      </c>
      <c r="T3164" s="6">
        <f t="shared" si="299"/>
        <v>41826.875</v>
      </c>
    </row>
    <row r="3165" spans="1:20" ht="45" x14ac:dyDescent="0.25">
      <c r="A3165">
        <v>3163</v>
      </c>
      <c r="B3165" s="3" t="s">
        <v>6420</v>
      </c>
      <c r="C3165" s="3" t="s">
        <v>6421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 s="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41775.545428240737</v>
      </c>
      <c r="T3165" s="6">
        <f t="shared" si="299"/>
        <v>41805.545428240737</v>
      </c>
    </row>
    <row r="3166" spans="1:20" ht="60" x14ac:dyDescent="0.25">
      <c r="A3166">
        <v>3164</v>
      </c>
      <c r="B3166" s="3" t="s">
        <v>6422</v>
      </c>
      <c r="C3166" s="3" t="s">
        <v>6423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 s="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41766.597395833334</v>
      </c>
      <c r="T3166" s="6">
        <f t="shared" si="299"/>
        <v>41799.597395833334</v>
      </c>
    </row>
    <row r="3167" spans="1:20" ht="60" x14ac:dyDescent="0.25">
      <c r="A3167">
        <v>3165</v>
      </c>
      <c r="B3167" s="3" t="s">
        <v>6424</v>
      </c>
      <c r="C3167" s="3" t="s">
        <v>6425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 s="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40643.950925925921</v>
      </c>
      <c r="T3167" s="6">
        <f t="shared" si="299"/>
        <v>40665.957638888889</v>
      </c>
    </row>
    <row r="3168" spans="1:20" ht="60" x14ac:dyDescent="0.25">
      <c r="A3168">
        <v>3166</v>
      </c>
      <c r="B3168" s="3" t="s">
        <v>6426</v>
      </c>
      <c r="C3168" s="3" t="s">
        <v>6427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 s="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41940.483252314814</v>
      </c>
      <c r="T3168" s="6">
        <f t="shared" si="299"/>
        <v>41969.124305555553</v>
      </c>
    </row>
    <row r="3169" spans="1:20" ht="30" x14ac:dyDescent="0.25">
      <c r="A3169">
        <v>3167</v>
      </c>
      <c r="B3169" s="3" t="s">
        <v>6428</v>
      </c>
      <c r="C3169" s="3" t="s">
        <v>6429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 s="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41838.967372685183</v>
      </c>
      <c r="T3169" s="6">
        <f t="shared" si="299"/>
        <v>41852.967372685183</v>
      </c>
    </row>
    <row r="3170" spans="1:20" ht="45" x14ac:dyDescent="0.25">
      <c r="A3170">
        <v>3168</v>
      </c>
      <c r="B3170" s="3" t="s">
        <v>6430</v>
      </c>
      <c r="C3170" s="3" t="s">
        <v>6431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 s="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41771.897604166668</v>
      </c>
      <c r="T3170" s="6">
        <f t="shared" si="299"/>
        <v>41803.708333333328</v>
      </c>
    </row>
    <row r="3171" spans="1:20" ht="30" x14ac:dyDescent="0.25">
      <c r="A3171">
        <v>3169</v>
      </c>
      <c r="B3171" s="3" t="s">
        <v>6432</v>
      </c>
      <c r="C3171" s="3" t="s">
        <v>6433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 s="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41591.529641203699</v>
      </c>
      <c r="T3171" s="6">
        <f t="shared" si="299"/>
        <v>41620.999305555553</v>
      </c>
    </row>
    <row r="3172" spans="1:20" ht="45" x14ac:dyDescent="0.25">
      <c r="A3172">
        <v>3170</v>
      </c>
      <c r="B3172" s="3" t="s">
        <v>6434</v>
      </c>
      <c r="C3172" s="3" t="s">
        <v>6435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 s="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41788.872037037036</v>
      </c>
      <c r="T3172" s="6">
        <f t="shared" si="299"/>
        <v>41821.958333333328</v>
      </c>
    </row>
    <row r="3173" spans="1:20" ht="60" x14ac:dyDescent="0.25">
      <c r="A3173">
        <v>3171</v>
      </c>
      <c r="B3173" s="3" t="s">
        <v>6436</v>
      </c>
      <c r="C3173" s="3" t="s">
        <v>6437</v>
      </c>
      <c r="D3173">
        <v>7000</v>
      </c>
      <c r="E3173">
        <v>7617</v>
      </c>
      <c r="F3173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 s="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42466.399976851848</v>
      </c>
      <c r="T3173" s="6">
        <f t="shared" si="299"/>
        <v>42496.399976851848</v>
      </c>
    </row>
    <row r="3174" spans="1:20" ht="45" x14ac:dyDescent="0.25">
      <c r="A3174">
        <v>3172</v>
      </c>
      <c r="B3174" s="3" t="s">
        <v>6438</v>
      </c>
      <c r="C3174" s="3" t="s">
        <v>6439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 s="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40923.521620370368</v>
      </c>
      <c r="T3174" s="6">
        <f t="shared" si="299"/>
        <v>40953.521620370368</v>
      </c>
    </row>
    <row r="3175" spans="1:20" ht="60" x14ac:dyDescent="0.25">
      <c r="A3175">
        <v>3173</v>
      </c>
      <c r="B3175" s="3" t="s">
        <v>6440</v>
      </c>
      <c r="C3175" s="3" t="s">
        <v>6441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 s="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41878.670046296291</v>
      </c>
      <c r="T3175" s="6">
        <f t="shared" si="299"/>
        <v>41908.670046296291</v>
      </c>
    </row>
    <row r="3176" spans="1:20" ht="60" x14ac:dyDescent="0.25">
      <c r="A3176">
        <v>3174</v>
      </c>
      <c r="B3176" s="3" t="s">
        <v>6442</v>
      </c>
      <c r="C3176" s="3" t="s">
        <v>6443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 s="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41862.656342592592</v>
      </c>
      <c r="T3176" s="6">
        <f t="shared" si="299"/>
        <v>41876.656342592592</v>
      </c>
    </row>
    <row r="3177" spans="1:20" ht="60" x14ac:dyDescent="0.25">
      <c r="A3177">
        <v>3175</v>
      </c>
      <c r="B3177" s="3" t="s">
        <v>6444</v>
      </c>
      <c r="C3177" s="3" t="s">
        <v>6445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 s="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40531.678553240738</v>
      </c>
      <c r="T3177" s="6">
        <f t="shared" si="299"/>
        <v>40591.678553240738</v>
      </c>
    </row>
    <row r="3178" spans="1:20" ht="60" x14ac:dyDescent="0.25">
      <c r="A3178">
        <v>3176</v>
      </c>
      <c r="B3178" s="3" t="s">
        <v>6446</v>
      </c>
      <c r="C3178" s="3" t="s">
        <v>6447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 s="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41477.722581018512</v>
      </c>
      <c r="T3178" s="6">
        <f t="shared" si="299"/>
        <v>41504.416666666664</v>
      </c>
    </row>
    <row r="3179" spans="1:20" ht="45" x14ac:dyDescent="0.25">
      <c r="A3179">
        <v>3177</v>
      </c>
      <c r="B3179" s="3" t="s">
        <v>6448</v>
      </c>
      <c r="C3179" s="3" t="s">
        <v>6449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 s="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41781.458437499998</v>
      </c>
      <c r="T3179" s="6">
        <f t="shared" si="299"/>
        <v>41811.458437499998</v>
      </c>
    </row>
    <row r="3180" spans="1:20" ht="60" x14ac:dyDescent="0.25">
      <c r="A3180">
        <v>3178</v>
      </c>
      <c r="B3180" s="3" t="s">
        <v>6450</v>
      </c>
      <c r="C3180" s="3" t="s">
        <v>6451</v>
      </c>
      <c r="D3180">
        <v>1500</v>
      </c>
      <c r="E3180">
        <v>2576</v>
      </c>
      <c r="F3180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 s="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41806.396701388883</v>
      </c>
      <c r="T3180" s="6">
        <f t="shared" si="299"/>
        <v>41836.396701388883</v>
      </c>
    </row>
    <row r="3181" spans="1:20" ht="45" x14ac:dyDescent="0.25">
      <c r="A3181">
        <v>3179</v>
      </c>
      <c r="B3181" s="3" t="s">
        <v>6452</v>
      </c>
      <c r="C3181" s="3" t="s">
        <v>6453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 s="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41375.49387731481</v>
      </c>
      <c r="T3181" s="6">
        <f t="shared" si="299"/>
        <v>41400.49387731481</v>
      </c>
    </row>
    <row r="3182" spans="1:20" ht="45" x14ac:dyDescent="0.25">
      <c r="A3182">
        <v>3180</v>
      </c>
      <c r="B3182" s="3" t="s">
        <v>6454</v>
      </c>
      <c r="C3182" s="3" t="s">
        <v>6455</v>
      </c>
      <c r="D3182">
        <v>1200</v>
      </c>
      <c r="E3182">
        <v>1437</v>
      </c>
      <c r="F3182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 s="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41780.204270833332</v>
      </c>
      <c r="T3182" s="6">
        <f t="shared" si="299"/>
        <v>41810.204270833332</v>
      </c>
    </row>
    <row r="3183" spans="1:20" ht="60" x14ac:dyDescent="0.25">
      <c r="A3183">
        <v>3181</v>
      </c>
      <c r="B3183" s="3" t="s">
        <v>6456</v>
      </c>
      <c r="C3183" s="3" t="s">
        <v>6457</v>
      </c>
      <c r="D3183">
        <v>500</v>
      </c>
      <c r="E3183">
        <v>545</v>
      </c>
      <c r="F3183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 s="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41779.101701388885</v>
      </c>
      <c r="T3183" s="6">
        <f t="shared" si="299"/>
        <v>41805.458333333328</v>
      </c>
    </row>
    <row r="3184" spans="1:20" ht="60" x14ac:dyDescent="0.25">
      <c r="A3184">
        <v>3182</v>
      </c>
      <c r="B3184" s="3" t="s">
        <v>6458</v>
      </c>
      <c r="C3184" s="3" t="s">
        <v>6459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 s="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40883.740983796291</v>
      </c>
      <c r="T3184" s="6">
        <f t="shared" si="299"/>
        <v>40939.5</v>
      </c>
    </row>
    <row r="3185" spans="1:20" ht="45" x14ac:dyDescent="0.25">
      <c r="A3185">
        <v>3183</v>
      </c>
      <c r="B3185" s="3" t="s">
        <v>6460</v>
      </c>
      <c r="C3185" s="3" t="s">
        <v>6461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 s="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41491.586446759255</v>
      </c>
      <c r="T3185" s="6">
        <f t="shared" si="299"/>
        <v>41509.586446759255</v>
      </c>
    </row>
    <row r="3186" spans="1:20" ht="45" x14ac:dyDescent="0.25">
      <c r="A3186">
        <v>3184</v>
      </c>
      <c r="B3186" s="3" t="s">
        <v>6462</v>
      </c>
      <c r="C3186" s="3" t="s">
        <v>6463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 s="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41791.785081018512</v>
      </c>
      <c r="T3186" s="6">
        <f t="shared" si="299"/>
        <v>41821.785081018512</v>
      </c>
    </row>
    <row r="3187" spans="1:20" ht="60" x14ac:dyDescent="0.25">
      <c r="A3187">
        <v>3185</v>
      </c>
      <c r="B3187" s="3" t="s">
        <v>6464</v>
      </c>
      <c r="C3187" s="3" t="s">
        <v>6465</v>
      </c>
      <c r="D3187">
        <v>1000</v>
      </c>
      <c r="E3187">
        <v>1000</v>
      </c>
      <c r="F318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 s="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41829.768993055557</v>
      </c>
      <c r="T3187" s="6">
        <f t="shared" si="299"/>
        <v>41836.768993055557</v>
      </c>
    </row>
    <row r="3188" spans="1:20" ht="60" x14ac:dyDescent="0.25">
      <c r="A3188">
        <v>3186</v>
      </c>
      <c r="B3188" s="3" t="s">
        <v>6466</v>
      </c>
      <c r="C3188" s="3" t="s">
        <v>6467</v>
      </c>
      <c r="D3188">
        <v>3200</v>
      </c>
      <c r="E3188">
        <v>3270</v>
      </c>
      <c r="F3188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 s="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41868.715717592589</v>
      </c>
      <c r="T3188" s="6">
        <f t="shared" si="299"/>
        <v>41898.666666666664</v>
      </c>
    </row>
    <row r="3189" spans="1:20" ht="60" x14ac:dyDescent="0.25">
      <c r="A3189">
        <v>3187</v>
      </c>
      <c r="B3189" s="3" t="s">
        <v>6468</v>
      </c>
      <c r="C3189" s="3" t="s">
        <v>6469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 s="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41835.458020833328</v>
      </c>
      <c r="T3189" s="6">
        <f t="shared" si="299"/>
        <v>41855.458020833328</v>
      </c>
    </row>
    <row r="3190" spans="1:20" ht="60" x14ac:dyDescent="0.25">
      <c r="A3190">
        <v>3188</v>
      </c>
      <c r="B3190" s="3" t="s">
        <v>6470</v>
      </c>
      <c r="C3190" s="3" t="s">
        <v>6471</v>
      </c>
      <c r="D3190">
        <v>200</v>
      </c>
      <c r="E3190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 s="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42144.207199074073</v>
      </c>
      <c r="T3190" s="6">
        <f t="shared" si="299"/>
        <v>42165.207199074073</v>
      </c>
    </row>
    <row r="3191" spans="1:20" ht="60" x14ac:dyDescent="0.25">
      <c r="A3191">
        <v>3189</v>
      </c>
      <c r="B3191" s="3" t="s">
        <v>6472</v>
      </c>
      <c r="C3191" s="3" t="s">
        <v>6473</v>
      </c>
      <c r="D3191">
        <v>55000</v>
      </c>
      <c r="E3191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 s="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42118.138101851851</v>
      </c>
      <c r="T3191" s="6">
        <f t="shared" si="299"/>
        <v>42148.138101851851</v>
      </c>
    </row>
    <row r="3192" spans="1:20" ht="45" x14ac:dyDescent="0.25">
      <c r="A3192">
        <v>3190</v>
      </c>
      <c r="B3192" s="3" t="s">
        <v>6474</v>
      </c>
      <c r="C3192" s="3" t="s">
        <v>6475</v>
      </c>
      <c r="D3192">
        <v>4000</v>
      </c>
      <c r="E3192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 s="4">
        <f t="shared" si="294"/>
        <v>0</v>
      </c>
      <c r="P3192" s="5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42682.942997685182</v>
      </c>
      <c r="T3192" s="6">
        <f t="shared" si="299"/>
        <v>42712.984664351847</v>
      </c>
    </row>
    <row r="3193" spans="1:20" ht="45" x14ac:dyDescent="0.25">
      <c r="A3193">
        <v>3191</v>
      </c>
      <c r="B3193" s="3" t="s">
        <v>6476</v>
      </c>
      <c r="C3193" s="3" t="s">
        <v>6477</v>
      </c>
      <c r="D3193">
        <v>3750</v>
      </c>
      <c r="E3193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 s="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42538.547094907401</v>
      </c>
      <c r="T3193" s="6">
        <f t="shared" si="299"/>
        <v>42598.547094907401</v>
      </c>
    </row>
    <row r="3194" spans="1:20" ht="60" x14ac:dyDescent="0.25">
      <c r="A3194">
        <v>3192</v>
      </c>
      <c r="B3194" s="3" t="s">
        <v>6478</v>
      </c>
      <c r="C3194" s="3" t="s">
        <v>6479</v>
      </c>
      <c r="D3194">
        <v>10000</v>
      </c>
      <c r="E3194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 s="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42018.732164351844</v>
      </c>
      <c r="T3194" s="6">
        <f t="shared" si="299"/>
        <v>42063.708333333336</v>
      </c>
    </row>
    <row r="3195" spans="1:20" ht="45" x14ac:dyDescent="0.25">
      <c r="A3195">
        <v>3193</v>
      </c>
      <c r="B3195" s="3" t="s">
        <v>6480</v>
      </c>
      <c r="C3195" s="3" t="s">
        <v>6481</v>
      </c>
      <c r="D3195">
        <v>5000</v>
      </c>
      <c r="E3195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 s="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42010.759907407402</v>
      </c>
      <c r="T3195" s="6">
        <f t="shared" si="299"/>
        <v>42055.759907407402</v>
      </c>
    </row>
    <row r="3196" spans="1:20" ht="60" x14ac:dyDescent="0.25">
      <c r="A3196">
        <v>3194</v>
      </c>
      <c r="B3196" s="3" t="s">
        <v>6482</v>
      </c>
      <c r="C3196" s="3" t="s">
        <v>6483</v>
      </c>
      <c r="D3196">
        <v>11000</v>
      </c>
      <c r="E3196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 s="4">
        <f t="shared" si="294"/>
        <v>0</v>
      </c>
      <c r="P3196" s="5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42181.854143518511</v>
      </c>
      <c r="T3196" s="6">
        <f t="shared" si="299"/>
        <v>42211.854143518511</v>
      </c>
    </row>
    <row r="3197" spans="1:20" ht="60" x14ac:dyDescent="0.25">
      <c r="A3197">
        <v>3195</v>
      </c>
      <c r="B3197" s="3" t="s">
        <v>6484</v>
      </c>
      <c r="C3197" s="3" t="s">
        <v>6485</v>
      </c>
      <c r="D3197">
        <v>3500</v>
      </c>
      <c r="E3197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 s="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42017.385902777773</v>
      </c>
      <c r="T3197" s="6">
        <f t="shared" si="299"/>
        <v>42047.385902777773</v>
      </c>
    </row>
    <row r="3198" spans="1:20" ht="45" x14ac:dyDescent="0.25">
      <c r="A3198">
        <v>3196</v>
      </c>
      <c r="B3198" s="3" t="s">
        <v>6486</v>
      </c>
      <c r="C3198" s="3" t="s">
        <v>6487</v>
      </c>
      <c r="D3198">
        <v>3000000</v>
      </c>
      <c r="E319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 s="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42157.389756944445</v>
      </c>
      <c r="T3198" s="6">
        <f t="shared" si="299"/>
        <v>42217.374999999993</v>
      </c>
    </row>
    <row r="3199" spans="1:20" ht="45" x14ac:dyDescent="0.25">
      <c r="A3199">
        <v>3197</v>
      </c>
      <c r="B3199" s="3" t="s">
        <v>6488</v>
      </c>
      <c r="C3199" s="3" t="s">
        <v>6489</v>
      </c>
      <c r="D3199">
        <v>10000</v>
      </c>
      <c r="E319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 s="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42009.28493055555</v>
      </c>
      <c r="T3199" s="6">
        <f t="shared" si="299"/>
        <v>42039.28493055555</v>
      </c>
    </row>
    <row r="3200" spans="1:20" ht="60" x14ac:dyDescent="0.25">
      <c r="A3200">
        <v>3198</v>
      </c>
      <c r="B3200" s="3" t="s">
        <v>6490</v>
      </c>
      <c r="C3200" s="3" t="s">
        <v>6491</v>
      </c>
      <c r="D3200">
        <v>30000</v>
      </c>
      <c r="E3200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 s="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42013.216168981475</v>
      </c>
      <c r="T3200" s="6">
        <f t="shared" si="299"/>
        <v>42051.216168981475</v>
      </c>
    </row>
    <row r="3201" spans="1:20" ht="45" x14ac:dyDescent="0.25">
      <c r="A3201">
        <v>3199</v>
      </c>
      <c r="B3201" s="3" t="s">
        <v>6492</v>
      </c>
      <c r="C3201" s="3" t="s">
        <v>6493</v>
      </c>
      <c r="D3201">
        <v>5000</v>
      </c>
      <c r="E3201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 s="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41858.553449074068</v>
      </c>
      <c r="T3201" s="6">
        <f t="shared" si="299"/>
        <v>41888.666666666664</v>
      </c>
    </row>
    <row r="3202" spans="1:20" ht="60" x14ac:dyDescent="0.25">
      <c r="A3202">
        <v>3200</v>
      </c>
      <c r="B3202" s="3" t="s">
        <v>6494</v>
      </c>
      <c r="C3202" s="3" t="s">
        <v>6495</v>
      </c>
      <c r="D3202">
        <v>50000</v>
      </c>
      <c r="E3202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 s="4">
        <f t="shared" ref="O3202:O3265" si="300">E3202/D3202</f>
        <v>2.0000000000000002E-5</v>
      </c>
      <c r="P3202" s="5">
        <f t="shared" ref="P3202:P3265" si="301">IF((L3202&gt;0), (E3202/L3202), "N/A")</f>
        <v>1</v>
      </c>
      <c r="Q3202" t="str">
        <f t="shared" ref="Q3202:Q3265" si="302">LEFT(N3202, (FIND("/",N3202)-1))</f>
        <v>theater</v>
      </c>
      <c r="R3202" t="str">
        <f t="shared" ref="R3202:R3265" si="303">RIGHT(N3202, (LEN(N3202)-FIND("/", N3202)))</f>
        <v>musical</v>
      </c>
      <c r="S3202" s="6">
        <f t="shared" si="298"/>
        <v>42460.112280092588</v>
      </c>
      <c r="T3202" s="6">
        <f t="shared" si="299"/>
        <v>42490.023611111108</v>
      </c>
    </row>
    <row r="3203" spans="1:20" ht="60" x14ac:dyDescent="0.25">
      <c r="A3203">
        <v>3201</v>
      </c>
      <c r="B3203" s="3" t="s">
        <v>6496</v>
      </c>
      <c r="C3203" s="3" t="s">
        <v>6497</v>
      </c>
      <c r="D3203">
        <v>2000</v>
      </c>
      <c r="E3203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 s="4">
        <f t="shared" si="300"/>
        <v>1.2500000000000001E-2</v>
      </c>
      <c r="P3203" s="5">
        <f t="shared" si="301"/>
        <v>12.5</v>
      </c>
      <c r="Q3203" t="str">
        <f t="shared" si="302"/>
        <v>theater</v>
      </c>
      <c r="R3203" t="str">
        <f t="shared" si="303"/>
        <v>musical</v>
      </c>
      <c r="S3203" s="6">
        <f t="shared" ref="S3203:S3266" si="304">(((J3203/60)/60)/24)+DATE(1970,1,1)+(-5/24)</f>
        <v>41861.558761574073</v>
      </c>
      <c r="T3203" s="6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6498</v>
      </c>
      <c r="C3204" s="3" t="s">
        <v>6499</v>
      </c>
      <c r="D3204">
        <v>5000</v>
      </c>
      <c r="E3204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 s="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42293.645208333335</v>
      </c>
      <c r="T3204" s="6">
        <f t="shared" si="305"/>
        <v>42352.040972222218</v>
      </c>
    </row>
    <row r="3205" spans="1:20" ht="45" x14ac:dyDescent="0.25">
      <c r="A3205">
        <v>3203</v>
      </c>
      <c r="B3205" s="3" t="s">
        <v>6500</v>
      </c>
      <c r="C3205" s="3" t="s">
        <v>6501</v>
      </c>
      <c r="D3205">
        <v>1000</v>
      </c>
      <c r="E3205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 s="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42242.780347222222</v>
      </c>
      <c r="T3205" s="6">
        <f t="shared" si="305"/>
        <v>42272.780347222222</v>
      </c>
    </row>
    <row r="3206" spans="1:20" ht="60" x14ac:dyDescent="0.25">
      <c r="A3206">
        <v>3204</v>
      </c>
      <c r="B3206" s="3" t="s">
        <v>6502</v>
      </c>
      <c r="C3206" s="3" t="s">
        <v>6503</v>
      </c>
      <c r="D3206">
        <v>500</v>
      </c>
      <c r="E3206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 s="4">
        <f t="shared" si="300"/>
        <v>0</v>
      </c>
      <c r="P3206" s="5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42172.477766203701</v>
      </c>
      <c r="T3206" s="6">
        <f t="shared" si="305"/>
        <v>42202.468055555553</v>
      </c>
    </row>
    <row r="3207" spans="1:20" ht="60" x14ac:dyDescent="0.25">
      <c r="A3207">
        <v>3205</v>
      </c>
      <c r="B3207" s="3" t="s">
        <v>6504</v>
      </c>
      <c r="C3207" s="3" t="s">
        <v>6505</v>
      </c>
      <c r="D3207">
        <v>8000</v>
      </c>
      <c r="E3207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 s="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42095.166342592587</v>
      </c>
      <c r="T3207" s="6">
        <f t="shared" si="305"/>
        <v>42125.166342592587</v>
      </c>
    </row>
    <row r="3208" spans="1:20" ht="60" x14ac:dyDescent="0.25">
      <c r="A3208">
        <v>3206</v>
      </c>
      <c r="B3208" s="3" t="s">
        <v>6506</v>
      </c>
      <c r="C3208" s="3" t="s">
        <v>6507</v>
      </c>
      <c r="D3208">
        <v>5000</v>
      </c>
      <c r="E320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 s="4">
        <f t="shared" si="300"/>
        <v>0</v>
      </c>
      <c r="P3208" s="5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42236.067719907405</v>
      </c>
      <c r="T3208" s="6">
        <f t="shared" si="305"/>
        <v>42266.067719907405</v>
      </c>
    </row>
    <row r="3209" spans="1:20" ht="60" x14ac:dyDescent="0.25">
      <c r="A3209">
        <v>3207</v>
      </c>
      <c r="B3209" s="3" t="s">
        <v>6508</v>
      </c>
      <c r="C3209" s="3" t="s">
        <v>6509</v>
      </c>
      <c r="D3209">
        <v>5500</v>
      </c>
      <c r="E3209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 s="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42057.069525462961</v>
      </c>
      <c r="T3209" s="6">
        <f t="shared" si="305"/>
        <v>42117.027858796289</v>
      </c>
    </row>
    <row r="3210" spans="1:20" ht="45" x14ac:dyDescent="0.25">
      <c r="A3210">
        <v>3208</v>
      </c>
      <c r="B3210" s="3" t="s">
        <v>6510</v>
      </c>
      <c r="C3210" s="3" t="s">
        <v>6511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 s="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41827.396724537037</v>
      </c>
      <c r="T3210" s="6">
        <f t="shared" si="305"/>
        <v>41848.396724537037</v>
      </c>
    </row>
    <row r="3211" spans="1:20" ht="45" x14ac:dyDescent="0.25">
      <c r="A3211">
        <v>3209</v>
      </c>
      <c r="B3211" s="3" t="s">
        <v>6512</v>
      </c>
      <c r="C3211" s="3" t="s">
        <v>6513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 s="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41778.428912037038</v>
      </c>
      <c r="T3211" s="6">
        <f t="shared" si="305"/>
        <v>41810.75</v>
      </c>
    </row>
    <row r="3212" spans="1:20" ht="60" x14ac:dyDescent="0.25">
      <c r="A3212">
        <v>3210</v>
      </c>
      <c r="B3212" s="3" t="s">
        <v>6514</v>
      </c>
      <c r="C3212" s="3" t="s">
        <v>6515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 s="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41013.728229166663</v>
      </c>
      <c r="T3212" s="6">
        <f t="shared" si="305"/>
        <v>41060.957638888889</v>
      </c>
    </row>
    <row r="3213" spans="1:20" ht="60" x14ac:dyDescent="0.25">
      <c r="A3213">
        <v>3211</v>
      </c>
      <c r="B3213" s="3" t="s">
        <v>6516</v>
      </c>
      <c r="C3213" s="3" t="s">
        <v>6517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 s="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41834.378240740742</v>
      </c>
      <c r="T3213" s="6">
        <f t="shared" si="305"/>
        <v>41865.875</v>
      </c>
    </row>
    <row r="3214" spans="1:20" ht="30" x14ac:dyDescent="0.25">
      <c r="A3214">
        <v>3212</v>
      </c>
      <c r="B3214" s="3" t="s">
        <v>6518</v>
      </c>
      <c r="C3214" s="3" t="s">
        <v>6519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 s="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41829.587395833332</v>
      </c>
      <c r="T3214" s="6">
        <f t="shared" si="305"/>
        <v>41859.587395833332</v>
      </c>
    </row>
    <row r="3215" spans="1:20" ht="60" x14ac:dyDescent="0.25">
      <c r="A3215">
        <v>3213</v>
      </c>
      <c r="B3215" s="3" t="s">
        <v>6520</v>
      </c>
      <c r="C3215" s="3" t="s">
        <v>6521</v>
      </c>
      <c r="D3215">
        <v>6000</v>
      </c>
      <c r="E3215">
        <v>6007</v>
      </c>
      <c r="F3215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 s="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42171.555081018516</v>
      </c>
      <c r="T3215" s="6">
        <f t="shared" si="305"/>
        <v>42211.555081018516</v>
      </c>
    </row>
    <row r="3216" spans="1:20" ht="60" x14ac:dyDescent="0.25">
      <c r="A3216">
        <v>3214</v>
      </c>
      <c r="B3216" s="3" t="s">
        <v>6522</v>
      </c>
      <c r="C3216" s="3" t="s">
        <v>6523</v>
      </c>
      <c r="D3216">
        <v>12000</v>
      </c>
      <c r="E3216">
        <v>12256</v>
      </c>
      <c r="F3216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 s="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42337.584178240737</v>
      </c>
      <c r="T3216" s="6">
        <f t="shared" si="305"/>
        <v>42374.788194444445</v>
      </c>
    </row>
    <row r="3217" spans="1:20" ht="60" x14ac:dyDescent="0.25">
      <c r="A3217">
        <v>3215</v>
      </c>
      <c r="B3217" s="3" t="s">
        <v>6524</v>
      </c>
      <c r="C3217" s="3" t="s">
        <v>6525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 s="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42219.456840277773</v>
      </c>
      <c r="T3217" s="6">
        <f t="shared" si="305"/>
        <v>42256.957638888889</v>
      </c>
    </row>
    <row r="3218" spans="1:20" ht="60" x14ac:dyDescent="0.25">
      <c r="A3218">
        <v>3216</v>
      </c>
      <c r="B3218" s="3" t="s">
        <v>6526</v>
      </c>
      <c r="C3218" s="3" t="s">
        <v>6527</v>
      </c>
      <c r="D3218">
        <v>2000</v>
      </c>
      <c r="E3218">
        <v>2001</v>
      </c>
      <c r="F3218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 s="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42165.254293981481</v>
      </c>
      <c r="T3218" s="6">
        <f t="shared" si="305"/>
        <v>42196.395833333336</v>
      </c>
    </row>
    <row r="3219" spans="1:20" ht="45" x14ac:dyDescent="0.25">
      <c r="A3219">
        <v>3217</v>
      </c>
      <c r="B3219" s="3" t="s">
        <v>6528</v>
      </c>
      <c r="C3219" s="3" t="s">
        <v>6529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 s="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42648.337777777771</v>
      </c>
      <c r="T3219" s="6">
        <f t="shared" si="305"/>
        <v>42678.337777777771</v>
      </c>
    </row>
    <row r="3220" spans="1:20" ht="60" x14ac:dyDescent="0.25">
      <c r="A3220">
        <v>3218</v>
      </c>
      <c r="B3220" s="3" t="s">
        <v>6530</v>
      </c>
      <c r="C3220" s="3" t="s">
        <v>6531</v>
      </c>
      <c r="D3220">
        <v>12000</v>
      </c>
      <c r="E3220">
        <v>12252</v>
      </c>
      <c r="F3220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 s="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41970.793819444443</v>
      </c>
      <c r="T3220" s="6">
        <f t="shared" si="305"/>
        <v>42003.791666666664</v>
      </c>
    </row>
    <row r="3221" spans="1:20" ht="45" x14ac:dyDescent="0.25">
      <c r="A3221">
        <v>3219</v>
      </c>
      <c r="B3221" s="3" t="s">
        <v>6532</v>
      </c>
      <c r="C3221" s="3" t="s">
        <v>6533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 s="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42050.77484953704</v>
      </c>
      <c r="T3221" s="6">
        <f t="shared" si="305"/>
        <v>42085.733182870368</v>
      </c>
    </row>
    <row r="3222" spans="1:20" ht="30" x14ac:dyDescent="0.25">
      <c r="A3222">
        <v>3220</v>
      </c>
      <c r="B3222" s="3" t="s">
        <v>6534</v>
      </c>
      <c r="C3222" s="3" t="s">
        <v>6535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 s="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42772.625046296293</v>
      </c>
      <c r="T3222" s="6">
        <f t="shared" si="305"/>
        <v>42806.666666666664</v>
      </c>
    </row>
    <row r="3223" spans="1:20" ht="60" x14ac:dyDescent="0.25">
      <c r="A3223">
        <v>3221</v>
      </c>
      <c r="B3223" s="3" t="s">
        <v>6536</v>
      </c>
      <c r="C3223" s="3" t="s">
        <v>6537</v>
      </c>
      <c r="D3223">
        <v>4000</v>
      </c>
      <c r="E3223">
        <v>4137</v>
      </c>
      <c r="F3223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 s="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42155.488460648143</v>
      </c>
      <c r="T3223" s="6">
        <f t="shared" si="305"/>
        <v>42190.488460648143</v>
      </c>
    </row>
    <row r="3224" spans="1:20" ht="45" x14ac:dyDescent="0.25">
      <c r="A3224">
        <v>3222</v>
      </c>
      <c r="B3224" s="3" t="s">
        <v>6538</v>
      </c>
      <c r="C3224" s="3" t="s">
        <v>6539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 s="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42270.373807870368</v>
      </c>
      <c r="T3224" s="6">
        <f t="shared" si="305"/>
        <v>42301.686805555553</v>
      </c>
    </row>
    <row r="3225" spans="1:20" ht="30" x14ac:dyDescent="0.25">
      <c r="A3225">
        <v>3223</v>
      </c>
      <c r="B3225" s="3" t="s">
        <v>6540</v>
      </c>
      <c r="C3225" s="3" t="s">
        <v>6541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 s="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42206.62703703704</v>
      </c>
      <c r="T3225" s="6">
        <f t="shared" si="305"/>
        <v>42236.62703703704</v>
      </c>
    </row>
    <row r="3226" spans="1:20" ht="60" x14ac:dyDescent="0.25">
      <c r="A3226">
        <v>3224</v>
      </c>
      <c r="B3226" s="3" t="s">
        <v>6542</v>
      </c>
      <c r="C3226" s="3" t="s">
        <v>6543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 s="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42697.642511574071</v>
      </c>
      <c r="T3226" s="6">
        <f t="shared" si="305"/>
        <v>42744.999999999993</v>
      </c>
    </row>
    <row r="3227" spans="1:20" ht="45" x14ac:dyDescent="0.25">
      <c r="A3227">
        <v>3225</v>
      </c>
      <c r="B3227" s="3" t="s">
        <v>6544</v>
      </c>
      <c r="C3227" s="3" t="s">
        <v>6545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 s="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42503.351134259261</v>
      </c>
      <c r="T3227" s="6">
        <f t="shared" si="305"/>
        <v>42524.666666666664</v>
      </c>
    </row>
    <row r="3228" spans="1:20" ht="45" x14ac:dyDescent="0.25">
      <c r="A3228">
        <v>3226</v>
      </c>
      <c r="B3228" s="3" t="s">
        <v>6546</v>
      </c>
      <c r="C3228" s="3" t="s">
        <v>6547</v>
      </c>
      <c r="D3228">
        <v>1200</v>
      </c>
      <c r="E3228">
        <v>1250</v>
      </c>
      <c r="F3228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 s="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42277.375138888885</v>
      </c>
      <c r="T3228" s="6">
        <f t="shared" si="305"/>
        <v>42307.375138888885</v>
      </c>
    </row>
    <row r="3229" spans="1:20" ht="60" x14ac:dyDescent="0.25">
      <c r="A3229">
        <v>3227</v>
      </c>
      <c r="B3229" s="3" t="s">
        <v>6548</v>
      </c>
      <c r="C3229" s="3" t="s">
        <v>6549</v>
      </c>
      <c r="D3229">
        <v>1200</v>
      </c>
      <c r="E3229">
        <v>1500</v>
      </c>
      <c r="F3229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 s="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42722.674027777779</v>
      </c>
      <c r="T3229" s="6">
        <f t="shared" si="305"/>
        <v>42752.674027777779</v>
      </c>
    </row>
    <row r="3230" spans="1:20" ht="30" x14ac:dyDescent="0.25">
      <c r="A3230">
        <v>3228</v>
      </c>
      <c r="B3230" s="3" t="s">
        <v>6550</v>
      </c>
      <c r="C3230" s="3" t="s">
        <v>6551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 s="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42323.500972222224</v>
      </c>
      <c r="T3230" s="6">
        <f t="shared" si="305"/>
        <v>42354.999305555553</v>
      </c>
    </row>
    <row r="3231" spans="1:20" ht="45" x14ac:dyDescent="0.25">
      <c r="A3231">
        <v>3229</v>
      </c>
      <c r="B3231" s="3" t="s">
        <v>6552</v>
      </c>
      <c r="C3231" s="3" t="s">
        <v>6553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 s="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41933.083310185182</v>
      </c>
      <c r="T3231" s="6">
        <f t="shared" si="305"/>
        <v>41963.124976851854</v>
      </c>
    </row>
    <row r="3232" spans="1:20" ht="60" x14ac:dyDescent="0.25">
      <c r="A3232">
        <v>3230</v>
      </c>
      <c r="B3232" s="3" t="s">
        <v>6554</v>
      </c>
      <c r="C3232" s="3" t="s">
        <v>6555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 s="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41897.959791666668</v>
      </c>
      <c r="T3232" s="6">
        <f t="shared" si="305"/>
        <v>41912.957638888889</v>
      </c>
    </row>
    <row r="3233" spans="1:20" ht="45" x14ac:dyDescent="0.25">
      <c r="A3233">
        <v>3231</v>
      </c>
      <c r="B3233" s="3" t="s">
        <v>6556</v>
      </c>
      <c r="C3233" s="3" t="s">
        <v>6557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 s="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42446.735497685186</v>
      </c>
      <c r="T3233" s="6">
        <f t="shared" si="305"/>
        <v>42476.735497685186</v>
      </c>
    </row>
    <row r="3234" spans="1:20" ht="45" x14ac:dyDescent="0.25">
      <c r="A3234">
        <v>3232</v>
      </c>
      <c r="B3234" s="3" t="s">
        <v>6558</v>
      </c>
      <c r="C3234" s="3" t="s">
        <v>6559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 s="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42463.605520833335</v>
      </c>
      <c r="T3234" s="6">
        <f t="shared" si="305"/>
        <v>42493.957638888889</v>
      </c>
    </row>
    <row r="3235" spans="1:20" ht="45" x14ac:dyDescent="0.25">
      <c r="A3235">
        <v>3233</v>
      </c>
      <c r="B3235" s="3" t="s">
        <v>6560</v>
      </c>
      <c r="C3235" s="3" t="s">
        <v>6561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 s="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42766.596701388888</v>
      </c>
      <c r="T3235" s="6">
        <f t="shared" si="305"/>
        <v>42796.596701388888</v>
      </c>
    </row>
    <row r="3236" spans="1:20" ht="60" x14ac:dyDescent="0.25">
      <c r="A3236">
        <v>3234</v>
      </c>
      <c r="B3236" s="3" t="s">
        <v>6562</v>
      </c>
      <c r="C3236" s="3" t="s">
        <v>6563</v>
      </c>
      <c r="D3236">
        <v>4000</v>
      </c>
      <c r="E3236">
        <v>4015.71</v>
      </c>
      <c r="F3236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 s="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42734.581111111103</v>
      </c>
      <c r="T3236" s="6">
        <f t="shared" si="305"/>
        <v>42767.771527777775</v>
      </c>
    </row>
    <row r="3237" spans="1:20" ht="60" x14ac:dyDescent="0.25">
      <c r="A3237">
        <v>3235</v>
      </c>
      <c r="B3237" s="3" t="s">
        <v>6564</v>
      </c>
      <c r="C3237" s="3" t="s">
        <v>6565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 s="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42522.139479166661</v>
      </c>
      <c r="T3237" s="6">
        <f t="shared" si="305"/>
        <v>42552.139479166661</v>
      </c>
    </row>
    <row r="3238" spans="1:20" ht="60" x14ac:dyDescent="0.25">
      <c r="A3238">
        <v>3236</v>
      </c>
      <c r="B3238" s="3" t="s">
        <v>6566</v>
      </c>
      <c r="C3238" s="3" t="s">
        <v>6567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 s="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42702.708715277775</v>
      </c>
      <c r="T3238" s="6">
        <f t="shared" si="305"/>
        <v>42732.708715277775</v>
      </c>
    </row>
    <row r="3239" spans="1:20" ht="30" x14ac:dyDescent="0.25">
      <c r="A3239">
        <v>3237</v>
      </c>
      <c r="B3239" s="3" t="s">
        <v>6568</v>
      </c>
      <c r="C3239" s="3" t="s">
        <v>6569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 s="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42252.266018518516</v>
      </c>
      <c r="T3239" s="6">
        <f t="shared" si="305"/>
        <v>42275.957638888889</v>
      </c>
    </row>
    <row r="3240" spans="1:20" ht="60" x14ac:dyDescent="0.25">
      <c r="A3240">
        <v>3238</v>
      </c>
      <c r="B3240" s="3" t="s">
        <v>6570</v>
      </c>
      <c r="C3240" s="3" t="s">
        <v>6571</v>
      </c>
      <c r="D3240">
        <v>2800</v>
      </c>
      <c r="E3240">
        <v>3145</v>
      </c>
      <c r="F3240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 s="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42156.302060185182</v>
      </c>
      <c r="T3240" s="6">
        <f t="shared" si="305"/>
        <v>42186.302060185182</v>
      </c>
    </row>
    <row r="3241" spans="1:20" ht="60" x14ac:dyDescent="0.25">
      <c r="A3241">
        <v>3239</v>
      </c>
      <c r="B3241" s="3" t="s">
        <v>6572</v>
      </c>
      <c r="C3241" s="3" t="s">
        <v>6573</v>
      </c>
      <c r="D3241">
        <v>5862</v>
      </c>
      <c r="E3241">
        <v>6208.98</v>
      </c>
      <c r="F3241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 s="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42277.880706018514</v>
      </c>
      <c r="T3241" s="6">
        <f t="shared" si="305"/>
        <v>42302.790972222218</v>
      </c>
    </row>
    <row r="3242" spans="1:20" ht="60" x14ac:dyDescent="0.25">
      <c r="A3242">
        <v>3240</v>
      </c>
      <c r="B3242" s="3" t="s">
        <v>6574</v>
      </c>
      <c r="C3242" s="3" t="s">
        <v>6575</v>
      </c>
      <c r="D3242">
        <v>3000</v>
      </c>
      <c r="E3242">
        <v>3017</v>
      </c>
      <c r="F3242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 s="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42754.485509259255</v>
      </c>
      <c r="T3242" s="6">
        <f t="shared" si="305"/>
        <v>42782.749999999993</v>
      </c>
    </row>
    <row r="3243" spans="1:20" ht="60" x14ac:dyDescent="0.25">
      <c r="A3243">
        <v>3241</v>
      </c>
      <c r="B3243" s="3" t="s">
        <v>6576</v>
      </c>
      <c r="C3243" s="3" t="s">
        <v>6577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 s="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41893.116550925923</v>
      </c>
      <c r="T3243" s="6">
        <f t="shared" si="305"/>
        <v>41926.082638888889</v>
      </c>
    </row>
    <row r="3244" spans="1:20" ht="45" x14ac:dyDescent="0.25">
      <c r="A3244">
        <v>3242</v>
      </c>
      <c r="B3244" s="3" t="s">
        <v>6578</v>
      </c>
      <c r="C3244" s="3" t="s">
        <v>6579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 s="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41871.547361111108</v>
      </c>
      <c r="T3244" s="6">
        <f t="shared" si="305"/>
        <v>41901.547361111108</v>
      </c>
    </row>
    <row r="3245" spans="1:20" ht="45" x14ac:dyDescent="0.25">
      <c r="A3245">
        <v>3243</v>
      </c>
      <c r="B3245" s="3" t="s">
        <v>6580</v>
      </c>
      <c r="C3245" s="3" t="s">
        <v>6581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 s="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42261.888449074067</v>
      </c>
      <c r="T3245" s="6">
        <f t="shared" si="305"/>
        <v>42285.791666666664</v>
      </c>
    </row>
    <row r="3246" spans="1:20" ht="45" x14ac:dyDescent="0.25">
      <c r="A3246">
        <v>3244</v>
      </c>
      <c r="B3246" s="3" t="s">
        <v>6582</v>
      </c>
      <c r="C3246" s="3" t="s">
        <v>6583</v>
      </c>
      <c r="D3246">
        <v>1600</v>
      </c>
      <c r="E3246">
        <v>1647</v>
      </c>
      <c r="F3246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 s="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42675.485902777778</v>
      </c>
      <c r="T3246" s="6">
        <f t="shared" si="305"/>
        <v>42705.527569444443</v>
      </c>
    </row>
    <row r="3247" spans="1:20" ht="45" x14ac:dyDescent="0.25">
      <c r="A3247">
        <v>3245</v>
      </c>
      <c r="B3247" s="3" t="s">
        <v>6584</v>
      </c>
      <c r="C3247" s="3" t="s">
        <v>6585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 s="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42135.391874999994</v>
      </c>
      <c r="T3247" s="6">
        <f t="shared" si="305"/>
        <v>42166.874999999993</v>
      </c>
    </row>
    <row r="3248" spans="1:20" ht="45" x14ac:dyDescent="0.25">
      <c r="A3248">
        <v>3246</v>
      </c>
      <c r="B3248" s="3" t="s">
        <v>6586</v>
      </c>
      <c r="C3248" s="3" t="s">
        <v>6587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 s="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42230.263888888883</v>
      </c>
      <c r="T3248" s="6">
        <f t="shared" si="305"/>
        <v>42258.957638888889</v>
      </c>
    </row>
    <row r="3249" spans="1:20" ht="60" x14ac:dyDescent="0.25">
      <c r="A3249">
        <v>3247</v>
      </c>
      <c r="B3249" s="3" t="s">
        <v>6588</v>
      </c>
      <c r="C3249" s="3" t="s">
        <v>6589</v>
      </c>
      <c r="D3249">
        <v>2500</v>
      </c>
      <c r="E3249">
        <v>2646.5</v>
      </c>
      <c r="F3249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 s="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42167.22583333333</v>
      </c>
      <c r="T3249" s="6">
        <f t="shared" si="305"/>
        <v>42197.22583333333</v>
      </c>
    </row>
    <row r="3250" spans="1:20" ht="30" x14ac:dyDescent="0.25">
      <c r="A3250">
        <v>3248</v>
      </c>
      <c r="B3250" s="3" t="s">
        <v>6590</v>
      </c>
      <c r="C3250" s="3" t="s">
        <v>6591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 s="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42068.68005787037</v>
      </c>
      <c r="T3250" s="6">
        <f t="shared" si="305"/>
        <v>42098.638391203705</v>
      </c>
    </row>
    <row r="3251" spans="1:20" ht="60" x14ac:dyDescent="0.25">
      <c r="A3251">
        <v>3249</v>
      </c>
      <c r="B3251" s="3" t="s">
        <v>6592</v>
      </c>
      <c r="C3251" s="3" t="s">
        <v>6593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 s="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42145.538356481477</v>
      </c>
      <c r="T3251" s="6">
        <f t="shared" si="305"/>
        <v>42175.538356481477</v>
      </c>
    </row>
    <row r="3252" spans="1:20" ht="60" x14ac:dyDescent="0.25">
      <c r="A3252">
        <v>3250</v>
      </c>
      <c r="B3252" s="3" t="s">
        <v>6594</v>
      </c>
      <c r="C3252" s="3" t="s">
        <v>6595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 s="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41918.533842592587</v>
      </c>
      <c r="T3252" s="6">
        <f t="shared" si="305"/>
        <v>41948.575509259259</v>
      </c>
    </row>
    <row r="3253" spans="1:20" ht="60" x14ac:dyDescent="0.25">
      <c r="A3253">
        <v>3251</v>
      </c>
      <c r="B3253" s="3" t="s">
        <v>6596</v>
      </c>
      <c r="C3253" s="3" t="s">
        <v>6597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 s="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42146.52275462963</v>
      </c>
      <c r="T3253" s="6">
        <f t="shared" si="305"/>
        <v>42176.52275462963</v>
      </c>
    </row>
    <row r="3254" spans="1:20" ht="45" x14ac:dyDescent="0.25">
      <c r="A3254">
        <v>3252</v>
      </c>
      <c r="B3254" s="3" t="s">
        <v>6598</v>
      </c>
      <c r="C3254" s="3" t="s">
        <v>6599</v>
      </c>
      <c r="D3254">
        <v>2250</v>
      </c>
      <c r="E3254">
        <v>2876</v>
      </c>
      <c r="F3254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 s="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42590.264351851853</v>
      </c>
      <c r="T3254" s="6">
        <f t="shared" si="305"/>
        <v>42620.264351851853</v>
      </c>
    </row>
    <row r="3255" spans="1:20" ht="45" x14ac:dyDescent="0.25">
      <c r="A3255">
        <v>3253</v>
      </c>
      <c r="B3255" s="3" t="s">
        <v>6600</v>
      </c>
      <c r="C3255" s="3" t="s">
        <v>6601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 s="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42602.368379629632</v>
      </c>
      <c r="T3255" s="6">
        <f t="shared" si="305"/>
        <v>42620.947916666664</v>
      </c>
    </row>
    <row r="3256" spans="1:20" ht="60" x14ac:dyDescent="0.25">
      <c r="A3256">
        <v>3254</v>
      </c>
      <c r="B3256" s="3" t="s">
        <v>6602</v>
      </c>
      <c r="C3256" s="3" t="s">
        <v>6603</v>
      </c>
      <c r="D3256">
        <v>13000</v>
      </c>
      <c r="E3256">
        <v>13163.5</v>
      </c>
      <c r="F3256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 s="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42058.877418981479</v>
      </c>
      <c r="T3256" s="6">
        <f t="shared" si="305"/>
        <v>42088.835752314808</v>
      </c>
    </row>
    <row r="3257" spans="1:20" ht="60" x14ac:dyDescent="0.25">
      <c r="A3257">
        <v>3255</v>
      </c>
      <c r="B3257" s="3" t="s">
        <v>6604</v>
      </c>
      <c r="C3257" s="3" t="s">
        <v>6605</v>
      </c>
      <c r="D3257">
        <v>300</v>
      </c>
      <c r="E3257">
        <v>525</v>
      </c>
      <c r="F325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 s="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41889.559895833328</v>
      </c>
      <c r="T3257" s="6">
        <f t="shared" si="305"/>
        <v>41919.559895833328</v>
      </c>
    </row>
    <row r="3258" spans="1:20" ht="45" x14ac:dyDescent="0.25">
      <c r="A3258">
        <v>3256</v>
      </c>
      <c r="B3258" s="3" t="s">
        <v>6606</v>
      </c>
      <c r="C3258" s="3" t="s">
        <v>6607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 s="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42144.365474537037</v>
      </c>
      <c r="T3258" s="6">
        <f t="shared" si="305"/>
        <v>42165.957638888889</v>
      </c>
    </row>
    <row r="3259" spans="1:20" ht="60" x14ac:dyDescent="0.25">
      <c r="A3259">
        <v>3257</v>
      </c>
      <c r="B3259" s="3" t="s">
        <v>6608</v>
      </c>
      <c r="C3259" s="3" t="s">
        <v>6609</v>
      </c>
      <c r="D3259">
        <v>2000</v>
      </c>
      <c r="E3259">
        <v>2125.9899999999998</v>
      </c>
      <c r="F3259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 s="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42758.351296296292</v>
      </c>
      <c r="T3259" s="6">
        <f t="shared" si="305"/>
        <v>42788.351296296292</v>
      </c>
    </row>
    <row r="3260" spans="1:20" ht="45" x14ac:dyDescent="0.25">
      <c r="A3260">
        <v>3258</v>
      </c>
      <c r="B3260" s="3" t="s">
        <v>6610</v>
      </c>
      <c r="C3260" s="3" t="s">
        <v>6611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 s="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41982.678946759253</v>
      </c>
      <c r="T3260" s="6">
        <f t="shared" si="305"/>
        <v>42012.678946759253</v>
      </c>
    </row>
    <row r="3261" spans="1:20" ht="60" x14ac:dyDescent="0.25">
      <c r="A3261">
        <v>3259</v>
      </c>
      <c r="B3261" s="3" t="s">
        <v>6612</v>
      </c>
      <c r="C3261" s="3" t="s">
        <v>6613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 s="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42614.552604166667</v>
      </c>
      <c r="T3261" s="6">
        <f t="shared" si="305"/>
        <v>42643.957638888889</v>
      </c>
    </row>
    <row r="3262" spans="1:20" ht="45" x14ac:dyDescent="0.25">
      <c r="A3262">
        <v>3260</v>
      </c>
      <c r="B3262" s="3" t="s">
        <v>6614</v>
      </c>
      <c r="C3262" s="3" t="s">
        <v>6615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 s="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42303.464328703696</v>
      </c>
      <c r="T3262" s="6">
        <f t="shared" si="305"/>
        <v>42338.505995370368</v>
      </c>
    </row>
    <row r="3263" spans="1:20" ht="45" x14ac:dyDescent="0.25">
      <c r="A3263">
        <v>3261</v>
      </c>
      <c r="B3263" s="3" t="s">
        <v>6616</v>
      </c>
      <c r="C3263" s="3" t="s">
        <v>6617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 s="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42171.517083333332</v>
      </c>
      <c r="T3263" s="6">
        <f t="shared" si="305"/>
        <v>42201.517083333332</v>
      </c>
    </row>
    <row r="3264" spans="1:20" ht="30" x14ac:dyDescent="0.25">
      <c r="A3264">
        <v>3262</v>
      </c>
      <c r="B3264" s="3" t="s">
        <v>6618</v>
      </c>
      <c r="C3264" s="3" t="s">
        <v>6619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 s="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41964.107199074067</v>
      </c>
      <c r="T3264" s="6">
        <f t="shared" si="305"/>
        <v>41994.958333333336</v>
      </c>
    </row>
    <row r="3265" spans="1:20" ht="45" x14ac:dyDescent="0.25">
      <c r="A3265">
        <v>3263</v>
      </c>
      <c r="B3265" s="3" t="s">
        <v>6620</v>
      </c>
      <c r="C3265" s="3" t="s">
        <v>6621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 s="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42284.30773148148</v>
      </c>
      <c r="T3265" s="6">
        <f t="shared" si="305"/>
        <v>42307.666666666664</v>
      </c>
    </row>
    <row r="3266" spans="1:20" ht="45" x14ac:dyDescent="0.25">
      <c r="A3266">
        <v>3264</v>
      </c>
      <c r="B3266" s="3" t="s">
        <v>6622</v>
      </c>
      <c r="C3266" s="3" t="s">
        <v>6623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 s="4">
        <f t="shared" ref="O3266:O3329" si="306">E3266/D3266</f>
        <v>1.03</v>
      </c>
      <c r="P3266" s="5">
        <f t="shared" ref="P3266:P3329" si="307">IF((L3266&gt;0), (E3266/L3266), "N/A")</f>
        <v>52.551020408163268</v>
      </c>
      <c r="Q3266" t="str">
        <f t="shared" ref="Q3266:Q3329" si="308">LEFT(N3266, (FIND("/",N3266)-1))</f>
        <v>theater</v>
      </c>
      <c r="R3266" t="str">
        <f t="shared" ref="R3266:R3329" si="309">RIGHT(N3266, (LEN(N3266)-FIND("/", N3266)))</f>
        <v>plays</v>
      </c>
      <c r="S3266" s="6">
        <f t="shared" si="304"/>
        <v>42016.591874999998</v>
      </c>
      <c r="T3266" s="6">
        <f t="shared" si="305"/>
        <v>42032.708333333336</v>
      </c>
    </row>
    <row r="3267" spans="1:20" ht="45" x14ac:dyDescent="0.25">
      <c r="A3267">
        <v>3265</v>
      </c>
      <c r="B3267" s="3" t="s">
        <v>6624</v>
      </c>
      <c r="C3267" s="3" t="s">
        <v>6625</v>
      </c>
      <c r="D3267">
        <v>2700</v>
      </c>
      <c r="E3267">
        <v>4428</v>
      </c>
      <c r="F326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 s="4">
        <f t="shared" si="306"/>
        <v>1.64</v>
      </c>
      <c r="P3267" s="5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6">
        <f t="shared" ref="S3267:S3330" si="310">(((J3267/60)/60)/24)+DATE(1970,1,1)+(-5/24)</f>
        <v>42311.503645833327</v>
      </c>
      <c r="T3267" s="6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6626</v>
      </c>
      <c r="C3268" s="3" t="s">
        <v>6627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 s="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42136.32780092593</v>
      </c>
      <c r="T3268" s="6">
        <f t="shared" si="311"/>
        <v>42167.666666666664</v>
      </c>
    </row>
    <row r="3269" spans="1:20" ht="60" x14ac:dyDescent="0.25">
      <c r="A3269">
        <v>3267</v>
      </c>
      <c r="B3269" s="3" t="s">
        <v>6628</v>
      </c>
      <c r="C3269" s="3" t="s">
        <v>6629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 s="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42172.549305555549</v>
      </c>
      <c r="T3269" s="6">
        <f t="shared" si="311"/>
        <v>42202.549305555549</v>
      </c>
    </row>
    <row r="3270" spans="1:20" ht="45" x14ac:dyDescent="0.25">
      <c r="A3270">
        <v>3268</v>
      </c>
      <c r="B3270" s="3" t="s">
        <v>6630</v>
      </c>
      <c r="C3270" s="3" t="s">
        <v>6631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 s="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42590.695925925924</v>
      </c>
      <c r="T3270" s="6">
        <f t="shared" si="311"/>
        <v>42606.695925925924</v>
      </c>
    </row>
    <row r="3271" spans="1:20" ht="45" x14ac:dyDescent="0.25">
      <c r="A3271">
        <v>3269</v>
      </c>
      <c r="B3271" s="3" t="s">
        <v>6632</v>
      </c>
      <c r="C3271" s="3" t="s">
        <v>6633</v>
      </c>
      <c r="D3271">
        <v>8000</v>
      </c>
      <c r="E3271">
        <v>8120</v>
      </c>
      <c r="F3271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 s="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42137.18746527777</v>
      </c>
      <c r="T3271" s="6">
        <f t="shared" si="311"/>
        <v>42171.249999999993</v>
      </c>
    </row>
    <row r="3272" spans="1:20" ht="60" x14ac:dyDescent="0.25">
      <c r="A3272">
        <v>3270</v>
      </c>
      <c r="B3272" s="3" t="s">
        <v>6634</v>
      </c>
      <c r="C3272" s="3" t="s">
        <v>6635</v>
      </c>
      <c r="D3272">
        <v>1800</v>
      </c>
      <c r="E3272">
        <v>1830</v>
      </c>
      <c r="F3272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 s="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42167.324826388889</v>
      </c>
      <c r="T3272" s="6">
        <f t="shared" si="311"/>
        <v>42197.324826388889</v>
      </c>
    </row>
    <row r="3273" spans="1:20" ht="30" x14ac:dyDescent="0.25">
      <c r="A3273">
        <v>3271</v>
      </c>
      <c r="B3273" s="3" t="s">
        <v>6636</v>
      </c>
      <c r="C3273" s="3" t="s">
        <v>6637</v>
      </c>
      <c r="D3273">
        <v>1500</v>
      </c>
      <c r="E3273">
        <v>1950</v>
      </c>
      <c r="F3273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 s="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41915.22887731481</v>
      </c>
      <c r="T3273" s="6">
        <f t="shared" si="311"/>
        <v>41945.270543981482</v>
      </c>
    </row>
    <row r="3274" spans="1:20" ht="45" x14ac:dyDescent="0.25">
      <c r="A3274">
        <v>3272</v>
      </c>
      <c r="B3274" s="3" t="s">
        <v>6638</v>
      </c>
      <c r="C3274" s="3" t="s">
        <v>6639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 s="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42284.291770833333</v>
      </c>
      <c r="T3274" s="6">
        <f t="shared" si="311"/>
        <v>42314.333437499998</v>
      </c>
    </row>
    <row r="3275" spans="1:20" ht="60" x14ac:dyDescent="0.25">
      <c r="A3275">
        <v>3273</v>
      </c>
      <c r="B3275" s="3" t="s">
        <v>6640</v>
      </c>
      <c r="C3275" s="3" t="s">
        <v>6641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 s="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42611.5930787037</v>
      </c>
      <c r="T3275" s="6">
        <f t="shared" si="311"/>
        <v>42627.583333333336</v>
      </c>
    </row>
    <row r="3276" spans="1:20" ht="45" x14ac:dyDescent="0.25">
      <c r="A3276">
        <v>3274</v>
      </c>
      <c r="B3276" s="3" t="s">
        <v>6642</v>
      </c>
      <c r="C3276" s="3" t="s">
        <v>6643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 s="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42400.496203703697</v>
      </c>
      <c r="T3276" s="6">
        <f t="shared" si="311"/>
        <v>42444.666666666664</v>
      </c>
    </row>
    <row r="3277" spans="1:20" ht="60" x14ac:dyDescent="0.25">
      <c r="A3277">
        <v>3275</v>
      </c>
      <c r="B3277" s="3" t="s">
        <v>6644</v>
      </c>
      <c r="C3277" s="3" t="s">
        <v>6645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 s="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42017.672118055554</v>
      </c>
      <c r="T3277" s="6">
        <f t="shared" si="311"/>
        <v>42043.979166666664</v>
      </c>
    </row>
    <row r="3278" spans="1:20" ht="60" x14ac:dyDescent="0.25">
      <c r="A3278">
        <v>3276</v>
      </c>
      <c r="B3278" s="3" t="s">
        <v>6646</v>
      </c>
      <c r="C3278" s="3" t="s">
        <v>6647</v>
      </c>
      <c r="D3278">
        <v>4500</v>
      </c>
      <c r="E3278">
        <v>5258</v>
      </c>
      <c r="F3278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 s="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42426.741655092592</v>
      </c>
      <c r="T3278" s="6">
        <f t="shared" si="311"/>
        <v>42460.957638888889</v>
      </c>
    </row>
    <row r="3279" spans="1:20" ht="60" x14ac:dyDescent="0.25">
      <c r="A3279">
        <v>3277</v>
      </c>
      <c r="B3279" s="3" t="s">
        <v>6648</v>
      </c>
      <c r="C3279" s="3" t="s">
        <v>6649</v>
      </c>
      <c r="D3279">
        <v>5000</v>
      </c>
      <c r="E3279">
        <v>5430</v>
      </c>
      <c r="F3279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 s="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41931.474606481483</v>
      </c>
      <c r="T3279" s="6">
        <f t="shared" si="311"/>
        <v>41961.516273148147</v>
      </c>
    </row>
    <row r="3280" spans="1:20" ht="60" x14ac:dyDescent="0.25">
      <c r="A3280">
        <v>3278</v>
      </c>
      <c r="B3280" s="3" t="s">
        <v>6650</v>
      </c>
      <c r="C3280" s="3" t="s">
        <v>6651</v>
      </c>
      <c r="D3280">
        <v>2500</v>
      </c>
      <c r="E3280">
        <v>2585</v>
      </c>
      <c r="F3280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 s="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42124.640081018515</v>
      </c>
      <c r="T3280" s="6">
        <f t="shared" si="311"/>
        <v>42154.640081018515</v>
      </c>
    </row>
    <row r="3281" spans="1:20" ht="60" x14ac:dyDescent="0.25">
      <c r="A3281">
        <v>3279</v>
      </c>
      <c r="B3281" s="3" t="s">
        <v>6652</v>
      </c>
      <c r="C3281" s="3" t="s">
        <v>6653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 s="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42430.894201388881</v>
      </c>
      <c r="T3281" s="6">
        <f t="shared" si="311"/>
        <v>42460.852534722224</v>
      </c>
    </row>
    <row r="3282" spans="1:20" ht="60" x14ac:dyDescent="0.25">
      <c r="A3282">
        <v>3280</v>
      </c>
      <c r="B3282" s="3" t="s">
        <v>6654</v>
      </c>
      <c r="C3282" s="3" t="s">
        <v>6655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 s="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42121.548587962963</v>
      </c>
      <c r="T3282" s="6">
        <f t="shared" si="311"/>
        <v>42155.999999999993</v>
      </c>
    </row>
    <row r="3283" spans="1:20" ht="45" x14ac:dyDescent="0.25">
      <c r="A3283">
        <v>3281</v>
      </c>
      <c r="B3283" s="3" t="s">
        <v>6656</v>
      </c>
      <c r="C3283" s="3" t="s">
        <v>6657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 s="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42218.811400462961</v>
      </c>
      <c r="T3283" s="6">
        <f t="shared" si="311"/>
        <v>42248.811400462961</v>
      </c>
    </row>
    <row r="3284" spans="1:20" ht="60" x14ac:dyDescent="0.25">
      <c r="A3284">
        <v>3282</v>
      </c>
      <c r="B3284" s="3" t="s">
        <v>6658</v>
      </c>
      <c r="C3284" s="3" t="s">
        <v>6659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 s="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42444.985972222225</v>
      </c>
      <c r="T3284" s="6">
        <f t="shared" si="311"/>
        <v>42488.985972222225</v>
      </c>
    </row>
    <row r="3285" spans="1:20" ht="60" x14ac:dyDescent="0.25">
      <c r="A3285">
        <v>3283</v>
      </c>
      <c r="B3285" s="3" t="s">
        <v>6660</v>
      </c>
      <c r="C3285" s="3" t="s">
        <v>6661</v>
      </c>
      <c r="D3285">
        <v>800</v>
      </c>
      <c r="E3285">
        <v>838</v>
      </c>
      <c r="F3285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 s="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42379.535856481474</v>
      </c>
      <c r="T3285" s="6">
        <f t="shared" si="311"/>
        <v>42410.666666666664</v>
      </c>
    </row>
    <row r="3286" spans="1:20" ht="45" x14ac:dyDescent="0.25">
      <c r="A3286">
        <v>3284</v>
      </c>
      <c r="B3286" s="3" t="s">
        <v>6662</v>
      </c>
      <c r="C3286" s="3" t="s">
        <v>6663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 s="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42380.676539351851</v>
      </c>
      <c r="T3286" s="6">
        <f t="shared" si="311"/>
        <v>42398.040972222218</v>
      </c>
    </row>
    <row r="3287" spans="1:20" x14ac:dyDescent="0.25">
      <c r="A3287">
        <v>3285</v>
      </c>
      <c r="B3287" s="3" t="s">
        <v>6664</v>
      </c>
      <c r="C3287" s="3" t="s">
        <v>6665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 s="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42762.734097222223</v>
      </c>
      <c r="T3287" s="6">
        <f t="shared" si="311"/>
        <v>42793.999999999993</v>
      </c>
    </row>
    <row r="3288" spans="1:20" ht="60" x14ac:dyDescent="0.25">
      <c r="A3288">
        <v>3286</v>
      </c>
      <c r="B3288" s="3" t="s">
        <v>6666</v>
      </c>
      <c r="C3288" s="3" t="s">
        <v>6667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 s="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42567.631736111107</v>
      </c>
      <c r="T3288" s="6">
        <f t="shared" si="311"/>
        <v>42597.631736111107</v>
      </c>
    </row>
    <row r="3289" spans="1:20" ht="30" x14ac:dyDescent="0.25">
      <c r="A3289">
        <v>3287</v>
      </c>
      <c r="B3289" s="3" t="s">
        <v>6668</v>
      </c>
      <c r="C3289" s="3" t="s">
        <v>6669</v>
      </c>
      <c r="D3289">
        <v>2500</v>
      </c>
      <c r="E3289">
        <v>2500</v>
      </c>
      <c r="F3289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 s="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42311.541990740741</v>
      </c>
      <c r="T3289" s="6">
        <f t="shared" si="311"/>
        <v>42336.541990740741</v>
      </c>
    </row>
    <row r="3290" spans="1:20" ht="60" x14ac:dyDescent="0.25">
      <c r="A3290">
        <v>3288</v>
      </c>
      <c r="B3290" s="3" t="s">
        <v>6670</v>
      </c>
      <c r="C3290" s="3" t="s">
        <v>6671</v>
      </c>
      <c r="D3290">
        <v>10000</v>
      </c>
      <c r="E3290">
        <v>10026.49</v>
      </c>
      <c r="F3290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 s="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42505.566145833327</v>
      </c>
      <c r="T3290" s="6">
        <f t="shared" si="311"/>
        <v>42541.749999999993</v>
      </c>
    </row>
    <row r="3291" spans="1:20" ht="60" x14ac:dyDescent="0.25">
      <c r="A3291">
        <v>3289</v>
      </c>
      <c r="B3291" s="3" t="s">
        <v>6672</v>
      </c>
      <c r="C3291" s="3" t="s">
        <v>6673</v>
      </c>
      <c r="D3291">
        <v>500</v>
      </c>
      <c r="E3291">
        <v>665.21</v>
      </c>
      <c r="F3291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 s="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42758.159745370365</v>
      </c>
      <c r="T3291" s="6">
        <f t="shared" si="311"/>
        <v>42786.159745370365</v>
      </c>
    </row>
    <row r="3292" spans="1:20" ht="75" x14ac:dyDescent="0.25">
      <c r="A3292">
        <v>3290</v>
      </c>
      <c r="B3292" s="3" t="s">
        <v>6674</v>
      </c>
      <c r="C3292" s="3" t="s">
        <v>6675</v>
      </c>
      <c r="D3292">
        <v>2000</v>
      </c>
      <c r="E3292">
        <v>2424</v>
      </c>
      <c r="F3292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 s="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42775.306608796294</v>
      </c>
      <c r="T3292" s="6">
        <f t="shared" si="311"/>
        <v>42805.306608796294</v>
      </c>
    </row>
    <row r="3293" spans="1:20" ht="60" x14ac:dyDescent="0.25">
      <c r="A3293">
        <v>3291</v>
      </c>
      <c r="B3293" s="3" t="s">
        <v>6676</v>
      </c>
      <c r="C3293" s="3" t="s">
        <v>6677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 s="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42232.494212962956</v>
      </c>
      <c r="T3293" s="6">
        <f t="shared" si="311"/>
        <v>42263.957638888889</v>
      </c>
    </row>
    <row r="3294" spans="1:20" ht="45" x14ac:dyDescent="0.25">
      <c r="A3294">
        <v>3292</v>
      </c>
      <c r="B3294" s="3" t="s">
        <v>6678</v>
      </c>
      <c r="C3294" s="3" t="s">
        <v>6679</v>
      </c>
      <c r="D3294">
        <v>101</v>
      </c>
      <c r="E3294">
        <v>289</v>
      </c>
      <c r="F3294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 s="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42282.561898148146</v>
      </c>
      <c r="T3294" s="6">
        <f t="shared" si="311"/>
        <v>42342.603564814817</v>
      </c>
    </row>
    <row r="3295" spans="1:20" ht="60" x14ac:dyDescent="0.25">
      <c r="A3295">
        <v>3293</v>
      </c>
      <c r="B3295" s="3" t="s">
        <v>6680</v>
      </c>
      <c r="C3295" s="3" t="s">
        <v>6681</v>
      </c>
      <c r="D3295">
        <v>4500</v>
      </c>
      <c r="E3295">
        <v>7670</v>
      </c>
      <c r="F3295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 s="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42768.217037037037</v>
      </c>
      <c r="T3295" s="6">
        <f t="shared" si="311"/>
        <v>42798.217037037037</v>
      </c>
    </row>
    <row r="3296" spans="1:20" ht="60" x14ac:dyDescent="0.25">
      <c r="A3296">
        <v>3294</v>
      </c>
      <c r="B3296" s="3" t="s">
        <v>6682</v>
      </c>
      <c r="C3296" s="3" t="s">
        <v>6683</v>
      </c>
      <c r="D3296">
        <v>600</v>
      </c>
      <c r="E3296">
        <v>710</v>
      </c>
      <c r="F3296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 s="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42141.33280092592</v>
      </c>
      <c r="T3296" s="6">
        <f t="shared" si="311"/>
        <v>42171.33280092592</v>
      </c>
    </row>
    <row r="3297" spans="1:20" ht="60" x14ac:dyDescent="0.25">
      <c r="A3297">
        <v>3295</v>
      </c>
      <c r="B3297" s="3" t="s">
        <v>6684</v>
      </c>
      <c r="C3297" s="3" t="s">
        <v>6685</v>
      </c>
      <c r="D3297">
        <v>700</v>
      </c>
      <c r="E3297">
        <v>720.01</v>
      </c>
      <c r="F329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 s="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42609.234131944446</v>
      </c>
      <c r="T3297" s="6">
        <f t="shared" si="311"/>
        <v>42639.234131944446</v>
      </c>
    </row>
    <row r="3298" spans="1:20" ht="60" x14ac:dyDescent="0.25">
      <c r="A3298">
        <v>3296</v>
      </c>
      <c r="B3298" s="3" t="s">
        <v>6686</v>
      </c>
      <c r="C3298" s="3" t="s">
        <v>6687</v>
      </c>
      <c r="D3298">
        <v>1500</v>
      </c>
      <c r="E3298">
        <v>2161</v>
      </c>
      <c r="F3298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 s="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42309.54828703704</v>
      </c>
      <c r="T3298" s="6">
        <f t="shared" si="311"/>
        <v>42330.708333333336</v>
      </c>
    </row>
    <row r="3299" spans="1:20" ht="45" x14ac:dyDescent="0.25">
      <c r="A3299">
        <v>3297</v>
      </c>
      <c r="B3299" s="3" t="s">
        <v>6688</v>
      </c>
      <c r="C3299" s="3" t="s">
        <v>6689</v>
      </c>
      <c r="D3299">
        <v>5500</v>
      </c>
      <c r="E3299">
        <v>5504</v>
      </c>
      <c r="F3299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 s="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42193.563148148147</v>
      </c>
      <c r="T3299" s="6">
        <f t="shared" si="311"/>
        <v>42212.749305555553</v>
      </c>
    </row>
    <row r="3300" spans="1:20" ht="60" x14ac:dyDescent="0.25">
      <c r="A3300">
        <v>3298</v>
      </c>
      <c r="B3300" s="3" t="s">
        <v>6690</v>
      </c>
      <c r="C3300" s="3" t="s">
        <v>6691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 s="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42239.749629629623</v>
      </c>
      <c r="T3300" s="6">
        <f t="shared" si="311"/>
        <v>42259.791666666664</v>
      </c>
    </row>
    <row r="3301" spans="1:20" ht="60" x14ac:dyDescent="0.25">
      <c r="A3301">
        <v>3299</v>
      </c>
      <c r="B3301" s="3" t="s">
        <v>6692</v>
      </c>
      <c r="C3301" s="3" t="s">
        <v>6693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 s="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42261.709062499998</v>
      </c>
      <c r="T3301" s="6">
        <f t="shared" si="311"/>
        <v>42291.709062499998</v>
      </c>
    </row>
    <row r="3302" spans="1:20" ht="45" x14ac:dyDescent="0.25">
      <c r="A3302">
        <v>3300</v>
      </c>
      <c r="B3302" s="3" t="s">
        <v>6694</v>
      </c>
      <c r="C3302" s="3" t="s">
        <v>6695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 s="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42102.535439814812</v>
      </c>
      <c r="T3302" s="6">
        <f t="shared" si="311"/>
        <v>42123.535439814812</v>
      </c>
    </row>
    <row r="3303" spans="1:20" ht="60" x14ac:dyDescent="0.25">
      <c r="A3303">
        <v>3301</v>
      </c>
      <c r="B3303" s="3" t="s">
        <v>6696</v>
      </c>
      <c r="C3303" s="3" t="s">
        <v>6697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 s="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42538.527500000004</v>
      </c>
      <c r="T3303" s="6">
        <f t="shared" si="311"/>
        <v>42583.082638888889</v>
      </c>
    </row>
    <row r="3304" spans="1:20" x14ac:dyDescent="0.25">
      <c r="A3304">
        <v>3302</v>
      </c>
      <c r="B3304" s="3" t="s">
        <v>6698</v>
      </c>
      <c r="C3304" s="3" t="s">
        <v>6699</v>
      </c>
      <c r="D3304">
        <v>8400</v>
      </c>
      <c r="E3304">
        <v>8685</v>
      </c>
      <c r="F3304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 s="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42681.143240740734</v>
      </c>
      <c r="T3304" s="6">
        <f t="shared" si="311"/>
        <v>42711.143240740734</v>
      </c>
    </row>
    <row r="3305" spans="1:20" ht="60" x14ac:dyDescent="0.25">
      <c r="A3305">
        <v>3303</v>
      </c>
      <c r="B3305" s="3" t="s">
        <v>6700</v>
      </c>
      <c r="C3305" s="3" t="s">
        <v>6701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 s="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42056.443101851844</v>
      </c>
      <c r="T3305" s="6">
        <f t="shared" si="311"/>
        <v>42091.401435185187</v>
      </c>
    </row>
    <row r="3306" spans="1:20" ht="45" x14ac:dyDescent="0.25">
      <c r="A3306">
        <v>3304</v>
      </c>
      <c r="B3306" s="3" t="s">
        <v>6702</v>
      </c>
      <c r="C3306" s="3" t="s">
        <v>6703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 s="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42696.41611111111</v>
      </c>
      <c r="T3306" s="6">
        <f t="shared" si="311"/>
        <v>42726.41611111111</v>
      </c>
    </row>
    <row r="3307" spans="1:20" ht="60" x14ac:dyDescent="0.25">
      <c r="A3307">
        <v>3305</v>
      </c>
      <c r="B3307" s="3" t="s">
        <v>6704</v>
      </c>
      <c r="C3307" s="3" t="s">
        <v>6705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 s="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42186.647546296292</v>
      </c>
      <c r="T3307" s="6">
        <f t="shared" si="311"/>
        <v>42216.647546296292</v>
      </c>
    </row>
    <row r="3308" spans="1:20" ht="60" x14ac:dyDescent="0.25">
      <c r="A3308">
        <v>3306</v>
      </c>
      <c r="B3308" s="3" t="s">
        <v>6706</v>
      </c>
      <c r="C3308" s="3" t="s">
        <v>6707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 s="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42493.010902777773</v>
      </c>
      <c r="T3308" s="6">
        <f t="shared" si="311"/>
        <v>42530.916666666664</v>
      </c>
    </row>
    <row r="3309" spans="1:20" ht="60" x14ac:dyDescent="0.25">
      <c r="A3309">
        <v>3307</v>
      </c>
      <c r="B3309" s="3" t="s">
        <v>6708</v>
      </c>
      <c r="C3309" s="3" t="s">
        <v>6709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 s="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42474.848831018513</v>
      </c>
      <c r="T3309" s="6">
        <f t="shared" si="311"/>
        <v>42504.848831018513</v>
      </c>
    </row>
    <row r="3310" spans="1:20" ht="45" x14ac:dyDescent="0.25">
      <c r="A3310">
        <v>3308</v>
      </c>
      <c r="B3310" s="3" t="s">
        <v>6710</v>
      </c>
      <c r="C3310" s="3" t="s">
        <v>6711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 s="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42452.668576388889</v>
      </c>
      <c r="T3310" s="6">
        <f t="shared" si="311"/>
        <v>42473.668576388889</v>
      </c>
    </row>
    <row r="3311" spans="1:20" ht="30" x14ac:dyDescent="0.25">
      <c r="A3311">
        <v>3309</v>
      </c>
      <c r="B3311" s="3" t="s">
        <v>6712</v>
      </c>
      <c r="C3311" s="3" t="s">
        <v>6713</v>
      </c>
      <c r="D3311">
        <v>350</v>
      </c>
      <c r="E3311">
        <v>558</v>
      </c>
      <c r="F3311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 s="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42628.441874999997</v>
      </c>
      <c r="T3311" s="6">
        <f t="shared" si="311"/>
        <v>42659.441874999997</v>
      </c>
    </row>
    <row r="3312" spans="1:20" ht="45" x14ac:dyDescent="0.25">
      <c r="A3312">
        <v>3310</v>
      </c>
      <c r="B3312" s="3" t="s">
        <v>6714</v>
      </c>
      <c r="C3312" s="3" t="s">
        <v>6715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 s="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42253.720196759255</v>
      </c>
      <c r="T3312" s="6">
        <f t="shared" si="311"/>
        <v>42283.720196759255</v>
      </c>
    </row>
    <row r="3313" spans="1:20" ht="45" x14ac:dyDescent="0.25">
      <c r="A3313">
        <v>3311</v>
      </c>
      <c r="B3313" s="3" t="s">
        <v>6716</v>
      </c>
      <c r="C3313" s="3" t="s">
        <v>6717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 s="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42264.083449074074</v>
      </c>
      <c r="T3313" s="6">
        <f t="shared" si="311"/>
        <v>42294.083449074074</v>
      </c>
    </row>
    <row r="3314" spans="1:20" ht="60" x14ac:dyDescent="0.25">
      <c r="A3314">
        <v>3312</v>
      </c>
      <c r="B3314" s="3" t="s">
        <v>6718</v>
      </c>
      <c r="C3314" s="3" t="s">
        <v>6719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 s="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42664.601226851846</v>
      </c>
      <c r="T3314" s="6">
        <f t="shared" si="311"/>
        <v>42685.708333333336</v>
      </c>
    </row>
    <row r="3315" spans="1:20" ht="45" x14ac:dyDescent="0.25">
      <c r="A3315">
        <v>3313</v>
      </c>
      <c r="B3315" s="3" t="s">
        <v>6720</v>
      </c>
      <c r="C3315" s="3" t="s">
        <v>6721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 s="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42382.036076388882</v>
      </c>
      <c r="T3315" s="6">
        <f t="shared" si="311"/>
        <v>42395.833333333336</v>
      </c>
    </row>
    <row r="3316" spans="1:20" ht="60" x14ac:dyDescent="0.25">
      <c r="A3316">
        <v>3314</v>
      </c>
      <c r="B3316" s="3" t="s">
        <v>6722</v>
      </c>
      <c r="C3316" s="3" t="s">
        <v>6723</v>
      </c>
      <c r="D3316">
        <v>800</v>
      </c>
      <c r="E3316">
        <v>1686</v>
      </c>
      <c r="F3316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 s="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42105.059155092589</v>
      </c>
      <c r="T3316" s="6">
        <f t="shared" si="311"/>
        <v>42132.628472222219</v>
      </c>
    </row>
    <row r="3317" spans="1:20" ht="45" x14ac:dyDescent="0.25">
      <c r="A3317">
        <v>3315</v>
      </c>
      <c r="B3317" s="3" t="s">
        <v>6724</v>
      </c>
      <c r="C3317" s="3" t="s">
        <v>6725</v>
      </c>
      <c r="D3317">
        <v>4000</v>
      </c>
      <c r="E3317">
        <v>4400</v>
      </c>
      <c r="F331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 s="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42466.095381944448</v>
      </c>
      <c r="T3317" s="6">
        <f t="shared" si="311"/>
        <v>42496.095381944448</v>
      </c>
    </row>
    <row r="3318" spans="1:20" ht="75" x14ac:dyDescent="0.25">
      <c r="A3318">
        <v>3316</v>
      </c>
      <c r="B3318" s="3" t="s">
        <v>6726</v>
      </c>
      <c r="C3318" s="3" t="s">
        <v>6727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 s="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41826.662905092591</v>
      </c>
      <c r="T3318" s="6">
        <f t="shared" si="311"/>
        <v>41859.370833333334</v>
      </c>
    </row>
    <row r="3319" spans="1:20" ht="45" x14ac:dyDescent="0.25">
      <c r="A3319">
        <v>3317</v>
      </c>
      <c r="B3319" s="3" t="s">
        <v>6728</v>
      </c>
      <c r="C3319" s="3" t="s">
        <v>6729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 s="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42498.831296296288</v>
      </c>
      <c r="T3319" s="6">
        <f t="shared" si="311"/>
        <v>42528.831296296288</v>
      </c>
    </row>
    <row r="3320" spans="1:20" ht="30" x14ac:dyDescent="0.25">
      <c r="A3320">
        <v>3318</v>
      </c>
      <c r="B3320" s="3" t="s">
        <v>6730</v>
      </c>
      <c r="C3320" s="3" t="s">
        <v>6731</v>
      </c>
      <c r="D3320">
        <v>2000</v>
      </c>
      <c r="E3320">
        <v>2512</v>
      </c>
      <c r="F3320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 s="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42431.093668981477</v>
      </c>
      <c r="T3320" s="6">
        <f t="shared" si="311"/>
        <v>42470.895833333336</v>
      </c>
    </row>
    <row r="3321" spans="1:20" ht="60" x14ac:dyDescent="0.25">
      <c r="A3321">
        <v>3319</v>
      </c>
      <c r="B3321" s="3" t="s">
        <v>6732</v>
      </c>
      <c r="C3321" s="3" t="s">
        <v>6733</v>
      </c>
      <c r="D3321">
        <v>500</v>
      </c>
      <c r="E3321">
        <v>540</v>
      </c>
      <c r="F3321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 s="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41990.377152777779</v>
      </c>
      <c r="T3321" s="6">
        <f t="shared" si="311"/>
        <v>42035.377152777779</v>
      </c>
    </row>
    <row r="3322" spans="1:20" ht="45" x14ac:dyDescent="0.25">
      <c r="A3322">
        <v>3320</v>
      </c>
      <c r="B3322" s="3" t="s">
        <v>6734</v>
      </c>
      <c r="C3322" s="3" t="s">
        <v>6735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 s="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42512.837465277778</v>
      </c>
      <c r="T3322" s="6">
        <f t="shared" si="311"/>
        <v>42542.837465277778</v>
      </c>
    </row>
    <row r="3323" spans="1:20" ht="60" x14ac:dyDescent="0.25">
      <c r="A3323">
        <v>3321</v>
      </c>
      <c r="B3323" s="3" t="s">
        <v>6736</v>
      </c>
      <c r="C3323" s="3" t="s">
        <v>6737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 s="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41913.891956018517</v>
      </c>
      <c r="T3323" s="6">
        <f t="shared" si="311"/>
        <v>41927.957638888889</v>
      </c>
    </row>
    <row r="3324" spans="1:20" ht="60" x14ac:dyDescent="0.25">
      <c r="A3324">
        <v>3322</v>
      </c>
      <c r="B3324" s="3" t="s">
        <v>6738</v>
      </c>
      <c r="C3324" s="3" t="s">
        <v>6739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 s="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42520.802037037036</v>
      </c>
      <c r="T3324" s="6">
        <f t="shared" si="311"/>
        <v>42542.954861111109</v>
      </c>
    </row>
    <row r="3325" spans="1:20" ht="60" x14ac:dyDescent="0.25">
      <c r="A3325">
        <v>3323</v>
      </c>
      <c r="B3325" s="3" t="s">
        <v>6740</v>
      </c>
      <c r="C3325" s="3" t="s">
        <v>6741</v>
      </c>
      <c r="D3325">
        <v>1000</v>
      </c>
      <c r="E3325">
        <v>1259</v>
      </c>
      <c r="F3325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 s="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42608.157499999994</v>
      </c>
      <c r="T3325" s="6">
        <f t="shared" si="311"/>
        <v>42638.157499999994</v>
      </c>
    </row>
    <row r="3326" spans="1:20" ht="45" x14ac:dyDescent="0.25">
      <c r="A3326">
        <v>3324</v>
      </c>
      <c r="B3326" s="3" t="s">
        <v>6742</v>
      </c>
      <c r="C3326" s="3" t="s">
        <v>6743</v>
      </c>
      <c r="D3326">
        <v>1500</v>
      </c>
      <c r="E3326">
        <v>1525</v>
      </c>
      <c r="F3326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 s="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42512.374884259254</v>
      </c>
      <c r="T3326" s="6">
        <f t="shared" si="311"/>
        <v>42526.374884259254</v>
      </c>
    </row>
    <row r="3327" spans="1:20" ht="60" x14ac:dyDescent="0.25">
      <c r="A3327">
        <v>3325</v>
      </c>
      <c r="B3327" s="3" t="s">
        <v>6744</v>
      </c>
      <c r="C3327" s="3" t="s">
        <v>6745</v>
      </c>
      <c r="D3327">
        <v>400</v>
      </c>
      <c r="E3327">
        <v>450</v>
      </c>
      <c r="F332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 s="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42064.577280092592</v>
      </c>
      <c r="T3327" s="6">
        <f t="shared" si="311"/>
        <v>42099.535613425927</v>
      </c>
    </row>
    <row r="3328" spans="1:20" ht="60" x14ac:dyDescent="0.25">
      <c r="A3328">
        <v>3326</v>
      </c>
      <c r="B3328" s="3" t="s">
        <v>6746</v>
      </c>
      <c r="C3328" s="3" t="s">
        <v>6747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 s="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42041.505844907406</v>
      </c>
      <c r="T3328" s="6">
        <f t="shared" si="311"/>
        <v>42071.464178240734</v>
      </c>
    </row>
    <row r="3329" spans="1:20" ht="60" x14ac:dyDescent="0.25">
      <c r="A3329">
        <v>3327</v>
      </c>
      <c r="B3329" s="3" t="s">
        <v>6748</v>
      </c>
      <c r="C3329" s="3" t="s">
        <v>6749</v>
      </c>
      <c r="D3329">
        <v>800</v>
      </c>
      <c r="E3329">
        <v>810</v>
      </c>
      <c r="F3329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 s="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42468.166273148141</v>
      </c>
      <c r="T3329" s="6">
        <f t="shared" si="311"/>
        <v>42498.166273148141</v>
      </c>
    </row>
    <row r="3330" spans="1:20" ht="45" x14ac:dyDescent="0.25">
      <c r="A3330">
        <v>3328</v>
      </c>
      <c r="B3330" s="3" t="s">
        <v>6750</v>
      </c>
      <c r="C3330" s="3" t="s">
        <v>6751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 s="4">
        <f t="shared" ref="O3330:O3393" si="312">E3330/D3330</f>
        <v>1.4638888888888888</v>
      </c>
      <c r="P3330" s="5">
        <f t="shared" ref="P3330:P3393" si="313">IF((L3330&gt;0), (E3330/L3330), "N/A")</f>
        <v>292.77777777777777</v>
      </c>
      <c r="Q3330" t="str">
        <f t="shared" ref="Q3330:Q3393" si="314">LEFT(N3330, (FIND("/",N3330)-1))</f>
        <v>theater</v>
      </c>
      <c r="R3330" t="str">
        <f t="shared" ref="R3330:R3393" si="315">RIGHT(N3330, (LEN(N3330)-FIND("/", N3330)))</f>
        <v>plays</v>
      </c>
      <c r="S3330" s="6">
        <f t="shared" si="310"/>
        <v>41822.366701388884</v>
      </c>
      <c r="T3330" s="6">
        <f t="shared" si="311"/>
        <v>41824.833333333328</v>
      </c>
    </row>
    <row r="3331" spans="1:20" ht="45" x14ac:dyDescent="0.25">
      <c r="A3331">
        <v>3329</v>
      </c>
      <c r="B3331" s="3" t="s">
        <v>6752</v>
      </c>
      <c r="C3331" s="3" t="s">
        <v>6753</v>
      </c>
      <c r="D3331">
        <v>1000</v>
      </c>
      <c r="E3331">
        <v>1168</v>
      </c>
      <c r="F3331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 s="4">
        <f t="shared" si="312"/>
        <v>1.1679999999999999</v>
      </c>
      <c r="P3331" s="5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6">
        <f t="shared" ref="S3331:S3394" si="316">(((J3331/60)/60)/24)+DATE(1970,1,1)+(-5/24)</f>
        <v>41837.114675925921</v>
      </c>
      <c r="T3331" s="6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6754</v>
      </c>
      <c r="C3332" s="3" t="s">
        <v>6755</v>
      </c>
      <c r="D3332">
        <v>1500</v>
      </c>
      <c r="E3332">
        <v>1594</v>
      </c>
      <c r="F3332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 s="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42065.679027777776</v>
      </c>
      <c r="T3332" s="6">
        <f t="shared" si="317"/>
        <v>42095.637361111112</v>
      </c>
    </row>
    <row r="3333" spans="1:20" ht="60" x14ac:dyDescent="0.25">
      <c r="A3333">
        <v>3331</v>
      </c>
      <c r="B3333" s="3" t="s">
        <v>6756</v>
      </c>
      <c r="C3333" s="3" t="s">
        <v>6757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 s="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42248.48942129629</v>
      </c>
      <c r="T3333" s="6">
        <f t="shared" si="317"/>
        <v>42283.48942129629</v>
      </c>
    </row>
    <row r="3334" spans="1:20" ht="45" x14ac:dyDescent="0.25">
      <c r="A3334">
        <v>3332</v>
      </c>
      <c r="B3334" s="3" t="s">
        <v>6758</v>
      </c>
      <c r="C3334" s="3" t="s">
        <v>6759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 s="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41809.651967592588</v>
      </c>
      <c r="T3334" s="6">
        <f t="shared" si="317"/>
        <v>41839.651967592588</v>
      </c>
    </row>
    <row r="3335" spans="1:20" ht="60" x14ac:dyDescent="0.25">
      <c r="A3335">
        <v>3333</v>
      </c>
      <c r="B3335" s="3" t="s">
        <v>6760</v>
      </c>
      <c r="C3335" s="3" t="s">
        <v>6761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 s="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42148.468518518515</v>
      </c>
      <c r="T3335" s="6">
        <f t="shared" si="317"/>
        <v>42170.468518518515</v>
      </c>
    </row>
    <row r="3336" spans="1:20" ht="45" x14ac:dyDescent="0.25">
      <c r="A3336">
        <v>3334</v>
      </c>
      <c r="B3336" s="3" t="s">
        <v>6762</v>
      </c>
      <c r="C3336" s="3" t="s">
        <v>6763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 s="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42185.312754629624</v>
      </c>
      <c r="T3336" s="6">
        <f t="shared" si="317"/>
        <v>42215.312754629624</v>
      </c>
    </row>
    <row r="3337" spans="1:20" ht="60" x14ac:dyDescent="0.25">
      <c r="A3337">
        <v>3335</v>
      </c>
      <c r="B3337" s="3" t="s">
        <v>6764</v>
      </c>
      <c r="C3337" s="3" t="s">
        <v>6765</v>
      </c>
      <c r="D3337">
        <v>5000</v>
      </c>
      <c r="E3337">
        <v>5016</v>
      </c>
      <c r="F333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 s="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41827.465810185182</v>
      </c>
      <c r="T3337" s="6">
        <f t="shared" si="317"/>
        <v>41854.75</v>
      </c>
    </row>
    <row r="3338" spans="1:20" ht="45" x14ac:dyDescent="0.25">
      <c r="A3338">
        <v>3336</v>
      </c>
      <c r="B3338" s="3" t="s">
        <v>6766</v>
      </c>
      <c r="C3338" s="3" t="s">
        <v>6767</v>
      </c>
      <c r="D3338">
        <v>250</v>
      </c>
      <c r="E3338">
        <v>250</v>
      </c>
      <c r="F3338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 s="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42437.190347222226</v>
      </c>
      <c r="T3338" s="6">
        <f t="shared" si="317"/>
        <v>42465.148680555554</v>
      </c>
    </row>
    <row r="3339" spans="1:20" ht="45" x14ac:dyDescent="0.25">
      <c r="A3339">
        <v>3337</v>
      </c>
      <c r="B3339" s="3" t="s">
        <v>6768</v>
      </c>
      <c r="C3339" s="3" t="s">
        <v>6769</v>
      </c>
      <c r="D3339">
        <v>2500</v>
      </c>
      <c r="E3339">
        <v>2755</v>
      </c>
      <c r="F3339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 s="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41901.073692129627</v>
      </c>
      <c r="T3339" s="6">
        <f t="shared" si="317"/>
        <v>41922.666666666664</v>
      </c>
    </row>
    <row r="3340" spans="1:20" ht="30" x14ac:dyDescent="0.25">
      <c r="A3340">
        <v>3338</v>
      </c>
      <c r="B3340" s="3" t="s">
        <v>6770</v>
      </c>
      <c r="C3340" s="3" t="s">
        <v>6771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 s="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42769.366666666661</v>
      </c>
      <c r="T3340" s="6">
        <f t="shared" si="317"/>
        <v>42790.366666666661</v>
      </c>
    </row>
    <row r="3341" spans="1:20" ht="45" x14ac:dyDescent="0.25">
      <c r="A3341">
        <v>3339</v>
      </c>
      <c r="B3341" s="3" t="s">
        <v>6772</v>
      </c>
      <c r="C3341" s="3" t="s">
        <v>6773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 s="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42549.457384259258</v>
      </c>
      <c r="T3341" s="6">
        <f t="shared" si="317"/>
        <v>42579.457384259258</v>
      </c>
    </row>
    <row r="3342" spans="1:20" ht="60" x14ac:dyDescent="0.25">
      <c r="A3342">
        <v>3340</v>
      </c>
      <c r="B3342" s="3" t="s">
        <v>6774</v>
      </c>
      <c r="C3342" s="3" t="s">
        <v>6775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 s="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42685.765671296293</v>
      </c>
      <c r="T3342" s="6">
        <f t="shared" si="317"/>
        <v>42710.765671296293</v>
      </c>
    </row>
    <row r="3343" spans="1:20" ht="60" x14ac:dyDescent="0.25">
      <c r="A3343">
        <v>3341</v>
      </c>
      <c r="B3343" s="3" t="s">
        <v>6776</v>
      </c>
      <c r="C3343" s="3" t="s">
        <v>6777</v>
      </c>
      <c r="D3343">
        <v>3350</v>
      </c>
      <c r="E3343">
        <v>3350</v>
      </c>
      <c r="F3343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 s="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42510.590520833335</v>
      </c>
      <c r="T3343" s="6">
        <f t="shared" si="317"/>
        <v>42533.499999999993</v>
      </c>
    </row>
    <row r="3344" spans="1:20" ht="45" x14ac:dyDescent="0.25">
      <c r="A3344">
        <v>3342</v>
      </c>
      <c r="B3344" s="3" t="s">
        <v>6778</v>
      </c>
      <c r="C3344" s="3" t="s">
        <v>6779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 s="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42062.088078703695</v>
      </c>
      <c r="T3344" s="6">
        <f t="shared" si="317"/>
        <v>42094.999305555553</v>
      </c>
    </row>
    <row r="3345" spans="1:20" ht="45" x14ac:dyDescent="0.25">
      <c r="A3345">
        <v>3343</v>
      </c>
      <c r="B3345" s="3" t="s">
        <v>6780</v>
      </c>
      <c r="C3345" s="3" t="s">
        <v>6781</v>
      </c>
      <c r="D3345">
        <v>700</v>
      </c>
      <c r="E3345">
        <v>1200</v>
      </c>
      <c r="F3345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 s="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42452.708148148151</v>
      </c>
      <c r="T3345" s="6">
        <f t="shared" si="317"/>
        <v>42473.345833333333</v>
      </c>
    </row>
    <row r="3346" spans="1:20" ht="60" x14ac:dyDescent="0.25">
      <c r="A3346">
        <v>3344</v>
      </c>
      <c r="B3346" s="3" t="s">
        <v>6782</v>
      </c>
      <c r="C3346" s="3" t="s">
        <v>6783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 s="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41850.991817129623</v>
      </c>
      <c r="T3346" s="6">
        <f t="shared" si="317"/>
        <v>41880.991817129623</v>
      </c>
    </row>
    <row r="3347" spans="1:20" ht="60" x14ac:dyDescent="0.25">
      <c r="A3347">
        <v>3345</v>
      </c>
      <c r="B3347" s="3" t="s">
        <v>6784</v>
      </c>
      <c r="C3347" s="3" t="s">
        <v>6785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 s="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42052.897777777776</v>
      </c>
      <c r="T3347" s="6">
        <f t="shared" si="317"/>
        <v>42111.817361111105</v>
      </c>
    </row>
    <row r="3348" spans="1:20" ht="60" x14ac:dyDescent="0.25">
      <c r="A3348">
        <v>3346</v>
      </c>
      <c r="B3348" s="3" t="s">
        <v>6786</v>
      </c>
      <c r="C3348" s="3" t="s">
        <v>6787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 s="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42053.816087962965</v>
      </c>
      <c r="T3348" s="6">
        <f t="shared" si="317"/>
        <v>42060.816087962965</v>
      </c>
    </row>
    <row r="3349" spans="1:20" ht="60" x14ac:dyDescent="0.25">
      <c r="A3349">
        <v>3347</v>
      </c>
      <c r="B3349" s="3" t="s">
        <v>6788</v>
      </c>
      <c r="C3349" s="3" t="s">
        <v>6789</v>
      </c>
      <c r="D3349">
        <v>2000</v>
      </c>
      <c r="E3349">
        <v>2389</v>
      </c>
      <c r="F3349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 s="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42484.343217592592</v>
      </c>
      <c r="T3349" s="6">
        <f t="shared" si="317"/>
        <v>42498.666666666664</v>
      </c>
    </row>
    <row r="3350" spans="1:20" ht="60" x14ac:dyDescent="0.25">
      <c r="A3350">
        <v>3348</v>
      </c>
      <c r="B3350" s="3" t="s">
        <v>6626</v>
      </c>
      <c r="C3350" s="3" t="s">
        <v>6790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 s="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42466.350462962961</v>
      </c>
      <c r="T3350" s="6">
        <f t="shared" si="317"/>
        <v>42489.957638888889</v>
      </c>
    </row>
    <row r="3351" spans="1:20" ht="60" x14ac:dyDescent="0.25">
      <c r="A3351">
        <v>3349</v>
      </c>
      <c r="B3351" s="3" t="s">
        <v>6791</v>
      </c>
      <c r="C3351" s="3" t="s">
        <v>6792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 s="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42512.902453703697</v>
      </c>
      <c r="T3351" s="6">
        <f t="shared" si="317"/>
        <v>42534.499999999993</v>
      </c>
    </row>
    <row r="3352" spans="1:20" ht="60" x14ac:dyDescent="0.25">
      <c r="A3352">
        <v>3350</v>
      </c>
      <c r="B3352" s="3" t="s">
        <v>6793</v>
      </c>
      <c r="C3352" s="3" t="s">
        <v>6794</v>
      </c>
      <c r="D3352">
        <v>3500</v>
      </c>
      <c r="E3352">
        <v>3655</v>
      </c>
      <c r="F3352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 s="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42302.493182870363</v>
      </c>
      <c r="T3352" s="6">
        <f t="shared" si="317"/>
        <v>42337.749999999993</v>
      </c>
    </row>
    <row r="3353" spans="1:20" ht="60" x14ac:dyDescent="0.25">
      <c r="A3353">
        <v>3351</v>
      </c>
      <c r="B3353" s="3" t="s">
        <v>6795</v>
      </c>
      <c r="C3353" s="3" t="s">
        <v>6796</v>
      </c>
      <c r="D3353">
        <v>5000</v>
      </c>
      <c r="E3353">
        <v>5055</v>
      </c>
      <c r="F3353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 s="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41806.187094907407</v>
      </c>
      <c r="T3353" s="6">
        <f t="shared" si="317"/>
        <v>41843.25</v>
      </c>
    </row>
    <row r="3354" spans="1:20" ht="60" x14ac:dyDescent="0.25">
      <c r="A3354">
        <v>3352</v>
      </c>
      <c r="B3354" s="3" t="s">
        <v>6797</v>
      </c>
      <c r="C3354" s="3" t="s">
        <v>6798</v>
      </c>
      <c r="D3354">
        <v>5000</v>
      </c>
      <c r="E3354">
        <v>5376</v>
      </c>
      <c r="F3354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 s="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42495.784467592595</v>
      </c>
      <c r="T3354" s="6">
        <f t="shared" si="317"/>
        <v>42552.749999999993</v>
      </c>
    </row>
    <row r="3355" spans="1:20" ht="60" x14ac:dyDescent="0.25">
      <c r="A3355">
        <v>3353</v>
      </c>
      <c r="B3355" s="3" t="s">
        <v>6799</v>
      </c>
      <c r="C3355" s="3" t="s">
        <v>6800</v>
      </c>
      <c r="D3355">
        <v>500</v>
      </c>
      <c r="E3355">
        <v>1575</v>
      </c>
      <c r="F3355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 s="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42479.223958333336</v>
      </c>
      <c r="T3355" s="6">
        <f t="shared" si="317"/>
        <v>42492.749999999993</v>
      </c>
    </row>
    <row r="3356" spans="1:20" ht="45" x14ac:dyDescent="0.25">
      <c r="A3356">
        <v>3354</v>
      </c>
      <c r="B3356" s="3" t="s">
        <v>6801</v>
      </c>
      <c r="C3356" s="3" t="s">
        <v>6802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 s="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42270.518587962964</v>
      </c>
      <c r="T3356" s="6">
        <f t="shared" si="317"/>
        <v>42305.959027777775</v>
      </c>
    </row>
    <row r="3357" spans="1:20" ht="45" x14ac:dyDescent="0.25">
      <c r="A3357">
        <v>3355</v>
      </c>
      <c r="B3357" s="3" t="s">
        <v>6803</v>
      </c>
      <c r="C3357" s="3" t="s">
        <v>6804</v>
      </c>
      <c r="D3357">
        <v>1750</v>
      </c>
      <c r="E3357">
        <v>2210</v>
      </c>
      <c r="F335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 s="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42489.411192129628</v>
      </c>
      <c r="T3357" s="6">
        <f t="shared" si="317"/>
        <v>42500.261805555558</v>
      </c>
    </row>
    <row r="3358" spans="1:20" ht="60" x14ac:dyDescent="0.25">
      <c r="A3358">
        <v>3356</v>
      </c>
      <c r="B3358" s="3" t="s">
        <v>6805</v>
      </c>
      <c r="C3358" s="3" t="s">
        <v>6806</v>
      </c>
      <c r="D3358">
        <v>1500</v>
      </c>
      <c r="E3358">
        <v>1521</v>
      </c>
      <c r="F3358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 s="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42536.607314814813</v>
      </c>
      <c r="T3358" s="6">
        <f t="shared" si="317"/>
        <v>42566.607314814813</v>
      </c>
    </row>
    <row r="3359" spans="1:20" ht="60" x14ac:dyDescent="0.25">
      <c r="A3359">
        <v>3357</v>
      </c>
      <c r="B3359" s="3" t="s">
        <v>6807</v>
      </c>
      <c r="C3359" s="3" t="s">
        <v>6808</v>
      </c>
      <c r="D3359">
        <v>2000</v>
      </c>
      <c r="E3359">
        <v>2020</v>
      </c>
      <c r="F3359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 s="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41822.209606481476</v>
      </c>
      <c r="T3359" s="6">
        <f t="shared" si="317"/>
        <v>41852.209606481476</v>
      </c>
    </row>
    <row r="3360" spans="1:20" ht="45" x14ac:dyDescent="0.25">
      <c r="A3360">
        <v>3358</v>
      </c>
      <c r="B3360" s="3" t="s">
        <v>6809</v>
      </c>
      <c r="C3360" s="3" t="s">
        <v>6810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 s="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41932.102766203701</v>
      </c>
      <c r="T3360" s="6">
        <f t="shared" si="317"/>
        <v>41962.144432870373</v>
      </c>
    </row>
    <row r="3361" spans="1:20" ht="45" x14ac:dyDescent="0.25">
      <c r="A3361">
        <v>3359</v>
      </c>
      <c r="B3361" s="3" t="s">
        <v>6811</v>
      </c>
      <c r="C3361" s="3" t="s">
        <v>6812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 s="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42745.848773148151</v>
      </c>
      <c r="T3361" s="6">
        <f t="shared" si="317"/>
        <v>42790.848773148151</v>
      </c>
    </row>
    <row r="3362" spans="1:20" ht="30" x14ac:dyDescent="0.25">
      <c r="A3362">
        <v>3360</v>
      </c>
      <c r="B3362" s="3" t="s">
        <v>6813</v>
      </c>
      <c r="C3362" s="3" t="s">
        <v>6814</v>
      </c>
      <c r="D3362">
        <v>9000</v>
      </c>
      <c r="E3362">
        <v>9124</v>
      </c>
      <c r="F3362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 s="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42696.874340277776</v>
      </c>
      <c r="T3362" s="6">
        <f t="shared" si="317"/>
        <v>42718.457638888889</v>
      </c>
    </row>
    <row r="3363" spans="1:20" ht="60" x14ac:dyDescent="0.25">
      <c r="A3363">
        <v>3361</v>
      </c>
      <c r="B3363" s="3" t="s">
        <v>6817</v>
      </c>
      <c r="C3363" s="3" t="s">
        <v>6818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 s="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41865.817013888889</v>
      </c>
      <c r="T3363" s="6">
        <f t="shared" si="317"/>
        <v>41883.457638888889</v>
      </c>
    </row>
    <row r="3364" spans="1:20" ht="45" x14ac:dyDescent="0.25">
      <c r="A3364">
        <v>3362</v>
      </c>
      <c r="B3364" s="3" t="s">
        <v>6819</v>
      </c>
      <c r="C3364" s="3" t="s">
        <v>6820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 s="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42055.883298611108</v>
      </c>
      <c r="T3364" s="6">
        <f t="shared" si="317"/>
        <v>42069.996527777774</v>
      </c>
    </row>
    <row r="3365" spans="1:20" ht="60" x14ac:dyDescent="0.25">
      <c r="A3365">
        <v>3363</v>
      </c>
      <c r="B3365" s="3" t="s">
        <v>6821</v>
      </c>
      <c r="C3365" s="3" t="s">
        <v>6822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 s="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41851.563020833331</v>
      </c>
      <c r="T3365" s="6">
        <f t="shared" si="317"/>
        <v>41870.458333333328</v>
      </c>
    </row>
    <row r="3366" spans="1:20" ht="60" x14ac:dyDescent="0.25">
      <c r="A3366">
        <v>3364</v>
      </c>
      <c r="B3366" s="3" t="s">
        <v>6823</v>
      </c>
      <c r="C3366" s="3" t="s">
        <v>6824</v>
      </c>
      <c r="D3366">
        <v>3000</v>
      </c>
      <c r="E3366">
        <v>3178</v>
      </c>
      <c r="F3366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 s="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42422.769085648142</v>
      </c>
      <c r="T3366" s="6">
        <f t="shared" si="317"/>
        <v>42444.666666666664</v>
      </c>
    </row>
    <row r="3367" spans="1:20" ht="60" x14ac:dyDescent="0.25">
      <c r="A3367">
        <v>3365</v>
      </c>
      <c r="B3367" s="3" t="s">
        <v>6825</v>
      </c>
      <c r="C3367" s="3" t="s">
        <v>6826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 s="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42320.893425925926</v>
      </c>
      <c r="T3367" s="6">
        <f t="shared" si="317"/>
        <v>42350.893425925926</v>
      </c>
    </row>
    <row r="3368" spans="1:20" ht="45" x14ac:dyDescent="0.25">
      <c r="A3368">
        <v>3366</v>
      </c>
      <c r="B3368" s="3" t="s">
        <v>6827</v>
      </c>
      <c r="C3368" s="3" t="s">
        <v>6828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 s="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42106.859224537031</v>
      </c>
      <c r="T3368" s="6">
        <f t="shared" si="317"/>
        <v>42136.859224537031</v>
      </c>
    </row>
    <row r="3369" spans="1:20" ht="60" x14ac:dyDescent="0.25">
      <c r="A3369">
        <v>3367</v>
      </c>
      <c r="B3369" s="3" t="s">
        <v>6829</v>
      </c>
      <c r="C3369" s="3" t="s">
        <v>6830</v>
      </c>
      <c r="D3369">
        <v>750</v>
      </c>
      <c r="E3369">
        <v>890</v>
      </c>
      <c r="F3369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 s="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42192.725624999999</v>
      </c>
      <c r="T3369" s="6">
        <f t="shared" si="317"/>
        <v>42217.725624999999</v>
      </c>
    </row>
    <row r="3370" spans="1:20" ht="45" x14ac:dyDescent="0.25">
      <c r="A3370">
        <v>3368</v>
      </c>
      <c r="B3370" s="3" t="s">
        <v>6831</v>
      </c>
      <c r="C3370" s="3" t="s">
        <v>6832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 s="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41968.991423611107</v>
      </c>
      <c r="T3370" s="6">
        <f t="shared" si="317"/>
        <v>42004.999999999993</v>
      </c>
    </row>
    <row r="3371" spans="1:20" ht="45" x14ac:dyDescent="0.25">
      <c r="A3371">
        <v>3369</v>
      </c>
      <c r="B3371" s="3" t="s">
        <v>6833</v>
      </c>
      <c r="C3371" s="3" t="s">
        <v>6834</v>
      </c>
      <c r="D3371">
        <v>5000</v>
      </c>
      <c r="E3371">
        <v>5195</v>
      </c>
      <c r="F3371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 s="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42689.833101851851</v>
      </c>
      <c r="T3371" s="6">
        <f t="shared" si="317"/>
        <v>42749.833101851851</v>
      </c>
    </row>
    <row r="3372" spans="1:20" ht="30" x14ac:dyDescent="0.25">
      <c r="A3372">
        <v>3370</v>
      </c>
      <c r="B3372" s="3" t="s">
        <v>6835</v>
      </c>
      <c r="C3372" s="3" t="s">
        <v>6836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 s="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42690.125983796293</v>
      </c>
      <c r="T3372" s="6">
        <f t="shared" si="317"/>
        <v>42721.124999999993</v>
      </c>
    </row>
    <row r="3373" spans="1:20" ht="45" x14ac:dyDescent="0.25">
      <c r="A3373">
        <v>3371</v>
      </c>
      <c r="B3373" s="3" t="s">
        <v>6837</v>
      </c>
      <c r="C3373" s="3" t="s">
        <v>6838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 s="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42312.666261574072</v>
      </c>
      <c r="T3373" s="6">
        <f t="shared" si="317"/>
        <v>42340.666261574072</v>
      </c>
    </row>
    <row r="3374" spans="1:20" ht="45" x14ac:dyDescent="0.25">
      <c r="A3374">
        <v>3372</v>
      </c>
      <c r="B3374" s="3" t="s">
        <v>6839</v>
      </c>
      <c r="C3374" s="3" t="s">
        <v>6840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 s="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41855.339768518512</v>
      </c>
      <c r="T3374" s="6">
        <f t="shared" si="317"/>
        <v>41875.999305555553</v>
      </c>
    </row>
    <row r="3375" spans="1:20" ht="60" x14ac:dyDescent="0.25">
      <c r="A3375">
        <v>3373</v>
      </c>
      <c r="B3375" s="3" t="s">
        <v>6841</v>
      </c>
      <c r="C3375" s="3" t="s">
        <v>6842</v>
      </c>
      <c r="D3375">
        <v>2000</v>
      </c>
      <c r="E3375">
        <v>2005</v>
      </c>
      <c r="F3375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 s="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42179.646296296291</v>
      </c>
      <c r="T3375" s="6">
        <f t="shared" si="317"/>
        <v>42203.458333333336</v>
      </c>
    </row>
    <row r="3376" spans="1:20" ht="45" x14ac:dyDescent="0.25">
      <c r="A3376">
        <v>3374</v>
      </c>
      <c r="B3376" s="3" t="s">
        <v>6843</v>
      </c>
      <c r="C3376" s="3" t="s">
        <v>6844</v>
      </c>
      <c r="D3376">
        <v>3500</v>
      </c>
      <c r="E3376">
        <v>3730</v>
      </c>
      <c r="F3376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 s="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42275.523333333331</v>
      </c>
      <c r="T3376" s="6">
        <f t="shared" si="317"/>
        <v>42305.523333333331</v>
      </c>
    </row>
    <row r="3377" spans="1:20" ht="45" x14ac:dyDescent="0.25">
      <c r="A3377">
        <v>3375</v>
      </c>
      <c r="B3377" s="3" t="s">
        <v>6845</v>
      </c>
      <c r="C3377" s="3" t="s">
        <v>6846</v>
      </c>
      <c r="D3377">
        <v>3000</v>
      </c>
      <c r="E3377">
        <v>3000</v>
      </c>
      <c r="F337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 s="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41765.402465277773</v>
      </c>
      <c r="T3377" s="6">
        <f t="shared" si="317"/>
        <v>41777.402465277773</v>
      </c>
    </row>
    <row r="3378" spans="1:20" ht="60" x14ac:dyDescent="0.25">
      <c r="A3378">
        <v>3376</v>
      </c>
      <c r="B3378" s="3" t="s">
        <v>6847</v>
      </c>
      <c r="C3378" s="3" t="s">
        <v>6848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 s="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42059.492986111109</v>
      </c>
      <c r="T3378" s="6">
        <f t="shared" si="317"/>
        <v>42119.451319444437</v>
      </c>
    </row>
    <row r="3379" spans="1:20" ht="60" x14ac:dyDescent="0.25">
      <c r="A3379">
        <v>3377</v>
      </c>
      <c r="B3379" s="3" t="s">
        <v>6849</v>
      </c>
      <c r="C3379" s="3" t="s">
        <v>6850</v>
      </c>
      <c r="D3379">
        <v>8000</v>
      </c>
      <c r="E3379">
        <v>8084</v>
      </c>
      <c r="F3379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 s="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42053.524293981485</v>
      </c>
      <c r="T3379" s="6">
        <f t="shared" si="317"/>
        <v>42083.49722222222</v>
      </c>
    </row>
    <row r="3380" spans="1:20" ht="60" x14ac:dyDescent="0.25">
      <c r="A3380">
        <v>3378</v>
      </c>
      <c r="B3380" s="3" t="s">
        <v>6851</v>
      </c>
      <c r="C3380" s="3" t="s">
        <v>6852</v>
      </c>
      <c r="D3380">
        <v>550</v>
      </c>
      <c r="E3380">
        <v>592</v>
      </c>
      <c r="F3380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 s="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41858.147060185183</v>
      </c>
      <c r="T3380" s="6">
        <f t="shared" si="317"/>
        <v>41882.338888888888</v>
      </c>
    </row>
    <row r="3381" spans="1:20" ht="60" x14ac:dyDescent="0.25">
      <c r="A3381">
        <v>3379</v>
      </c>
      <c r="B3381" s="3" t="s">
        <v>6853</v>
      </c>
      <c r="C3381" s="3" t="s">
        <v>6854</v>
      </c>
      <c r="D3381">
        <v>2000</v>
      </c>
      <c r="E3381">
        <v>2073</v>
      </c>
      <c r="F3381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 s="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42225.305555555555</v>
      </c>
      <c r="T3381" s="6">
        <f t="shared" si="317"/>
        <v>42242.749999999993</v>
      </c>
    </row>
    <row r="3382" spans="1:20" ht="60" x14ac:dyDescent="0.25">
      <c r="A3382">
        <v>3380</v>
      </c>
      <c r="B3382" s="3" t="s">
        <v>6855</v>
      </c>
      <c r="C3382" s="3" t="s">
        <v>6856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 s="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41937.745115740734</v>
      </c>
      <c r="T3382" s="6">
        <f t="shared" si="317"/>
        <v>41972.786782407398</v>
      </c>
    </row>
    <row r="3383" spans="1:20" ht="60" x14ac:dyDescent="0.25">
      <c r="A3383">
        <v>3381</v>
      </c>
      <c r="B3383" s="3" t="s">
        <v>6857</v>
      </c>
      <c r="C3383" s="3" t="s">
        <v>6858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 s="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42043.976655092592</v>
      </c>
      <c r="T3383" s="6">
        <f t="shared" si="317"/>
        <v>42073.934988425921</v>
      </c>
    </row>
    <row r="3384" spans="1:20" ht="60" x14ac:dyDescent="0.25">
      <c r="A3384">
        <v>3382</v>
      </c>
      <c r="B3384" s="3" t="s">
        <v>6859</v>
      </c>
      <c r="C3384" s="3" t="s">
        <v>6860</v>
      </c>
      <c r="D3384">
        <v>3500</v>
      </c>
      <c r="E3384">
        <v>3526</v>
      </c>
      <c r="F3384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 s="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42559.222870370366</v>
      </c>
      <c r="T3384" s="6">
        <f t="shared" si="317"/>
        <v>42583.749305555553</v>
      </c>
    </row>
    <row r="3385" spans="1:20" ht="60" x14ac:dyDescent="0.25">
      <c r="A3385">
        <v>3383</v>
      </c>
      <c r="B3385" s="3" t="s">
        <v>6861</v>
      </c>
      <c r="C3385" s="3" t="s">
        <v>6862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 s="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42524.574305555558</v>
      </c>
      <c r="T3385" s="6">
        <f t="shared" si="317"/>
        <v>42544.574305555558</v>
      </c>
    </row>
    <row r="3386" spans="1:20" ht="60" x14ac:dyDescent="0.25">
      <c r="A3386">
        <v>3384</v>
      </c>
      <c r="B3386" s="3" t="s">
        <v>6863</v>
      </c>
      <c r="C3386" s="3" t="s">
        <v>6864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 s="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42291.879259259258</v>
      </c>
      <c r="T3386" s="6">
        <f t="shared" si="317"/>
        <v>42328.916666666664</v>
      </c>
    </row>
    <row r="3387" spans="1:20" ht="60" x14ac:dyDescent="0.25">
      <c r="A3387">
        <v>3385</v>
      </c>
      <c r="B3387" s="3" t="s">
        <v>6865</v>
      </c>
      <c r="C3387" s="3" t="s">
        <v>6866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 s="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41953.659166666665</v>
      </c>
      <c r="T3387" s="6">
        <f t="shared" si="317"/>
        <v>41983.659166666665</v>
      </c>
    </row>
    <row r="3388" spans="1:20" ht="60" x14ac:dyDescent="0.25">
      <c r="A3388">
        <v>3386</v>
      </c>
      <c r="B3388" s="3" t="s">
        <v>6867</v>
      </c>
      <c r="C3388" s="3" t="s">
        <v>6868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 s="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41946.436412037037</v>
      </c>
      <c r="T3388" s="6">
        <f t="shared" si="317"/>
        <v>41976.436412037037</v>
      </c>
    </row>
    <row r="3389" spans="1:20" ht="60" x14ac:dyDescent="0.25">
      <c r="A3389">
        <v>3387</v>
      </c>
      <c r="B3389" s="3" t="s">
        <v>6869</v>
      </c>
      <c r="C3389" s="3" t="s">
        <v>6870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 s="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41947.554259259254</v>
      </c>
      <c r="T3389" s="6">
        <f t="shared" si="317"/>
        <v>41987.554259259261</v>
      </c>
    </row>
    <row r="3390" spans="1:20" ht="60" x14ac:dyDescent="0.25">
      <c r="A3390">
        <v>3388</v>
      </c>
      <c r="B3390" s="3" t="s">
        <v>6871</v>
      </c>
      <c r="C3390" s="3" t="s">
        <v>6872</v>
      </c>
      <c r="D3390">
        <v>1500</v>
      </c>
      <c r="E3390">
        <v>1557</v>
      </c>
      <c r="F3390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 s="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42143.252789351849</v>
      </c>
      <c r="T3390" s="6">
        <f t="shared" si="317"/>
        <v>42173.252789351849</v>
      </c>
    </row>
    <row r="3391" spans="1:20" ht="45" x14ac:dyDescent="0.25">
      <c r="A3391">
        <v>3389</v>
      </c>
      <c r="B3391" s="3" t="s">
        <v>6873</v>
      </c>
      <c r="C3391" s="3" t="s">
        <v>6874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 s="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42494.355115740742</v>
      </c>
      <c r="T3391" s="6">
        <f t="shared" si="317"/>
        <v>42524.355115740742</v>
      </c>
    </row>
    <row r="3392" spans="1:20" ht="60" x14ac:dyDescent="0.25">
      <c r="A3392">
        <v>3390</v>
      </c>
      <c r="B3392" s="3" t="s">
        <v>6875</v>
      </c>
      <c r="C3392" s="3" t="s">
        <v>6876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 s="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41815.56649305555</v>
      </c>
      <c r="T3392" s="6">
        <f t="shared" si="317"/>
        <v>41830.56649305555</v>
      </c>
    </row>
    <row r="3393" spans="1:20" ht="60" x14ac:dyDescent="0.25">
      <c r="A3393">
        <v>3391</v>
      </c>
      <c r="B3393" s="3" t="s">
        <v>6877</v>
      </c>
      <c r="C3393" s="3" t="s">
        <v>6878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 s="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41830.337361111109</v>
      </c>
      <c r="T3393" s="6">
        <f t="shared" si="317"/>
        <v>41859.727777777778</v>
      </c>
    </row>
    <row r="3394" spans="1:20" ht="60" x14ac:dyDescent="0.25">
      <c r="A3394">
        <v>3392</v>
      </c>
      <c r="B3394" s="3" t="s">
        <v>6879</v>
      </c>
      <c r="C3394" s="3" t="s">
        <v>6880</v>
      </c>
      <c r="D3394">
        <v>500</v>
      </c>
      <c r="E3394">
        <v>500</v>
      </c>
      <c r="F3394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 s="4">
        <f t="shared" ref="O3394:O3457" si="318">E3394/D3394</f>
        <v>1</v>
      </c>
      <c r="P3394" s="5">
        <f t="shared" ref="P3394:P3457" si="319">IF((L3394&gt;0), (E3394/L3394), "N/A")</f>
        <v>41.666666666666664</v>
      </c>
      <c r="Q3394" t="str">
        <f t="shared" ref="Q3394:Q3457" si="320">LEFT(N3394, (FIND("/",N3394)-1))</f>
        <v>theater</v>
      </c>
      <c r="R3394" t="str">
        <f t="shared" ref="R3394:R3457" si="321">RIGHT(N3394, (LEN(N3394)-FIND("/", N3394)))</f>
        <v>plays</v>
      </c>
      <c r="S3394" s="6">
        <f t="shared" si="316"/>
        <v>42446.63721064815</v>
      </c>
      <c r="T3394" s="6">
        <f t="shared" si="317"/>
        <v>42496.63721064815</v>
      </c>
    </row>
    <row r="3395" spans="1:20" ht="45" x14ac:dyDescent="0.25">
      <c r="A3395">
        <v>3393</v>
      </c>
      <c r="B3395" s="3" t="s">
        <v>6881</v>
      </c>
      <c r="C3395" s="3" t="s">
        <v>6882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 s="4">
        <f t="shared" si="318"/>
        <v>1.0580000000000001</v>
      </c>
      <c r="P3395" s="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6">
        <f t="shared" ref="S3395:S3458" si="322">(((J3395/60)/60)/24)+DATE(1970,1,1)+(-5/24)</f>
        <v>41923.713310185187</v>
      </c>
      <c r="T3395" s="6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6883</v>
      </c>
      <c r="C3396" s="3" t="s">
        <v>6884</v>
      </c>
      <c r="D3396">
        <v>550</v>
      </c>
      <c r="E3396">
        <v>783</v>
      </c>
      <c r="F3396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 s="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41817.387094907404</v>
      </c>
      <c r="T3396" s="6">
        <f t="shared" si="323"/>
        <v>41847.387094907404</v>
      </c>
    </row>
    <row r="3397" spans="1:20" ht="30" x14ac:dyDescent="0.25">
      <c r="A3397">
        <v>3395</v>
      </c>
      <c r="B3397" s="3" t="s">
        <v>6885</v>
      </c>
      <c r="C3397" s="3" t="s">
        <v>6886</v>
      </c>
      <c r="D3397">
        <v>500</v>
      </c>
      <c r="E3397">
        <v>920</v>
      </c>
      <c r="F339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 s="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42140.503981481481</v>
      </c>
      <c r="T3397" s="6">
        <f t="shared" si="323"/>
        <v>42154.548611111109</v>
      </c>
    </row>
    <row r="3398" spans="1:20" ht="45" x14ac:dyDescent="0.25">
      <c r="A3398">
        <v>3396</v>
      </c>
      <c r="B3398" s="3" t="s">
        <v>6887</v>
      </c>
      <c r="C3398" s="3" t="s">
        <v>6888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 s="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41764.238298611104</v>
      </c>
      <c r="T3398" s="6">
        <f t="shared" si="323"/>
        <v>41790.957638888889</v>
      </c>
    </row>
    <row r="3399" spans="1:20" ht="30" x14ac:dyDescent="0.25">
      <c r="A3399">
        <v>3397</v>
      </c>
      <c r="B3399" s="3" t="s">
        <v>6889</v>
      </c>
      <c r="C3399" s="3" t="s">
        <v>6890</v>
      </c>
      <c r="D3399">
        <v>250</v>
      </c>
      <c r="E3399">
        <v>280</v>
      </c>
      <c r="F3399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 s="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42378.270011574066</v>
      </c>
      <c r="T3399" s="6">
        <f t="shared" si="323"/>
        <v>42418.708333333336</v>
      </c>
    </row>
    <row r="3400" spans="1:20" ht="60" x14ac:dyDescent="0.25">
      <c r="A3400">
        <v>3398</v>
      </c>
      <c r="B3400" s="3" t="s">
        <v>6891</v>
      </c>
      <c r="C3400" s="3" t="s">
        <v>6892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 s="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41941.543703703705</v>
      </c>
      <c r="T3400" s="6">
        <f t="shared" si="323"/>
        <v>41964.499999999993</v>
      </c>
    </row>
    <row r="3401" spans="1:20" ht="45" x14ac:dyDescent="0.25">
      <c r="A3401">
        <v>3399</v>
      </c>
      <c r="B3401" s="3" t="s">
        <v>6893</v>
      </c>
      <c r="C3401" s="3" t="s">
        <v>6894</v>
      </c>
      <c r="D3401">
        <v>1200</v>
      </c>
      <c r="E3401">
        <v>1245</v>
      </c>
      <c r="F3401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 s="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42026.712094907409</v>
      </c>
      <c r="T3401" s="6">
        <f t="shared" si="323"/>
        <v>42056.712094907409</v>
      </c>
    </row>
    <row r="3402" spans="1:20" ht="60" x14ac:dyDescent="0.25">
      <c r="A3402">
        <v>3400</v>
      </c>
      <c r="B3402" s="3" t="s">
        <v>6895</v>
      </c>
      <c r="C3402" s="3" t="s">
        <v>6896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 s="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41834.745532407404</v>
      </c>
      <c r="T3402" s="6">
        <f t="shared" si="323"/>
        <v>41879.745532407404</v>
      </c>
    </row>
    <row r="3403" spans="1:20" ht="60" x14ac:dyDescent="0.25">
      <c r="A3403">
        <v>3401</v>
      </c>
      <c r="B3403" s="3" t="s">
        <v>6897</v>
      </c>
      <c r="C3403" s="3" t="s">
        <v>6898</v>
      </c>
      <c r="D3403">
        <v>2900</v>
      </c>
      <c r="E3403">
        <v>2954</v>
      </c>
      <c r="F3403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 s="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42193.5155787037</v>
      </c>
      <c r="T3403" s="6">
        <f t="shared" si="323"/>
        <v>42223.5155787037</v>
      </c>
    </row>
    <row r="3404" spans="1:20" ht="45" x14ac:dyDescent="0.25">
      <c r="A3404">
        <v>3402</v>
      </c>
      <c r="B3404" s="3" t="s">
        <v>6899</v>
      </c>
      <c r="C3404" s="3" t="s">
        <v>6900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 s="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42290.410219907404</v>
      </c>
      <c r="T3404" s="6">
        <f t="shared" si="323"/>
        <v>42319.896527777775</v>
      </c>
    </row>
    <row r="3405" spans="1:20" ht="45" x14ac:dyDescent="0.25">
      <c r="A3405">
        <v>3403</v>
      </c>
      <c r="B3405" s="3" t="s">
        <v>6901</v>
      </c>
      <c r="C3405" s="3" t="s">
        <v>6902</v>
      </c>
      <c r="D3405">
        <v>2000</v>
      </c>
      <c r="E3405">
        <v>2000</v>
      </c>
      <c r="F3405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 s="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42150.253749999996</v>
      </c>
      <c r="T3405" s="6">
        <f t="shared" si="323"/>
        <v>42180.253749999996</v>
      </c>
    </row>
    <row r="3406" spans="1:20" ht="60" x14ac:dyDescent="0.25">
      <c r="A3406">
        <v>3404</v>
      </c>
      <c r="B3406" s="3" t="s">
        <v>6903</v>
      </c>
      <c r="C3406" s="3" t="s">
        <v>6904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 s="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42152.295162037037</v>
      </c>
      <c r="T3406" s="6">
        <f t="shared" si="323"/>
        <v>42172.295162037037</v>
      </c>
    </row>
    <row r="3407" spans="1:20" ht="45" x14ac:dyDescent="0.25">
      <c r="A3407">
        <v>3405</v>
      </c>
      <c r="B3407" s="3" t="s">
        <v>6905</v>
      </c>
      <c r="C3407" s="3" t="s">
        <v>6906</v>
      </c>
      <c r="D3407">
        <v>350</v>
      </c>
      <c r="E3407">
        <v>481.5</v>
      </c>
      <c r="F340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 s="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42409.808865740742</v>
      </c>
      <c r="T3407" s="6">
        <f t="shared" si="323"/>
        <v>42430.790972222218</v>
      </c>
    </row>
    <row r="3408" spans="1:20" ht="45" x14ac:dyDescent="0.25">
      <c r="A3408">
        <v>3406</v>
      </c>
      <c r="B3408" s="3" t="s">
        <v>6907</v>
      </c>
      <c r="C3408" s="3" t="s">
        <v>6908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 s="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41791.284444444442</v>
      </c>
      <c r="T3408" s="6">
        <f t="shared" si="323"/>
        <v>41836.284444444442</v>
      </c>
    </row>
    <row r="3409" spans="1:20" ht="60" x14ac:dyDescent="0.25">
      <c r="A3409">
        <v>3407</v>
      </c>
      <c r="B3409" s="3" t="s">
        <v>6909</v>
      </c>
      <c r="C3409" s="3" t="s">
        <v>6910</v>
      </c>
      <c r="D3409">
        <v>2000</v>
      </c>
      <c r="E3409">
        <v>2142</v>
      </c>
      <c r="F3409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 s="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41796.21399305555</v>
      </c>
      <c r="T3409" s="6">
        <f t="shared" si="323"/>
        <v>41826.21399305555</v>
      </c>
    </row>
    <row r="3410" spans="1:20" ht="45" x14ac:dyDescent="0.25">
      <c r="A3410">
        <v>3408</v>
      </c>
      <c r="B3410" s="3" t="s">
        <v>6911</v>
      </c>
      <c r="C3410" s="3" t="s">
        <v>6912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 s="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41808.78361111111</v>
      </c>
      <c r="T3410" s="6">
        <f t="shared" si="323"/>
        <v>41838.78361111111</v>
      </c>
    </row>
    <row r="3411" spans="1:20" ht="45" x14ac:dyDescent="0.25">
      <c r="A3411">
        <v>3409</v>
      </c>
      <c r="B3411" s="3" t="s">
        <v>6913</v>
      </c>
      <c r="C3411" s="3" t="s">
        <v>6914</v>
      </c>
      <c r="D3411">
        <v>500</v>
      </c>
      <c r="E3411">
        <v>618</v>
      </c>
      <c r="F3411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 s="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42544.605995370373</v>
      </c>
      <c r="T3411" s="6">
        <f t="shared" si="323"/>
        <v>42582.665277777771</v>
      </c>
    </row>
    <row r="3412" spans="1:20" ht="60" x14ac:dyDescent="0.25">
      <c r="A3412">
        <v>3410</v>
      </c>
      <c r="B3412" s="3" t="s">
        <v>6915</v>
      </c>
      <c r="C3412" s="3" t="s">
        <v>6916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 s="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42499.83321759259</v>
      </c>
      <c r="T3412" s="6">
        <f t="shared" si="323"/>
        <v>42527.083333333336</v>
      </c>
    </row>
    <row r="3413" spans="1:20" ht="60" x14ac:dyDescent="0.25">
      <c r="A3413">
        <v>3411</v>
      </c>
      <c r="B3413" s="3" t="s">
        <v>6917</v>
      </c>
      <c r="C3413" s="3" t="s">
        <v>6918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 s="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42264.814490740733</v>
      </c>
      <c r="T3413" s="6">
        <f t="shared" si="323"/>
        <v>42284.814490740733</v>
      </c>
    </row>
    <row r="3414" spans="1:20" ht="45" x14ac:dyDescent="0.25">
      <c r="A3414">
        <v>3412</v>
      </c>
      <c r="B3414" s="3" t="s">
        <v>6919</v>
      </c>
      <c r="C3414" s="3" t="s">
        <v>6920</v>
      </c>
      <c r="D3414">
        <v>3000</v>
      </c>
      <c r="E3414">
        <v>3000</v>
      </c>
      <c r="F3414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 s="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41879.750717592593</v>
      </c>
      <c r="T3414" s="6">
        <f t="shared" si="323"/>
        <v>41909.750717592593</v>
      </c>
    </row>
    <row r="3415" spans="1:20" ht="60" x14ac:dyDescent="0.25">
      <c r="A3415">
        <v>3413</v>
      </c>
      <c r="B3415" s="3" t="s">
        <v>6921</v>
      </c>
      <c r="C3415" s="3" t="s">
        <v>6922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 s="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42053.524745370371</v>
      </c>
      <c r="T3415" s="6">
        <f t="shared" si="323"/>
        <v>42062.999305555553</v>
      </c>
    </row>
    <row r="3416" spans="1:20" ht="45" x14ac:dyDescent="0.25">
      <c r="A3416">
        <v>3414</v>
      </c>
      <c r="B3416" s="3" t="s">
        <v>6923</v>
      </c>
      <c r="C3416" s="3" t="s">
        <v>6924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 s="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42675.624131944445</v>
      </c>
      <c r="T3416" s="6">
        <f t="shared" si="323"/>
        <v>42705.124305555553</v>
      </c>
    </row>
    <row r="3417" spans="1:20" ht="45" x14ac:dyDescent="0.25">
      <c r="A3417">
        <v>3415</v>
      </c>
      <c r="B3417" s="3" t="s">
        <v>6925</v>
      </c>
      <c r="C3417" s="3" t="s">
        <v>6926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 s="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42466.935833333329</v>
      </c>
      <c r="T3417" s="6">
        <f t="shared" si="323"/>
        <v>42477.770833333336</v>
      </c>
    </row>
    <row r="3418" spans="1:20" ht="60" x14ac:dyDescent="0.25">
      <c r="A3418">
        <v>3416</v>
      </c>
      <c r="B3418" s="3" t="s">
        <v>6927</v>
      </c>
      <c r="C3418" s="3" t="s">
        <v>6928</v>
      </c>
      <c r="D3418">
        <v>4000</v>
      </c>
      <c r="E3418">
        <v>4784</v>
      </c>
      <c r="F3418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 s="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42089.204224537032</v>
      </c>
      <c r="T3418" s="6">
        <f t="shared" si="323"/>
        <v>42117.562499999993</v>
      </c>
    </row>
    <row r="3419" spans="1:20" ht="45" x14ac:dyDescent="0.25">
      <c r="A3419">
        <v>3417</v>
      </c>
      <c r="B3419" s="3" t="s">
        <v>6929</v>
      </c>
      <c r="C3419" s="3" t="s">
        <v>6930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 s="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41894.705416666664</v>
      </c>
      <c r="T3419" s="6">
        <f t="shared" si="323"/>
        <v>41937.821527777778</v>
      </c>
    </row>
    <row r="3420" spans="1:20" ht="60" x14ac:dyDescent="0.25">
      <c r="A3420">
        <v>3418</v>
      </c>
      <c r="B3420" s="3" t="s">
        <v>6931</v>
      </c>
      <c r="C3420" s="3" t="s">
        <v>6932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 s="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41752.626238425924</v>
      </c>
      <c r="T3420" s="6">
        <f t="shared" si="323"/>
        <v>41782.626238425924</v>
      </c>
    </row>
    <row r="3421" spans="1:20" ht="60" x14ac:dyDescent="0.25">
      <c r="A3421">
        <v>3419</v>
      </c>
      <c r="B3421" s="3" t="s">
        <v>6933</v>
      </c>
      <c r="C3421" s="3" t="s">
        <v>6934</v>
      </c>
      <c r="D3421">
        <v>2750</v>
      </c>
      <c r="E3421">
        <v>2930</v>
      </c>
      <c r="F3421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 s="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42448.613252314812</v>
      </c>
      <c r="T3421" s="6">
        <f t="shared" si="323"/>
        <v>42466.687499999993</v>
      </c>
    </row>
    <row r="3422" spans="1:20" ht="45" x14ac:dyDescent="0.25">
      <c r="A3422">
        <v>3420</v>
      </c>
      <c r="B3422" s="3" t="s">
        <v>6935</v>
      </c>
      <c r="C3422" s="3" t="s">
        <v>6936</v>
      </c>
      <c r="D3422">
        <v>700</v>
      </c>
      <c r="E3422">
        <v>966</v>
      </c>
      <c r="F3422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 s="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42404.881967592592</v>
      </c>
      <c r="T3422" s="6">
        <f t="shared" si="323"/>
        <v>42413.791666666664</v>
      </c>
    </row>
    <row r="3423" spans="1:20" ht="45" x14ac:dyDescent="0.25">
      <c r="A3423">
        <v>3421</v>
      </c>
      <c r="B3423" s="3" t="s">
        <v>6937</v>
      </c>
      <c r="C3423" s="3" t="s">
        <v>6938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 s="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42037.582905092589</v>
      </c>
      <c r="T3423" s="6">
        <f t="shared" si="323"/>
        <v>42067.582905092589</v>
      </c>
    </row>
    <row r="3424" spans="1:20" ht="60" x14ac:dyDescent="0.25">
      <c r="A3424">
        <v>3422</v>
      </c>
      <c r="B3424" s="3" t="s">
        <v>6939</v>
      </c>
      <c r="C3424" s="3" t="s">
        <v>6940</v>
      </c>
      <c r="D3424">
        <v>3000</v>
      </c>
      <c r="E3424">
        <v>3273</v>
      </c>
      <c r="F3424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 s="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42323.353888888887</v>
      </c>
      <c r="T3424" s="6">
        <f t="shared" si="323"/>
        <v>42351.791666666664</v>
      </c>
    </row>
    <row r="3425" spans="1:20" ht="45" x14ac:dyDescent="0.25">
      <c r="A3425">
        <v>3423</v>
      </c>
      <c r="B3425" s="3" t="s">
        <v>6941</v>
      </c>
      <c r="C3425" s="3" t="s">
        <v>6942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 s="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42088.703020833331</v>
      </c>
      <c r="T3425" s="6">
        <f t="shared" si="323"/>
        <v>42118.703020833331</v>
      </c>
    </row>
    <row r="3426" spans="1:20" ht="60" x14ac:dyDescent="0.25">
      <c r="A3426">
        <v>3424</v>
      </c>
      <c r="B3426" s="3" t="s">
        <v>6943</v>
      </c>
      <c r="C3426" s="3" t="s">
        <v>6944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 s="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42018.468564814808</v>
      </c>
      <c r="T3426" s="6">
        <f t="shared" si="323"/>
        <v>42040.082638888889</v>
      </c>
    </row>
    <row r="3427" spans="1:20" ht="60" x14ac:dyDescent="0.25">
      <c r="A3427">
        <v>3425</v>
      </c>
      <c r="B3427" s="3" t="s">
        <v>6945</v>
      </c>
      <c r="C3427" s="3" t="s">
        <v>6946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 s="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41884.40898148148</v>
      </c>
      <c r="T3427" s="6">
        <f t="shared" si="323"/>
        <v>41916.40898148148</v>
      </c>
    </row>
    <row r="3428" spans="1:20" ht="45" x14ac:dyDescent="0.25">
      <c r="A3428">
        <v>3426</v>
      </c>
      <c r="B3428" s="3" t="s">
        <v>6947</v>
      </c>
      <c r="C3428" s="3" t="s">
        <v>6948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 s="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41883.848414351851</v>
      </c>
      <c r="T3428" s="6">
        <f t="shared" si="323"/>
        <v>41902.875</v>
      </c>
    </row>
    <row r="3429" spans="1:20" ht="60" x14ac:dyDescent="0.25">
      <c r="A3429">
        <v>3427</v>
      </c>
      <c r="B3429" s="3" t="s">
        <v>6949</v>
      </c>
      <c r="C3429" s="3" t="s">
        <v>6950</v>
      </c>
      <c r="D3429">
        <v>1500</v>
      </c>
      <c r="E3429">
        <v>1500</v>
      </c>
      <c r="F3429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 s="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41792.436944444438</v>
      </c>
      <c r="T3429" s="6">
        <f t="shared" si="323"/>
        <v>41822.436944444438</v>
      </c>
    </row>
    <row r="3430" spans="1:20" ht="60" x14ac:dyDescent="0.25">
      <c r="A3430">
        <v>3428</v>
      </c>
      <c r="B3430" s="3" t="s">
        <v>6951</v>
      </c>
      <c r="C3430" s="3" t="s">
        <v>6952</v>
      </c>
      <c r="D3430">
        <v>2000</v>
      </c>
      <c r="E3430">
        <v>2055</v>
      </c>
      <c r="F3430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 s="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42038.512118055551</v>
      </c>
      <c r="T3430" s="6">
        <f t="shared" si="323"/>
        <v>42063.499999999993</v>
      </c>
    </row>
    <row r="3431" spans="1:20" ht="60" x14ac:dyDescent="0.25">
      <c r="A3431">
        <v>3429</v>
      </c>
      <c r="B3431" s="3" t="s">
        <v>6953</v>
      </c>
      <c r="C3431" s="3" t="s">
        <v>6954</v>
      </c>
      <c r="D3431">
        <v>150</v>
      </c>
      <c r="E3431">
        <v>195</v>
      </c>
      <c r="F3431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 s="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42661.813206018516</v>
      </c>
      <c r="T3431" s="6">
        <f t="shared" si="323"/>
        <v>42675.813206018516</v>
      </c>
    </row>
    <row r="3432" spans="1:20" ht="60" x14ac:dyDescent="0.25">
      <c r="A3432">
        <v>3430</v>
      </c>
      <c r="B3432" s="3" t="s">
        <v>6955</v>
      </c>
      <c r="C3432" s="3" t="s">
        <v>6956</v>
      </c>
      <c r="D3432">
        <v>2000</v>
      </c>
      <c r="E3432">
        <v>2170.9899999999998</v>
      </c>
      <c r="F3432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 s="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41820.737280092588</v>
      </c>
      <c r="T3432" s="6">
        <f t="shared" si="323"/>
        <v>41850.737280092588</v>
      </c>
    </row>
    <row r="3433" spans="1:20" ht="45" x14ac:dyDescent="0.25">
      <c r="A3433">
        <v>3431</v>
      </c>
      <c r="B3433" s="3" t="s">
        <v>6957</v>
      </c>
      <c r="C3433" s="3" t="s">
        <v>6958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 s="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41839.522604166668</v>
      </c>
      <c r="T3433" s="6">
        <f t="shared" si="323"/>
        <v>41869.522604166668</v>
      </c>
    </row>
    <row r="3434" spans="1:20" ht="45" x14ac:dyDescent="0.25">
      <c r="A3434">
        <v>3432</v>
      </c>
      <c r="B3434" s="3" t="s">
        <v>6959</v>
      </c>
      <c r="C3434" s="3" t="s">
        <v>6960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 s="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42380.372847222221</v>
      </c>
      <c r="T3434" s="6">
        <f t="shared" si="323"/>
        <v>42405.708333333336</v>
      </c>
    </row>
    <row r="3435" spans="1:20" ht="45" x14ac:dyDescent="0.25">
      <c r="A3435">
        <v>3433</v>
      </c>
      <c r="B3435" s="3" t="s">
        <v>6961</v>
      </c>
      <c r="C3435" s="3" t="s">
        <v>6962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 s="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41775.854803240742</v>
      </c>
      <c r="T3435" s="6">
        <f t="shared" si="323"/>
        <v>41806.916666666664</v>
      </c>
    </row>
    <row r="3436" spans="1:20" ht="60" x14ac:dyDescent="0.25">
      <c r="A3436">
        <v>3434</v>
      </c>
      <c r="B3436" s="3" t="s">
        <v>6963</v>
      </c>
      <c r="C3436" s="3" t="s">
        <v>6964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 s="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41800.172094907408</v>
      </c>
      <c r="T3436" s="6">
        <f t="shared" si="323"/>
        <v>41830.172094907408</v>
      </c>
    </row>
    <row r="3437" spans="1:20" ht="60" x14ac:dyDescent="0.25">
      <c r="A3437">
        <v>3435</v>
      </c>
      <c r="B3437" s="3" t="s">
        <v>6965</v>
      </c>
      <c r="C3437" s="3" t="s">
        <v>6966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 s="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42572.408483796295</v>
      </c>
      <c r="T3437" s="6">
        <f t="shared" si="323"/>
        <v>42588.916666666664</v>
      </c>
    </row>
    <row r="3438" spans="1:20" ht="60" x14ac:dyDescent="0.25">
      <c r="A3438">
        <v>3436</v>
      </c>
      <c r="B3438" s="3" t="s">
        <v>6967</v>
      </c>
      <c r="C3438" s="3" t="s">
        <v>6968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 s="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41851.333252314813</v>
      </c>
      <c r="T3438" s="6">
        <f t="shared" si="323"/>
        <v>41872.477777777778</v>
      </c>
    </row>
    <row r="3439" spans="1:20" ht="60" x14ac:dyDescent="0.25">
      <c r="A3439">
        <v>3437</v>
      </c>
      <c r="B3439" s="3" t="s">
        <v>6969</v>
      </c>
      <c r="C3439" s="3" t="s">
        <v>6970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 s="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42205.502546296295</v>
      </c>
      <c r="T3439" s="6">
        <f t="shared" si="323"/>
        <v>42235.502546296295</v>
      </c>
    </row>
    <row r="3440" spans="1:20" ht="60" x14ac:dyDescent="0.25">
      <c r="A3440">
        <v>3438</v>
      </c>
      <c r="B3440" s="3" t="s">
        <v>6971</v>
      </c>
      <c r="C3440" s="3" t="s">
        <v>6972</v>
      </c>
      <c r="D3440">
        <v>2500</v>
      </c>
      <c r="E3440">
        <v>2605</v>
      </c>
      <c r="F3440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 s="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42100.719525462955</v>
      </c>
      <c r="T3440" s="6">
        <f t="shared" si="323"/>
        <v>42126.666666666664</v>
      </c>
    </row>
    <row r="3441" spans="1:20" ht="30" x14ac:dyDescent="0.25">
      <c r="A3441">
        <v>3439</v>
      </c>
      <c r="B3441" s="3" t="s">
        <v>6973</v>
      </c>
      <c r="C3441" s="3" t="s">
        <v>6974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 s="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42374.702893518515</v>
      </c>
      <c r="T3441" s="6">
        <f t="shared" si="323"/>
        <v>42387.999305555553</v>
      </c>
    </row>
    <row r="3442" spans="1:20" ht="60" x14ac:dyDescent="0.25">
      <c r="A3442">
        <v>3440</v>
      </c>
      <c r="B3442" s="3" t="s">
        <v>6975</v>
      </c>
      <c r="C3442" s="3" t="s">
        <v>6976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 s="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41808.914675925924</v>
      </c>
      <c r="T3442" s="6">
        <f t="shared" si="323"/>
        <v>41831.46875</v>
      </c>
    </row>
    <row r="3443" spans="1:20" ht="60" x14ac:dyDescent="0.25">
      <c r="A3443">
        <v>3441</v>
      </c>
      <c r="B3443" s="3" t="s">
        <v>6977</v>
      </c>
      <c r="C3443" s="3" t="s">
        <v>6978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 s="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42294.221307870372</v>
      </c>
      <c r="T3443" s="6">
        <f t="shared" si="323"/>
        <v>42321.636805555558</v>
      </c>
    </row>
    <row r="3444" spans="1:20" ht="60" x14ac:dyDescent="0.25">
      <c r="A3444">
        <v>3442</v>
      </c>
      <c r="B3444" s="3" t="s">
        <v>6979</v>
      </c>
      <c r="C3444" s="3" t="s">
        <v>6980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 s="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42124.63277777777</v>
      </c>
      <c r="T3444" s="6">
        <f t="shared" si="323"/>
        <v>42154.63277777777</v>
      </c>
    </row>
    <row r="3445" spans="1:20" ht="60" x14ac:dyDescent="0.25">
      <c r="A3445">
        <v>3443</v>
      </c>
      <c r="B3445" s="3" t="s">
        <v>6981</v>
      </c>
      <c r="C3445" s="3" t="s">
        <v>6982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 s="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41861.316504629627</v>
      </c>
      <c r="T3445" s="6">
        <f t="shared" si="323"/>
        <v>41891.316504629627</v>
      </c>
    </row>
    <row r="3446" spans="1:20" ht="60" x14ac:dyDescent="0.25">
      <c r="A3446">
        <v>3444</v>
      </c>
      <c r="B3446" s="3" t="s">
        <v>6983</v>
      </c>
      <c r="C3446" s="3" t="s">
        <v>6984</v>
      </c>
      <c r="D3446">
        <v>300</v>
      </c>
      <c r="E3446">
        <v>867</v>
      </c>
      <c r="F3446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 s="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42521.08317129629</v>
      </c>
      <c r="T3446" s="6">
        <f t="shared" si="323"/>
        <v>42529.374305555553</v>
      </c>
    </row>
    <row r="3447" spans="1:20" ht="45" x14ac:dyDescent="0.25">
      <c r="A3447">
        <v>3445</v>
      </c>
      <c r="B3447" s="3" t="s">
        <v>6985</v>
      </c>
      <c r="C3447" s="3" t="s">
        <v>6986</v>
      </c>
      <c r="D3447">
        <v>2000</v>
      </c>
      <c r="E3447">
        <v>2000</v>
      </c>
      <c r="F344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 s="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42272.322175925925</v>
      </c>
      <c r="T3447" s="6">
        <f t="shared" si="323"/>
        <v>42300.322175925925</v>
      </c>
    </row>
    <row r="3448" spans="1:20" ht="60" x14ac:dyDescent="0.25">
      <c r="A3448">
        <v>3446</v>
      </c>
      <c r="B3448" s="3" t="s">
        <v>6987</v>
      </c>
      <c r="C3448" s="3" t="s">
        <v>6988</v>
      </c>
      <c r="D3448">
        <v>1000</v>
      </c>
      <c r="E3448">
        <v>1082</v>
      </c>
      <c r="F3448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 s="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42016.624131944445</v>
      </c>
      <c r="T3448" s="6">
        <f t="shared" si="323"/>
        <v>42040.305555555555</v>
      </c>
    </row>
    <row r="3449" spans="1:20" ht="30" x14ac:dyDescent="0.25">
      <c r="A3449">
        <v>3447</v>
      </c>
      <c r="B3449" s="3" t="s">
        <v>6989</v>
      </c>
      <c r="C3449" s="3" t="s">
        <v>6990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 s="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42402.680694444447</v>
      </c>
      <c r="T3449" s="6">
        <f t="shared" si="323"/>
        <v>42447.639027777775</v>
      </c>
    </row>
    <row r="3450" spans="1:20" ht="45" x14ac:dyDescent="0.25">
      <c r="A3450">
        <v>3448</v>
      </c>
      <c r="B3450" s="3" t="s">
        <v>6991</v>
      </c>
      <c r="C3450" s="3" t="s">
        <v>6992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 s="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41959.910752314812</v>
      </c>
      <c r="T3450" s="6">
        <f t="shared" si="323"/>
        <v>41989.910752314812</v>
      </c>
    </row>
    <row r="3451" spans="1:20" ht="45" x14ac:dyDescent="0.25">
      <c r="A3451">
        <v>3449</v>
      </c>
      <c r="B3451" s="3" t="s">
        <v>6993</v>
      </c>
      <c r="C3451" s="3" t="s">
        <v>6994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 s="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42531.844189814808</v>
      </c>
      <c r="T3451" s="6">
        <f t="shared" si="323"/>
        <v>42559.958333333336</v>
      </c>
    </row>
    <row r="3452" spans="1:20" ht="60" x14ac:dyDescent="0.25">
      <c r="A3452">
        <v>3450</v>
      </c>
      <c r="B3452" s="3" t="s">
        <v>6995</v>
      </c>
      <c r="C3452" s="3" t="s">
        <v>6996</v>
      </c>
      <c r="D3452">
        <v>500</v>
      </c>
      <c r="E3452">
        <v>760</v>
      </c>
      <c r="F3452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 s="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42036.496192129627</v>
      </c>
      <c r="T3452" s="6">
        <f t="shared" si="323"/>
        <v>42096.454525462956</v>
      </c>
    </row>
    <row r="3453" spans="1:20" ht="60" x14ac:dyDescent="0.25">
      <c r="A3453">
        <v>3451</v>
      </c>
      <c r="B3453" s="3" t="s">
        <v>6997</v>
      </c>
      <c r="C3453" s="3" t="s">
        <v>6998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 s="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42088.515358796292</v>
      </c>
      <c r="T3453" s="6">
        <f t="shared" si="323"/>
        <v>42115.515358796292</v>
      </c>
    </row>
    <row r="3454" spans="1:20" ht="60" x14ac:dyDescent="0.25">
      <c r="A3454">
        <v>3452</v>
      </c>
      <c r="B3454" s="3" t="s">
        <v>6999</v>
      </c>
      <c r="C3454" s="3" t="s">
        <v>7000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 s="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41820.430856481478</v>
      </c>
      <c r="T3454" s="6">
        <f t="shared" si="323"/>
        <v>41842.957638888889</v>
      </c>
    </row>
    <row r="3455" spans="1:20" ht="45" x14ac:dyDescent="0.25">
      <c r="A3455">
        <v>3453</v>
      </c>
      <c r="B3455" s="3" t="s">
        <v>7001</v>
      </c>
      <c r="C3455" s="3" t="s">
        <v>7002</v>
      </c>
      <c r="D3455">
        <v>300</v>
      </c>
      <c r="E3455">
        <v>385</v>
      </c>
      <c r="F3455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 s="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42535.770324074074</v>
      </c>
      <c r="T3455" s="6">
        <f t="shared" si="323"/>
        <v>42595.770324074074</v>
      </c>
    </row>
    <row r="3456" spans="1:20" ht="60" x14ac:dyDescent="0.25">
      <c r="A3456">
        <v>3454</v>
      </c>
      <c r="B3456" s="3" t="s">
        <v>7003</v>
      </c>
      <c r="C3456" s="3" t="s">
        <v>7004</v>
      </c>
      <c r="D3456">
        <v>700</v>
      </c>
      <c r="E3456">
        <v>705</v>
      </c>
      <c r="F3456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 s="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41821.490266203698</v>
      </c>
      <c r="T3456" s="6">
        <f t="shared" si="323"/>
        <v>41851.490266203698</v>
      </c>
    </row>
    <row r="3457" spans="1:20" ht="60" x14ac:dyDescent="0.25">
      <c r="A3457">
        <v>3455</v>
      </c>
      <c r="B3457" s="3" t="s">
        <v>7005</v>
      </c>
      <c r="C3457" s="3" t="s">
        <v>7006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 s="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42626.541979166665</v>
      </c>
      <c r="T3457" s="6">
        <f t="shared" si="323"/>
        <v>42656.541979166665</v>
      </c>
    </row>
    <row r="3458" spans="1:20" ht="60" x14ac:dyDescent="0.25">
      <c r="A3458">
        <v>3456</v>
      </c>
      <c r="B3458" s="3" t="s">
        <v>7007</v>
      </c>
      <c r="C3458" s="3" t="s">
        <v>7008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 s="4">
        <f t="shared" ref="O3458:O3521" si="324">E3458/D3458</f>
        <v>1.913</v>
      </c>
      <c r="P3458" s="5">
        <f t="shared" ref="P3458:P3521" si="325">IF((L3458&gt;0), (E3458/L3458), "N/A")</f>
        <v>358.6875</v>
      </c>
      <c r="Q3458" t="str">
        <f t="shared" ref="Q3458:Q3521" si="326">LEFT(N3458, (FIND("/",N3458)-1))</f>
        <v>theater</v>
      </c>
      <c r="R3458" t="str">
        <f t="shared" ref="R3458:R3521" si="327">RIGHT(N3458, (LEN(N3458)-FIND("/", N3458)))</f>
        <v>plays</v>
      </c>
      <c r="S3458" s="6">
        <f t="shared" si="322"/>
        <v>41820.997303240736</v>
      </c>
      <c r="T3458" s="6">
        <f t="shared" si="323"/>
        <v>41852.082638888889</v>
      </c>
    </row>
    <row r="3459" spans="1:20" ht="30" x14ac:dyDescent="0.25">
      <c r="A3459">
        <v>3457</v>
      </c>
      <c r="B3459" s="3" t="s">
        <v>7009</v>
      </c>
      <c r="C3459" s="3" t="s">
        <v>7010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 s="4">
        <f t="shared" si="324"/>
        <v>1.4019999999999999</v>
      </c>
      <c r="P3459" s="5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6">
        <f t="shared" ref="S3459:S3522" si="328">(((J3459/60)/60)/24)+DATE(1970,1,1)+(-5/24)</f>
        <v>42016.498344907406</v>
      </c>
      <c r="T3459" s="6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7011</v>
      </c>
      <c r="C3460" s="3" t="s">
        <v>7012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 s="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42010.994247685179</v>
      </c>
      <c r="T3460" s="6">
        <f t="shared" si="329"/>
        <v>42037.977083333331</v>
      </c>
    </row>
    <row r="3461" spans="1:20" ht="60" x14ac:dyDescent="0.25">
      <c r="A3461">
        <v>3459</v>
      </c>
      <c r="B3461" s="3" t="s">
        <v>7013</v>
      </c>
      <c r="C3461" s="3" t="s">
        <v>7014</v>
      </c>
      <c r="D3461">
        <v>500</v>
      </c>
      <c r="E3461">
        <v>631</v>
      </c>
      <c r="F3461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 s="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42480.271527777775</v>
      </c>
      <c r="T3461" s="6">
        <f t="shared" si="329"/>
        <v>42510.271527777775</v>
      </c>
    </row>
    <row r="3462" spans="1:20" ht="45" x14ac:dyDescent="0.25">
      <c r="A3462">
        <v>3460</v>
      </c>
      <c r="B3462" s="3" t="s">
        <v>7015</v>
      </c>
      <c r="C3462" s="3" t="s">
        <v>7016</v>
      </c>
      <c r="D3462">
        <v>500</v>
      </c>
      <c r="E3462">
        <v>950</v>
      </c>
      <c r="F3462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 s="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41852.318888888884</v>
      </c>
      <c r="T3462" s="6">
        <f t="shared" si="329"/>
        <v>41866.318888888884</v>
      </c>
    </row>
    <row r="3463" spans="1:20" ht="60" x14ac:dyDescent="0.25">
      <c r="A3463">
        <v>3461</v>
      </c>
      <c r="B3463" s="3" t="s">
        <v>7017</v>
      </c>
      <c r="C3463" s="3" t="s">
        <v>7018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 s="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42643.424525462957</v>
      </c>
      <c r="T3463" s="6">
        <f t="shared" si="329"/>
        <v>42671.916666666664</v>
      </c>
    </row>
    <row r="3464" spans="1:20" ht="45" x14ac:dyDescent="0.25">
      <c r="A3464">
        <v>3462</v>
      </c>
      <c r="B3464" s="3" t="s">
        <v>7019</v>
      </c>
      <c r="C3464" s="3" t="s">
        <v>7020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 s="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42179.690138888887</v>
      </c>
      <c r="T3464" s="6">
        <f t="shared" si="329"/>
        <v>42195.541666666664</v>
      </c>
    </row>
    <row r="3465" spans="1:20" ht="45" x14ac:dyDescent="0.25">
      <c r="A3465">
        <v>3463</v>
      </c>
      <c r="B3465" s="3" t="s">
        <v>7021</v>
      </c>
      <c r="C3465" s="3" t="s">
        <v>7022</v>
      </c>
      <c r="D3465">
        <v>10000</v>
      </c>
      <c r="E3465">
        <v>10338</v>
      </c>
      <c r="F3465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 s="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42612.710474537038</v>
      </c>
      <c r="T3465" s="6">
        <f t="shared" si="329"/>
        <v>42653.957638888889</v>
      </c>
    </row>
    <row r="3466" spans="1:20" ht="60" x14ac:dyDescent="0.25">
      <c r="A3466">
        <v>3464</v>
      </c>
      <c r="B3466" s="3" t="s">
        <v>7023</v>
      </c>
      <c r="C3466" s="3" t="s">
        <v>7024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 s="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42574.921724537031</v>
      </c>
      <c r="T3466" s="6">
        <f t="shared" si="329"/>
        <v>42604.921724537031</v>
      </c>
    </row>
    <row r="3467" spans="1:20" ht="45" x14ac:dyDescent="0.25">
      <c r="A3467">
        <v>3465</v>
      </c>
      <c r="B3467" s="3" t="s">
        <v>7025</v>
      </c>
      <c r="C3467" s="3" t="s">
        <v>7026</v>
      </c>
      <c r="D3467">
        <v>2000</v>
      </c>
      <c r="E3467">
        <v>2060</v>
      </c>
      <c r="F346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 s="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42200.417499999996</v>
      </c>
      <c r="T3467" s="6">
        <f t="shared" si="329"/>
        <v>42225.458333333336</v>
      </c>
    </row>
    <row r="3468" spans="1:20" ht="45" x14ac:dyDescent="0.25">
      <c r="A3468">
        <v>3466</v>
      </c>
      <c r="B3468" s="3" t="s">
        <v>7027</v>
      </c>
      <c r="C3468" s="3" t="s">
        <v>7028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 s="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42419.810763888883</v>
      </c>
      <c r="T3468" s="6">
        <f t="shared" si="329"/>
        <v>42479.769097222219</v>
      </c>
    </row>
    <row r="3469" spans="1:20" x14ac:dyDescent="0.25">
      <c r="A3469">
        <v>3467</v>
      </c>
      <c r="B3469" s="3" t="s">
        <v>7029</v>
      </c>
      <c r="C3469" s="3" t="s">
        <v>7030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 s="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42053.463333333326</v>
      </c>
      <c r="T3469" s="6">
        <f t="shared" si="329"/>
        <v>42083.421666666669</v>
      </c>
    </row>
    <row r="3470" spans="1:20" ht="45" x14ac:dyDescent="0.25">
      <c r="A3470">
        <v>3468</v>
      </c>
      <c r="B3470" s="3" t="s">
        <v>7031</v>
      </c>
      <c r="C3470" s="3" t="s">
        <v>7032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 s="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42605.557048611103</v>
      </c>
      <c r="T3470" s="6">
        <f t="shared" si="329"/>
        <v>42633.916666666664</v>
      </c>
    </row>
    <row r="3471" spans="1:20" ht="60" x14ac:dyDescent="0.25">
      <c r="A3471">
        <v>3469</v>
      </c>
      <c r="B3471" s="3" t="s">
        <v>7033</v>
      </c>
      <c r="C3471" s="3" t="s">
        <v>7034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 s="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42458.433391203704</v>
      </c>
      <c r="T3471" s="6">
        <f t="shared" si="329"/>
        <v>42488.433391203704</v>
      </c>
    </row>
    <row r="3472" spans="1:20" ht="45" x14ac:dyDescent="0.25">
      <c r="A3472">
        <v>3470</v>
      </c>
      <c r="B3472" s="3" t="s">
        <v>7035</v>
      </c>
      <c r="C3472" s="3" t="s">
        <v>7036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 s="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42528.813680555548</v>
      </c>
      <c r="T3472" s="6">
        <f t="shared" si="329"/>
        <v>42566.693055555552</v>
      </c>
    </row>
    <row r="3473" spans="1:20" ht="60" x14ac:dyDescent="0.25">
      <c r="A3473">
        <v>3471</v>
      </c>
      <c r="B3473" s="3" t="s">
        <v>7037</v>
      </c>
      <c r="C3473" s="3" t="s">
        <v>7038</v>
      </c>
      <c r="D3473">
        <v>500</v>
      </c>
      <c r="E3473">
        <v>1073</v>
      </c>
      <c r="F3473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 s="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41841.612152777772</v>
      </c>
      <c r="T3473" s="6">
        <f t="shared" si="329"/>
        <v>41882.625</v>
      </c>
    </row>
    <row r="3474" spans="1:20" ht="60" x14ac:dyDescent="0.25">
      <c r="A3474">
        <v>3472</v>
      </c>
      <c r="B3474" s="3" t="s">
        <v>7039</v>
      </c>
      <c r="C3474" s="3" t="s">
        <v>7040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 s="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41927.962164351848</v>
      </c>
      <c r="T3474" s="6">
        <f t="shared" si="329"/>
        <v>41949.040972222218</v>
      </c>
    </row>
    <row r="3475" spans="1:20" ht="60" x14ac:dyDescent="0.25">
      <c r="A3475">
        <v>3473</v>
      </c>
      <c r="B3475" s="3" t="s">
        <v>7041</v>
      </c>
      <c r="C3475" s="3" t="s">
        <v>7042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 s="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42062.626111111109</v>
      </c>
      <c r="T3475" s="6">
        <f t="shared" si="329"/>
        <v>42083.643749999996</v>
      </c>
    </row>
    <row r="3476" spans="1:20" ht="60" x14ac:dyDescent="0.25">
      <c r="A3476">
        <v>3474</v>
      </c>
      <c r="B3476" s="3" t="s">
        <v>7043</v>
      </c>
      <c r="C3476" s="3" t="s">
        <v>7044</v>
      </c>
      <c r="D3476">
        <v>2000</v>
      </c>
      <c r="E3476">
        <v>2020</v>
      </c>
      <c r="F3476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 s="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42541.293182870366</v>
      </c>
      <c r="T3476" s="6">
        <f t="shared" si="329"/>
        <v>42571.293182870366</v>
      </c>
    </row>
    <row r="3477" spans="1:20" ht="45" x14ac:dyDescent="0.25">
      <c r="A3477">
        <v>3475</v>
      </c>
      <c r="B3477" s="3" t="s">
        <v>7045</v>
      </c>
      <c r="C3477" s="3" t="s">
        <v>7046</v>
      </c>
      <c r="D3477">
        <v>300</v>
      </c>
      <c r="E3477">
        <v>340</v>
      </c>
      <c r="F347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 s="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41918.672499999993</v>
      </c>
      <c r="T3477" s="6">
        <f t="shared" si="329"/>
        <v>41945.791666666664</v>
      </c>
    </row>
    <row r="3478" spans="1:20" ht="60" x14ac:dyDescent="0.25">
      <c r="A3478">
        <v>3476</v>
      </c>
      <c r="B3478" s="3" t="s">
        <v>7047</v>
      </c>
      <c r="C3478" s="3" t="s">
        <v>7048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 s="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41921.071643518517</v>
      </c>
      <c r="T3478" s="6">
        <f t="shared" si="329"/>
        <v>41938.916666666664</v>
      </c>
    </row>
    <row r="3479" spans="1:20" ht="45" x14ac:dyDescent="0.25">
      <c r="A3479">
        <v>3477</v>
      </c>
      <c r="B3479" s="3" t="s">
        <v>7049</v>
      </c>
      <c r="C3479" s="3" t="s">
        <v>7050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 s="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42128.528275462959</v>
      </c>
      <c r="T3479" s="6">
        <f t="shared" si="329"/>
        <v>42140.916666666664</v>
      </c>
    </row>
    <row r="3480" spans="1:20" ht="45" x14ac:dyDescent="0.25">
      <c r="A3480">
        <v>3478</v>
      </c>
      <c r="B3480" s="3" t="s">
        <v>7051</v>
      </c>
      <c r="C3480" s="3" t="s">
        <v>7052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 s="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42053.708587962967</v>
      </c>
      <c r="T3480" s="6">
        <f t="shared" si="329"/>
        <v>42079.666666666664</v>
      </c>
    </row>
    <row r="3481" spans="1:20" ht="45" x14ac:dyDescent="0.25">
      <c r="A3481">
        <v>3479</v>
      </c>
      <c r="B3481" s="3" t="s">
        <v>7053</v>
      </c>
      <c r="C3481" s="3" t="s">
        <v>7054</v>
      </c>
      <c r="D3481">
        <v>1500</v>
      </c>
      <c r="E3481">
        <v>1918</v>
      </c>
      <c r="F3481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 s="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41781.646759259253</v>
      </c>
      <c r="T3481" s="6">
        <f t="shared" si="329"/>
        <v>41811.646759259253</v>
      </c>
    </row>
    <row r="3482" spans="1:20" ht="45" x14ac:dyDescent="0.25">
      <c r="A3482">
        <v>3480</v>
      </c>
      <c r="B3482" s="3" t="s">
        <v>7055</v>
      </c>
      <c r="C3482" s="3" t="s">
        <v>7056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 s="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42171.109108796292</v>
      </c>
      <c r="T3482" s="6">
        <f t="shared" si="329"/>
        <v>42195.666666666664</v>
      </c>
    </row>
    <row r="3483" spans="1:20" ht="60" x14ac:dyDescent="0.25">
      <c r="A3483">
        <v>3481</v>
      </c>
      <c r="B3483" s="3" t="s">
        <v>7057</v>
      </c>
      <c r="C3483" s="3" t="s">
        <v>7058</v>
      </c>
      <c r="D3483">
        <v>10000</v>
      </c>
      <c r="E3483">
        <v>11880</v>
      </c>
      <c r="F3483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 s="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41989.039212962954</v>
      </c>
      <c r="T3483" s="6">
        <f t="shared" si="329"/>
        <v>42006.039212962954</v>
      </c>
    </row>
    <row r="3484" spans="1:20" ht="45" x14ac:dyDescent="0.25">
      <c r="A3484">
        <v>3482</v>
      </c>
      <c r="B3484" s="3" t="s">
        <v>7059</v>
      </c>
      <c r="C3484" s="3" t="s">
        <v>7060</v>
      </c>
      <c r="D3484">
        <v>3000</v>
      </c>
      <c r="E3484">
        <v>4150</v>
      </c>
      <c r="F3484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 s="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41796.563263888886</v>
      </c>
      <c r="T3484" s="6">
        <f t="shared" si="329"/>
        <v>41826.563263888886</v>
      </c>
    </row>
    <row r="3485" spans="1:20" ht="45" x14ac:dyDescent="0.25">
      <c r="A3485">
        <v>3483</v>
      </c>
      <c r="B3485" s="3" t="s">
        <v>7061</v>
      </c>
      <c r="C3485" s="3" t="s">
        <v>7062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 s="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41793.460428240738</v>
      </c>
      <c r="T3485" s="6">
        <f t="shared" si="329"/>
        <v>41823.460428240738</v>
      </c>
    </row>
    <row r="3486" spans="1:20" ht="60" x14ac:dyDescent="0.25">
      <c r="A3486">
        <v>3484</v>
      </c>
      <c r="B3486" s="3" t="s">
        <v>7063</v>
      </c>
      <c r="C3486" s="3" t="s">
        <v>7064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 s="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42506.552071759252</v>
      </c>
      <c r="T3486" s="6">
        <f t="shared" si="329"/>
        <v>42536.552071759252</v>
      </c>
    </row>
    <row r="3487" spans="1:20" ht="60" x14ac:dyDescent="0.25">
      <c r="A3487">
        <v>3485</v>
      </c>
      <c r="B3487" s="3" t="s">
        <v>7065</v>
      </c>
      <c r="C3487" s="3" t="s">
        <v>7066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 s="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42372.484722222223</v>
      </c>
      <c r="T3487" s="6">
        <f t="shared" si="329"/>
        <v>42402.484722222223</v>
      </c>
    </row>
    <row r="3488" spans="1:20" ht="45" x14ac:dyDescent="0.25">
      <c r="A3488">
        <v>3486</v>
      </c>
      <c r="B3488" s="3" t="s">
        <v>7067</v>
      </c>
      <c r="C3488" s="3" t="s">
        <v>7068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 s="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42126.666678240734</v>
      </c>
      <c r="T3488" s="6">
        <f t="shared" si="329"/>
        <v>42158.082638888889</v>
      </c>
    </row>
    <row r="3489" spans="1:20" ht="60" x14ac:dyDescent="0.25">
      <c r="A3489">
        <v>3487</v>
      </c>
      <c r="B3489" s="3" t="s">
        <v>7069</v>
      </c>
      <c r="C3489" s="3" t="s">
        <v>7070</v>
      </c>
      <c r="D3489">
        <v>2000</v>
      </c>
      <c r="E3489">
        <v>2555</v>
      </c>
      <c r="F3489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 s="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42149.732083333329</v>
      </c>
      <c r="T3489" s="6">
        <f t="shared" si="329"/>
        <v>42179.732083333329</v>
      </c>
    </row>
    <row r="3490" spans="1:20" ht="60" x14ac:dyDescent="0.25">
      <c r="A3490">
        <v>3488</v>
      </c>
      <c r="B3490" s="3" t="s">
        <v>7071</v>
      </c>
      <c r="C3490" s="3" t="s">
        <v>7072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 s="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42087.55972222222</v>
      </c>
      <c r="T3490" s="6">
        <f t="shared" si="329"/>
        <v>42111.458333333336</v>
      </c>
    </row>
    <row r="3491" spans="1:20" ht="60" x14ac:dyDescent="0.25">
      <c r="A3491">
        <v>3489</v>
      </c>
      <c r="B3491" s="3" t="s">
        <v>7073</v>
      </c>
      <c r="C3491" s="3" t="s">
        <v>7074</v>
      </c>
      <c r="D3491">
        <v>5000</v>
      </c>
      <c r="E3491">
        <v>5635</v>
      </c>
      <c r="F3491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 s="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41753.427442129629</v>
      </c>
      <c r="T3491" s="6">
        <f t="shared" si="329"/>
        <v>41783.666666666664</v>
      </c>
    </row>
    <row r="3492" spans="1:20" ht="60" x14ac:dyDescent="0.25">
      <c r="A3492">
        <v>3490</v>
      </c>
      <c r="B3492" s="3" t="s">
        <v>7075</v>
      </c>
      <c r="C3492" s="3" t="s">
        <v>7076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 s="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42443.594027777777</v>
      </c>
      <c r="T3492" s="6">
        <f t="shared" si="329"/>
        <v>42473.594027777777</v>
      </c>
    </row>
    <row r="3493" spans="1:20" ht="60" x14ac:dyDescent="0.25">
      <c r="A3493">
        <v>3491</v>
      </c>
      <c r="B3493" s="3" t="s">
        <v>7077</v>
      </c>
      <c r="C3493" s="3" t="s">
        <v>7078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 s="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42121.041481481479</v>
      </c>
      <c r="T3493" s="6">
        <f t="shared" si="329"/>
        <v>42142.041481481479</v>
      </c>
    </row>
    <row r="3494" spans="1:20" ht="45" x14ac:dyDescent="0.25">
      <c r="A3494">
        <v>3492</v>
      </c>
      <c r="B3494" s="3" t="s">
        <v>7079</v>
      </c>
      <c r="C3494" s="3" t="s">
        <v>7080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 s="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42267.800891203697</v>
      </c>
      <c r="T3494" s="6">
        <f t="shared" si="329"/>
        <v>42302.800891203697</v>
      </c>
    </row>
    <row r="3495" spans="1:20" ht="60" x14ac:dyDescent="0.25">
      <c r="A3495">
        <v>3493</v>
      </c>
      <c r="B3495" s="3" t="s">
        <v>7081</v>
      </c>
      <c r="C3495" s="3" t="s">
        <v>7082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 s="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41848.657824074071</v>
      </c>
      <c r="T3495" s="6">
        <f t="shared" si="329"/>
        <v>41868.007638888885</v>
      </c>
    </row>
    <row r="3496" spans="1:20" ht="60" x14ac:dyDescent="0.25">
      <c r="A3496">
        <v>3494</v>
      </c>
      <c r="B3496" s="3" t="s">
        <v>7083</v>
      </c>
      <c r="C3496" s="3" t="s">
        <v>7084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 s="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42689.006655092591</v>
      </c>
      <c r="T3496" s="6">
        <f t="shared" si="329"/>
        <v>42700.041666666664</v>
      </c>
    </row>
    <row r="3497" spans="1:20" ht="60" x14ac:dyDescent="0.25">
      <c r="A3497">
        <v>3495</v>
      </c>
      <c r="B3497" s="3" t="s">
        <v>7085</v>
      </c>
      <c r="C3497" s="3" t="s">
        <v>7086</v>
      </c>
      <c r="D3497">
        <v>5000</v>
      </c>
      <c r="E3497">
        <v>5343</v>
      </c>
      <c r="F349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 s="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41915.554502314815</v>
      </c>
      <c r="T3497" s="6">
        <f t="shared" si="329"/>
        <v>41944.512499999997</v>
      </c>
    </row>
    <row r="3498" spans="1:20" ht="60" x14ac:dyDescent="0.25">
      <c r="A3498">
        <v>3496</v>
      </c>
      <c r="B3498" s="3" t="s">
        <v>7087</v>
      </c>
      <c r="C3498" s="3" t="s">
        <v>7088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 s="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42584.638495370367</v>
      </c>
      <c r="T3498" s="6">
        <f t="shared" si="329"/>
        <v>42624.638495370367</v>
      </c>
    </row>
    <row r="3499" spans="1:20" ht="60" x14ac:dyDescent="0.25">
      <c r="A3499">
        <v>3497</v>
      </c>
      <c r="B3499" s="3" t="s">
        <v>7089</v>
      </c>
      <c r="C3499" s="3" t="s">
        <v>7090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 s="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42511.533611111103</v>
      </c>
      <c r="T3499" s="6">
        <f t="shared" si="329"/>
        <v>42523.708333333336</v>
      </c>
    </row>
    <row r="3500" spans="1:20" ht="60" x14ac:dyDescent="0.25">
      <c r="A3500">
        <v>3498</v>
      </c>
      <c r="B3500" s="3" t="s">
        <v>7091</v>
      </c>
      <c r="C3500" s="3" t="s">
        <v>7092</v>
      </c>
      <c r="D3500">
        <v>1650</v>
      </c>
      <c r="E3500">
        <v>1690</v>
      </c>
      <c r="F3500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 s="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42458.950277777774</v>
      </c>
      <c r="T3500" s="6">
        <f t="shared" si="329"/>
        <v>42518.697222222218</v>
      </c>
    </row>
    <row r="3501" spans="1:20" ht="60" x14ac:dyDescent="0.25">
      <c r="A3501">
        <v>3499</v>
      </c>
      <c r="B3501" s="3" t="s">
        <v>7093</v>
      </c>
      <c r="C3501" s="3" t="s">
        <v>7094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 s="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42131.827835648146</v>
      </c>
      <c r="T3501" s="6">
        <f t="shared" si="329"/>
        <v>42186.082638888889</v>
      </c>
    </row>
    <row r="3502" spans="1:20" ht="60" x14ac:dyDescent="0.25">
      <c r="A3502">
        <v>3500</v>
      </c>
      <c r="B3502" s="3" t="s">
        <v>7095</v>
      </c>
      <c r="C3502" s="3" t="s">
        <v>7096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 s="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42419.711087962954</v>
      </c>
      <c r="T3502" s="6">
        <f t="shared" si="329"/>
        <v>42435.999305555553</v>
      </c>
    </row>
    <row r="3503" spans="1:20" ht="45" x14ac:dyDescent="0.25">
      <c r="A3503">
        <v>3501</v>
      </c>
      <c r="B3503" s="3" t="s">
        <v>7097</v>
      </c>
      <c r="C3503" s="3" t="s">
        <v>7098</v>
      </c>
      <c r="D3503">
        <v>1500</v>
      </c>
      <c r="E3503">
        <v>1510</v>
      </c>
      <c r="F3503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 s="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42233.555497685178</v>
      </c>
      <c r="T3503" s="6">
        <f t="shared" si="329"/>
        <v>42258.555497685178</v>
      </c>
    </row>
    <row r="3504" spans="1:20" ht="60" x14ac:dyDescent="0.25">
      <c r="A3504">
        <v>3502</v>
      </c>
      <c r="B3504" s="3" t="s">
        <v>7099</v>
      </c>
      <c r="C3504" s="3" t="s">
        <v>7100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 s="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42430.631064814814</v>
      </c>
      <c r="T3504" s="6">
        <f t="shared" si="329"/>
        <v>42444.957638888889</v>
      </c>
    </row>
    <row r="3505" spans="1:20" ht="45" x14ac:dyDescent="0.25">
      <c r="A3505">
        <v>3503</v>
      </c>
      <c r="B3505" s="3" t="s">
        <v>7101</v>
      </c>
      <c r="C3505" s="3" t="s">
        <v>7102</v>
      </c>
      <c r="D3505">
        <v>2500</v>
      </c>
      <c r="E3505">
        <v>2689</v>
      </c>
      <c r="F3505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 s="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42545.27</v>
      </c>
      <c r="T3505" s="6">
        <f t="shared" si="329"/>
        <v>42575.27</v>
      </c>
    </row>
    <row r="3506" spans="1:20" ht="60" x14ac:dyDescent="0.25">
      <c r="A3506">
        <v>3504</v>
      </c>
      <c r="B3506" s="3" t="s">
        <v>7103</v>
      </c>
      <c r="C3506" s="3" t="s">
        <v>7104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 s="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42297.540405092594</v>
      </c>
      <c r="T3506" s="6">
        <f t="shared" si="329"/>
        <v>42327.582071759258</v>
      </c>
    </row>
    <row r="3507" spans="1:20" ht="90" x14ac:dyDescent="0.25">
      <c r="A3507">
        <v>3505</v>
      </c>
      <c r="B3507" s="3" t="s">
        <v>7105</v>
      </c>
      <c r="C3507" s="3" t="s">
        <v>7106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 s="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41760.727372685185</v>
      </c>
      <c r="T3507" s="6">
        <f t="shared" si="329"/>
        <v>41771.958333333328</v>
      </c>
    </row>
    <row r="3508" spans="1:20" ht="60" x14ac:dyDescent="0.25">
      <c r="A3508">
        <v>3506</v>
      </c>
      <c r="B3508" s="3" t="s">
        <v>7107</v>
      </c>
      <c r="C3508" s="3" t="s">
        <v>7108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 s="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41829.525925925926</v>
      </c>
      <c r="T3508" s="6">
        <f t="shared" si="329"/>
        <v>41874.525925925926</v>
      </c>
    </row>
    <row r="3509" spans="1:20" ht="45" x14ac:dyDescent="0.25">
      <c r="A3509">
        <v>3507</v>
      </c>
      <c r="B3509" s="3" t="s">
        <v>7109</v>
      </c>
      <c r="C3509" s="3" t="s">
        <v>7110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 s="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42491.714548611104</v>
      </c>
      <c r="T3509" s="6">
        <f t="shared" si="329"/>
        <v>42521.714548611104</v>
      </c>
    </row>
    <row r="3510" spans="1:20" ht="60" x14ac:dyDescent="0.25">
      <c r="A3510">
        <v>3508</v>
      </c>
      <c r="B3510" s="3" t="s">
        <v>7111</v>
      </c>
      <c r="C3510" s="3" t="s">
        <v>7112</v>
      </c>
      <c r="D3510">
        <v>100</v>
      </c>
      <c r="E3510">
        <v>180</v>
      </c>
      <c r="F3510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 s="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42477.521446759252</v>
      </c>
      <c r="T3510" s="6">
        <f t="shared" si="329"/>
        <v>42500.666666666664</v>
      </c>
    </row>
    <row r="3511" spans="1:20" ht="60" x14ac:dyDescent="0.25">
      <c r="A3511">
        <v>3509</v>
      </c>
      <c r="B3511" s="3" t="s">
        <v>7113</v>
      </c>
      <c r="C3511" s="3" t="s">
        <v>7114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 s="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41950.651226851849</v>
      </c>
      <c r="T3511" s="6">
        <f t="shared" si="329"/>
        <v>41963.996527777774</v>
      </c>
    </row>
    <row r="3512" spans="1:20" ht="60" x14ac:dyDescent="0.25">
      <c r="A3512">
        <v>3510</v>
      </c>
      <c r="B3512" s="3" t="s">
        <v>7115</v>
      </c>
      <c r="C3512" s="3" t="s">
        <v>7116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 s="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41802.412569444445</v>
      </c>
      <c r="T3512" s="6">
        <f t="shared" si="329"/>
        <v>41822.412569444445</v>
      </c>
    </row>
    <row r="3513" spans="1:20" ht="45" x14ac:dyDescent="0.25">
      <c r="A3513">
        <v>3511</v>
      </c>
      <c r="B3513" s="3" t="s">
        <v>7117</v>
      </c>
      <c r="C3513" s="3" t="s">
        <v>7118</v>
      </c>
      <c r="D3513">
        <v>1500</v>
      </c>
      <c r="E3513">
        <v>1518</v>
      </c>
      <c r="F3513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 s="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41927.665451388886</v>
      </c>
      <c r="T3513" s="6">
        <f t="shared" si="329"/>
        <v>41950.5625</v>
      </c>
    </row>
    <row r="3514" spans="1:20" ht="60" x14ac:dyDescent="0.25">
      <c r="A3514">
        <v>3512</v>
      </c>
      <c r="B3514" s="3" t="s">
        <v>7119</v>
      </c>
      <c r="C3514" s="3" t="s">
        <v>7120</v>
      </c>
      <c r="D3514">
        <v>1000</v>
      </c>
      <c r="E3514">
        <v>1000</v>
      </c>
      <c r="F3514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 s="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42057.328611111108</v>
      </c>
      <c r="T3514" s="6">
        <f t="shared" si="329"/>
        <v>42117.286944444444</v>
      </c>
    </row>
    <row r="3515" spans="1:20" ht="60" x14ac:dyDescent="0.25">
      <c r="A3515">
        <v>3513</v>
      </c>
      <c r="B3515" s="3" t="s">
        <v>7121</v>
      </c>
      <c r="C3515" s="3" t="s">
        <v>7122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 s="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41780.887870370367</v>
      </c>
      <c r="T3515" s="6">
        <f t="shared" si="329"/>
        <v>41793.999305555553</v>
      </c>
    </row>
    <row r="3516" spans="1:20" ht="45" x14ac:dyDescent="0.25">
      <c r="A3516">
        <v>3514</v>
      </c>
      <c r="B3516" s="3" t="s">
        <v>7123</v>
      </c>
      <c r="C3516" s="3" t="s">
        <v>7124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 s="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42020.638333333329</v>
      </c>
      <c r="T3516" s="6">
        <f t="shared" si="329"/>
        <v>42036.999305555553</v>
      </c>
    </row>
    <row r="3517" spans="1:20" ht="45" x14ac:dyDescent="0.25">
      <c r="A3517">
        <v>3515</v>
      </c>
      <c r="B3517" s="3" t="s">
        <v>7125</v>
      </c>
      <c r="C3517" s="3" t="s">
        <v>7126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 s="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42125.564479166664</v>
      </c>
      <c r="T3517" s="6">
        <f t="shared" si="329"/>
        <v>42155.564479166664</v>
      </c>
    </row>
    <row r="3518" spans="1:20" ht="60" x14ac:dyDescent="0.25">
      <c r="A3518">
        <v>3516</v>
      </c>
      <c r="B3518" s="3" t="s">
        <v>7127</v>
      </c>
      <c r="C3518" s="3" t="s">
        <v>7128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 s="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41855.801736111105</v>
      </c>
      <c r="T3518" s="6">
        <f t="shared" si="329"/>
        <v>41889.916666666664</v>
      </c>
    </row>
    <row r="3519" spans="1:20" ht="45" x14ac:dyDescent="0.25">
      <c r="A3519">
        <v>3517</v>
      </c>
      <c r="B3519" s="3" t="s">
        <v>7129</v>
      </c>
      <c r="C3519" s="3" t="s">
        <v>7130</v>
      </c>
      <c r="D3519">
        <v>4000</v>
      </c>
      <c r="E3519">
        <v>4000</v>
      </c>
      <c r="F3519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 s="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41794.609189814815</v>
      </c>
      <c r="T3519" s="6">
        <f t="shared" si="329"/>
        <v>41824.25</v>
      </c>
    </row>
    <row r="3520" spans="1:20" ht="60" x14ac:dyDescent="0.25">
      <c r="A3520">
        <v>3518</v>
      </c>
      <c r="B3520" s="3" t="s">
        <v>7131</v>
      </c>
      <c r="C3520" s="3" t="s">
        <v>7132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 s="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41893.575219907405</v>
      </c>
      <c r="T3520" s="6">
        <f t="shared" si="329"/>
        <v>41914.38958333333</v>
      </c>
    </row>
    <row r="3521" spans="1:20" ht="45" x14ac:dyDescent="0.25">
      <c r="A3521">
        <v>3519</v>
      </c>
      <c r="B3521" s="3" t="s">
        <v>7133</v>
      </c>
      <c r="C3521" s="3" t="s">
        <v>7134</v>
      </c>
      <c r="D3521">
        <v>2000</v>
      </c>
      <c r="E3521">
        <v>2027</v>
      </c>
      <c r="F3521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 s="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42037.390624999993</v>
      </c>
      <c r="T3521" s="6">
        <f t="shared" si="329"/>
        <v>42067.390624999993</v>
      </c>
    </row>
    <row r="3522" spans="1:20" ht="45" x14ac:dyDescent="0.25">
      <c r="A3522">
        <v>3520</v>
      </c>
      <c r="B3522" s="3" t="s">
        <v>7135</v>
      </c>
      <c r="C3522" s="3" t="s">
        <v>7136</v>
      </c>
      <c r="D3522">
        <v>2000</v>
      </c>
      <c r="E3522">
        <v>2015</v>
      </c>
      <c r="F3522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 s="4">
        <f t="shared" ref="O3522:O3585" si="330">E3522/D3522</f>
        <v>1.0075000000000001</v>
      </c>
      <c r="P3522" s="5">
        <f t="shared" ref="P3522:P3585" si="331">IF((L3522&gt;0), (E3522/L3522), "N/A")</f>
        <v>95.952380952380949</v>
      </c>
      <c r="Q3522" t="str">
        <f t="shared" ref="Q3522:Q3585" si="332">LEFT(N3522, (FIND("/",N3522)-1))</f>
        <v>theater</v>
      </c>
      <c r="R3522" t="str">
        <f t="shared" ref="R3522:R3585" si="333">RIGHT(N3522, (LEN(N3522)-FIND("/", N3522)))</f>
        <v>plays</v>
      </c>
      <c r="S3522" s="6">
        <f t="shared" si="328"/>
        <v>42227.615879629629</v>
      </c>
      <c r="T3522" s="6">
        <f t="shared" si="329"/>
        <v>42253.365972222215</v>
      </c>
    </row>
    <row r="3523" spans="1:20" ht="60" x14ac:dyDescent="0.25">
      <c r="A3523">
        <v>3521</v>
      </c>
      <c r="B3523" s="3" t="s">
        <v>7137</v>
      </c>
      <c r="C3523" s="3" t="s">
        <v>7138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 s="4">
        <f t="shared" si="330"/>
        <v>1.6942857142857144</v>
      </c>
      <c r="P3523" s="5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6">
        <f t="shared" ref="S3523:S3586" si="334">(((J3523/60)/60)/24)+DATE(1970,1,1)+(-5/24)</f>
        <v>41881.153009259258</v>
      </c>
      <c r="T3523" s="6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7139</v>
      </c>
      <c r="C3524" s="3" t="s">
        <v>7140</v>
      </c>
      <c r="D3524">
        <v>1395</v>
      </c>
      <c r="E3524">
        <v>1395</v>
      </c>
      <c r="F3524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 s="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42234.581550925919</v>
      </c>
      <c r="T3524" s="6">
        <f t="shared" si="335"/>
        <v>42262.212500000001</v>
      </c>
    </row>
    <row r="3525" spans="1:20" ht="45" x14ac:dyDescent="0.25">
      <c r="A3525">
        <v>3523</v>
      </c>
      <c r="B3525" s="3" t="s">
        <v>7141</v>
      </c>
      <c r="C3525" s="3" t="s">
        <v>7142</v>
      </c>
      <c r="D3525">
        <v>4000</v>
      </c>
      <c r="E3525">
        <v>4546</v>
      </c>
      <c r="F3525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 s="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42581.189212962963</v>
      </c>
      <c r="T3525" s="6">
        <f t="shared" si="335"/>
        <v>42638.749999999993</v>
      </c>
    </row>
    <row r="3526" spans="1:20" ht="60" x14ac:dyDescent="0.25">
      <c r="A3526">
        <v>3524</v>
      </c>
      <c r="B3526" s="3" t="s">
        <v>7143</v>
      </c>
      <c r="C3526" s="3" t="s">
        <v>7144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 s="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41880.555243055554</v>
      </c>
      <c r="T3526" s="6">
        <f t="shared" si="335"/>
        <v>41894.958333333328</v>
      </c>
    </row>
    <row r="3527" spans="1:20" ht="45" x14ac:dyDescent="0.25">
      <c r="A3527">
        <v>3525</v>
      </c>
      <c r="B3527" s="3" t="s">
        <v>7145</v>
      </c>
      <c r="C3527" s="3" t="s">
        <v>7146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 s="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42214.487337962964</v>
      </c>
      <c r="T3527" s="6">
        <f t="shared" si="335"/>
        <v>42225.458333333336</v>
      </c>
    </row>
    <row r="3528" spans="1:20" ht="60" x14ac:dyDescent="0.25">
      <c r="A3528">
        <v>3526</v>
      </c>
      <c r="B3528" s="3" t="s">
        <v>7147</v>
      </c>
      <c r="C3528" s="3" t="s">
        <v>7148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 s="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42460.126979166664</v>
      </c>
      <c r="T3528" s="6">
        <f t="shared" si="335"/>
        <v>42488.040972222218</v>
      </c>
    </row>
    <row r="3529" spans="1:20" ht="60" x14ac:dyDescent="0.25">
      <c r="A3529">
        <v>3527</v>
      </c>
      <c r="B3529" s="3" t="s">
        <v>7149</v>
      </c>
      <c r="C3529" s="3" t="s">
        <v>7150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 s="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42166.814872685187</v>
      </c>
      <c r="T3529" s="6">
        <f t="shared" si="335"/>
        <v>42195.957638888889</v>
      </c>
    </row>
    <row r="3530" spans="1:20" ht="45" x14ac:dyDescent="0.25">
      <c r="A3530">
        <v>3528</v>
      </c>
      <c r="B3530" s="3" t="s">
        <v>7151</v>
      </c>
      <c r="C3530" s="3" t="s">
        <v>7152</v>
      </c>
      <c r="D3530">
        <v>1650</v>
      </c>
      <c r="E3530">
        <v>1669</v>
      </c>
      <c r="F3530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 s="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42733.293032407404</v>
      </c>
      <c r="T3530" s="6">
        <f t="shared" si="335"/>
        <v>42753.293032407404</v>
      </c>
    </row>
    <row r="3531" spans="1:20" ht="60" x14ac:dyDescent="0.25">
      <c r="A3531">
        <v>3529</v>
      </c>
      <c r="B3531" s="3" t="s">
        <v>7153</v>
      </c>
      <c r="C3531" s="3" t="s">
        <v>7154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 s="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42177.553449074076</v>
      </c>
      <c r="T3531" s="6">
        <f t="shared" si="335"/>
        <v>42197.833333333336</v>
      </c>
    </row>
    <row r="3532" spans="1:20" ht="60" x14ac:dyDescent="0.25">
      <c r="A3532">
        <v>3530</v>
      </c>
      <c r="B3532" s="3" t="s">
        <v>7155</v>
      </c>
      <c r="C3532" s="3" t="s">
        <v>7156</v>
      </c>
      <c r="D3532">
        <v>2750</v>
      </c>
      <c r="E3532">
        <v>2750</v>
      </c>
      <c r="F3532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 s="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42442.41501157407</v>
      </c>
      <c r="T3532" s="6">
        <f t="shared" si="335"/>
        <v>42470.624999999993</v>
      </c>
    </row>
    <row r="3533" spans="1:20" x14ac:dyDescent="0.25">
      <c r="A3533">
        <v>3531</v>
      </c>
      <c r="B3533" s="3" t="s">
        <v>7157</v>
      </c>
      <c r="C3533" s="3" t="s">
        <v>7158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 s="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42521.44599537037</v>
      </c>
      <c r="T3533" s="6">
        <f t="shared" si="335"/>
        <v>42551.44599537037</v>
      </c>
    </row>
    <row r="3534" spans="1:20" ht="60" x14ac:dyDescent="0.25">
      <c r="A3534">
        <v>3532</v>
      </c>
      <c r="B3534" s="3" t="s">
        <v>7159</v>
      </c>
      <c r="C3534" s="3" t="s">
        <v>7160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 s="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41884.391516203701</v>
      </c>
      <c r="T3534" s="6">
        <f t="shared" si="335"/>
        <v>41899.957638888889</v>
      </c>
    </row>
    <row r="3535" spans="1:20" ht="60" x14ac:dyDescent="0.25">
      <c r="A3535">
        <v>3533</v>
      </c>
      <c r="B3535" s="3" t="s">
        <v>7161</v>
      </c>
      <c r="C3535" s="3" t="s">
        <v>7162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 s="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42289.552858796298</v>
      </c>
      <c r="T3535" s="6">
        <f t="shared" si="335"/>
        <v>42319.594525462955</v>
      </c>
    </row>
    <row r="3536" spans="1:20" ht="45" x14ac:dyDescent="0.25">
      <c r="A3536">
        <v>3534</v>
      </c>
      <c r="B3536" s="3" t="s">
        <v>7163</v>
      </c>
      <c r="C3536" s="3" t="s">
        <v>7164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 s="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42243.416932870365</v>
      </c>
      <c r="T3536" s="6">
        <f t="shared" si="335"/>
        <v>42278.416932870365</v>
      </c>
    </row>
    <row r="3537" spans="1:20" ht="45" x14ac:dyDescent="0.25">
      <c r="A3537">
        <v>3535</v>
      </c>
      <c r="B3537" s="3" t="s">
        <v>7165</v>
      </c>
      <c r="C3537" s="3" t="s">
        <v>7166</v>
      </c>
      <c r="D3537">
        <v>2000</v>
      </c>
      <c r="E3537">
        <v>2063</v>
      </c>
      <c r="F353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 s="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42248.431828703695</v>
      </c>
      <c r="T3537" s="6">
        <f t="shared" si="335"/>
        <v>42279.541666666664</v>
      </c>
    </row>
    <row r="3538" spans="1:20" ht="60" x14ac:dyDescent="0.25">
      <c r="A3538">
        <v>3536</v>
      </c>
      <c r="B3538" s="3" t="s">
        <v>7167</v>
      </c>
      <c r="C3538" s="3" t="s">
        <v>7168</v>
      </c>
      <c r="D3538">
        <v>150</v>
      </c>
      <c r="E3538">
        <v>230</v>
      </c>
      <c r="F3538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 s="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42328.518807870372</v>
      </c>
      <c r="T3538" s="6">
        <f t="shared" si="335"/>
        <v>42358.290972222218</v>
      </c>
    </row>
    <row r="3539" spans="1:20" ht="60" x14ac:dyDescent="0.25">
      <c r="A3539">
        <v>3537</v>
      </c>
      <c r="B3539" s="3" t="s">
        <v>7169</v>
      </c>
      <c r="C3539" s="3" t="s">
        <v>7170</v>
      </c>
      <c r="D3539">
        <v>675</v>
      </c>
      <c r="E3539">
        <v>1218</v>
      </c>
      <c r="F3539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 s="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41923.146018518513</v>
      </c>
      <c r="T3539" s="6">
        <f t="shared" si="335"/>
        <v>41960.124305555553</v>
      </c>
    </row>
    <row r="3540" spans="1:20" ht="60" x14ac:dyDescent="0.25">
      <c r="A3540">
        <v>3538</v>
      </c>
      <c r="B3540" s="3" t="s">
        <v>7171</v>
      </c>
      <c r="C3540" s="3" t="s">
        <v>7172</v>
      </c>
      <c r="D3540">
        <v>2000</v>
      </c>
      <c r="E3540">
        <v>2569</v>
      </c>
      <c r="F3540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 s="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42571.212268518517</v>
      </c>
      <c r="T3540" s="6">
        <f t="shared" si="335"/>
        <v>42599.212268518517</v>
      </c>
    </row>
    <row r="3541" spans="1:20" ht="60" x14ac:dyDescent="0.25">
      <c r="A3541">
        <v>3539</v>
      </c>
      <c r="B3541" s="3" t="s">
        <v>7173</v>
      </c>
      <c r="C3541" s="3" t="s">
        <v>7174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 s="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42600.547708333332</v>
      </c>
      <c r="T3541" s="6">
        <f t="shared" si="335"/>
        <v>42621.547708333332</v>
      </c>
    </row>
    <row r="3542" spans="1:20" ht="60" x14ac:dyDescent="0.25">
      <c r="A3542">
        <v>3540</v>
      </c>
      <c r="B3542" s="3" t="s">
        <v>7175</v>
      </c>
      <c r="C3542" s="3" t="s">
        <v>7176</v>
      </c>
      <c r="D3542">
        <v>300</v>
      </c>
      <c r="E3542">
        <v>369</v>
      </c>
      <c r="F3542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 s="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42516.795034722221</v>
      </c>
      <c r="T3542" s="6">
        <f t="shared" si="335"/>
        <v>42546.795034722221</v>
      </c>
    </row>
    <row r="3543" spans="1:20" ht="60" x14ac:dyDescent="0.25">
      <c r="A3543">
        <v>3541</v>
      </c>
      <c r="B3543" s="3" t="s">
        <v>7177</v>
      </c>
      <c r="C3543" s="3" t="s">
        <v>7178</v>
      </c>
      <c r="D3543">
        <v>1200</v>
      </c>
      <c r="E3543">
        <v>1260</v>
      </c>
      <c r="F3543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 s="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42222.521701388883</v>
      </c>
      <c r="T3543" s="6">
        <f t="shared" si="335"/>
        <v>42247.521701388883</v>
      </c>
    </row>
    <row r="3544" spans="1:20" ht="60" x14ac:dyDescent="0.25">
      <c r="A3544">
        <v>3542</v>
      </c>
      <c r="B3544" s="3" t="s">
        <v>7179</v>
      </c>
      <c r="C3544" s="3" t="s">
        <v>7180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 s="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41829.391458333332</v>
      </c>
      <c r="T3544" s="6">
        <f t="shared" si="335"/>
        <v>41889.391458333332</v>
      </c>
    </row>
    <row r="3545" spans="1:20" ht="45" x14ac:dyDescent="0.25">
      <c r="A3545">
        <v>3543</v>
      </c>
      <c r="B3545" s="3" t="s">
        <v>7181</v>
      </c>
      <c r="C3545" s="3" t="s">
        <v>7182</v>
      </c>
      <c r="D3545">
        <v>1500</v>
      </c>
      <c r="E3545">
        <v>1570</v>
      </c>
      <c r="F3545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 s="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42150.546979166662</v>
      </c>
      <c r="T3545" s="6">
        <f t="shared" si="335"/>
        <v>42180.546979166662</v>
      </c>
    </row>
    <row r="3546" spans="1:20" ht="45" x14ac:dyDescent="0.25">
      <c r="A3546">
        <v>3544</v>
      </c>
      <c r="B3546" s="3" t="s">
        <v>7183</v>
      </c>
      <c r="C3546" s="3" t="s">
        <v>7184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 s="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42040.623344907406</v>
      </c>
      <c r="T3546" s="6">
        <f t="shared" si="335"/>
        <v>42070.623344907406</v>
      </c>
    </row>
    <row r="3547" spans="1:20" ht="60" x14ac:dyDescent="0.25">
      <c r="A3547">
        <v>3545</v>
      </c>
      <c r="B3547" s="3" t="s">
        <v>7185</v>
      </c>
      <c r="C3547" s="3" t="s">
        <v>7186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 s="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42075.599062499998</v>
      </c>
      <c r="T3547" s="6">
        <f t="shared" si="335"/>
        <v>42105.599062499998</v>
      </c>
    </row>
    <row r="3548" spans="1:20" ht="60" x14ac:dyDescent="0.25">
      <c r="A3548">
        <v>3546</v>
      </c>
      <c r="B3548" s="3" t="s">
        <v>7187</v>
      </c>
      <c r="C3548" s="3" t="s">
        <v>7188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 s="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42073.452361111107</v>
      </c>
      <c r="T3548" s="6">
        <f t="shared" si="335"/>
        <v>42094.957638888889</v>
      </c>
    </row>
    <row r="3549" spans="1:20" ht="45" x14ac:dyDescent="0.25">
      <c r="A3549">
        <v>3547</v>
      </c>
      <c r="B3549" s="3" t="s">
        <v>7189</v>
      </c>
      <c r="C3549" s="3" t="s">
        <v>7190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 s="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42479.870381944442</v>
      </c>
      <c r="T3549" s="6">
        <f t="shared" si="335"/>
        <v>42503.957638888889</v>
      </c>
    </row>
    <row r="3550" spans="1:20" ht="45" x14ac:dyDescent="0.25">
      <c r="A3550">
        <v>3548</v>
      </c>
      <c r="B3550" s="3" t="s">
        <v>7191</v>
      </c>
      <c r="C3550" s="3" t="s">
        <v>7192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 s="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42411.733958333331</v>
      </c>
      <c r="T3550" s="6">
        <f t="shared" si="335"/>
        <v>42433.833333333336</v>
      </c>
    </row>
    <row r="3551" spans="1:20" ht="60" x14ac:dyDescent="0.25">
      <c r="A3551">
        <v>3549</v>
      </c>
      <c r="B3551" s="3" t="s">
        <v>7193</v>
      </c>
      <c r="C3551" s="3" t="s">
        <v>7194</v>
      </c>
      <c r="D3551">
        <v>1000</v>
      </c>
      <c r="E3551">
        <v>1020</v>
      </c>
      <c r="F3551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 s="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42223.186030092591</v>
      </c>
      <c r="T3551" s="6">
        <f t="shared" si="335"/>
        <v>42251.186030092591</v>
      </c>
    </row>
    <row r="3552" spans="1:20" ht="60" x14ac:dyDescent="0.25">
      <c r="A3552">
        <v>3550</v>
      </c>
      <c r="B3552" s="3" t="s">
        <v>7195</v>
      </c>
      <c r="C3552" s="3" t="s">
        <v>7196</v>
      </c>
      <c r="D3552">
        <v>2500</v>
      </c>
      <c r="E3552">
        <v>2620</v>
      </c>
      <c r="F3552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 s="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42462.685162037036</v>
      </c>
      <c r="T3552" s="6">
        <f t="shared" si="335"/>
        <v>42492.685162037036</v>
      </c>
    </row>
    <row r="3553" spans="1:20" ht="60" x14ac:dyDescent="0.25">
      <c r="A3553">
        <v>3551</v>
      </c>
      <c r="B3553" s="3" t="s">
        <v>7197</v>
      </c>
      <c r="C3553" s="3" t="s">
        <v>7198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 s="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41753.307523148142</v>
      </c>
      <c r="T3553" s="6">
        <f t="shared" si="335"/>
        <v>41781.713194444441</v>
      </c>
    </row>
    <row r="3554" spans="1:20" ht="60" x14ac:dyDescent="0.25">
      <c r="A3554">
        <v>3552</v>
      </c>
      <c r="B3554" s="3" t="s">
        <v>7199</v>
      </c>
      <c r="C3554" s="3" t="s">
        <v>7200</v>
      </c>
      <c r="D3554">
        <v>773</v>
      </c>
      <c r="E3554">
        <v>773</v>
      </c>
      <c r="F3554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 s="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41788.378749999996</v>
      </c>
      <c r="T3554" s="6">
        <f t="shared" si="335"/>
        <v>41818.378749999996</v>
      </c>
    </row>
    <row r="3555" spans="1:20" ht="60" x14ac:dyDescent="0.25">
      <c r="A3555">
        <v>3553</v>
      </c>
      <c r="B3555" s="3" t="s">
        <v>7201</v>
      </c>
      <c r="C3555" s="3" t="s">
        <v>7202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 s="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42195.820370370369</v>
      </c>
      <c r="T3555" s="6">
        <f t="shared" si="335"/>
        <v>42227.791666666664</v>
      </c>
    </row>
    <row r="3556" spans="1:20" ht="45" x14ac:dyDescent="0.25">
      <c r="A3556">
        <v>3554</v>
      </c>
      <c r="B3556" s="3" t="s">
        <v>7203</v>
      </c>
      <c r="C3556" s="3" t="s">
        <v>7204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 s="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42015.842118055552</v>
      </c>
      <c r="T3556" s="6">
        <f t="shared" si="335"/>
        <v>42046.499999999993</v>
      </c>
    </row>
    <row r="3557" spans="1:20" ht="60" x14ac:dyDescent="0.25">
      <c r="A3557">
        <v>3555</v>
      </c>
      <c r="B3557" s="3" t="s">
        <v>7205</v>
      </c>
      <c r="C3557" s="3" t="s">
        <v>7206</v>
      </c>
      <c r="D3557">
        <v>2400</v>
      </c>
      <c r="E3557">
        <v>2400</v>
      </c>
      <c r="F355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 s="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42661.233726851853</v>
      </c>
      <c r="T3557" s="6">
        <f t="shared" si="335"/>
        <v>42691.27539351851</v>
      </c>
    </row>
    <row r="3558" spans="1:20" ht="60" x14ac:dyDescent="0.25">
      <c r="A3558">
        <v>3556</v>
      </c>
      <c r="B3558" s="3" t="s">
        <v>7207</v>
      </c>
      <c r="C3558" s="3" t="s">
        <v>7208</v>
      </c>
      <c r="D3558">
        <v>2200</v>
      </c>
      <c r="E3558">
        <v>2210</v>
      </c>
      <c r="F3558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 s="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41808.441249999996</v>
      </c>
      <c r="T3558" s="6">
        <f t="shared" si="335"/>
        <v>41868.441249999996</v>
      </c>
    </row>
    <row r="3559" spans="1:20" ht="60" x14ac:dyDescent="0.25">
      <c r="A3559">
        <v>3557</v>
      </c>
      <c r="B3559" s="3" t="s">
        <v>7209</v>
      </c>
      <c r="C3559" s="3" t="s">
        <v>7210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 s="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41730.068414351852</v>
      </c>
      <c r="T3559" s="6">
        <f t="shared" si="335"/>
        <v>41764.068414351852</v>
      </c>
    </row>
    <row r="3560" spans="1:20" ht="45" x14ac:dyDescent="0.25">
      <c r="A3560">
        <v>3558</v>
      </c>
      <c r="B3560" s="3" t="s">
        <v>7211</v>
      </c>
      <c r="C3560" s="3" t="s">
        <v>7212</v>
      </c>
      <c r="D3560">
        <v>350</v>
      </c>
      <c r="E3560">
        <v>504</v>
      </c>
      <c r="F3560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 s="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42139.608506944445</v>
      </c>
      <c r="T3560" s="6">
        <f t="shared" si="335"/>
        <v>42181.666666666664</v>
      </c>
    </row>
    <row r="3561" spans="1:20" ht="60" x14ac:dyDescent="0.25">
      <c r="A3561">
        <v>3559</v>
      </c>
      <c r="B3561" s="3" t="s">
        <v>7213</v>
      </c>
      <c r="C3561" s="3" t="s">
        <v>7214</v>
      </c>
      <c r="D3561">
        <v>1000</v>
      </c>
      <c r="E3561">
        <v>1035</v>
      </c>
      <c r="F3561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 s="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42193.887824074067</v>
      </c>
      <c r="T3561" s="6">
        <f t="shared" si="335"/>
        <v>42216.165277777771</v>
      </c>
    </row>
    <row r="3562" spans="1:20" ht="60" x14ac:dyDescent="0.25">
      <c r="A3562">
        <v>3560</v>
      </c>
      <c r="B3562" s="3" t="s">
        <v>7215</v>
      </c>
      <c r="C3562" s="3" t="s">
        <v>7216</v>
      </c>
      <c r="D3562">
        <v>3200</v>
      </c>
      <c r="E3562">
        <v>3470</v>
      </c>
      <c r="F3562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 s="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42115.681319444448</v>
      </c>
      <c r="T3562" s="6">
        <f t="shared" si="335"/>
        <v>42150.906249999993</v>
      </c>
    </row>
    <row r="3563" spans="1:20" ht="120" x14ac:dyDescent="0.25">
      <c r="A3563">
        <v>3561</v>
      </c>
      <c r="B3563" s="3" t="s">
        <v>7217</v>
      </c>
      <c r="C3563" s="3" t="s">
        <v>7218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 s="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42203.471967592595</v>
      </c>
      <c r="T3563" s="6">
        <f t="shared" si="335"/>
        <v>42221.566666666658</v>
      </c>
    </row>
    <row r="3564" spans="1:20" ht="60" x14ac:dyDescent="0.25">
      <c r="A3564">
        <v>3562</v>
      </c>
      <c r="B3564" s="3" t="s">
        <v>7219</v>
      </c>
      <c r="C3564" s="3" t="s">
        <v>7220</v>
      </c>
      <c r="D3564">
        <v>315</v>
      </c>
      <c r="E3564">
        <v>469</v>
      </c>
      <c r="F3564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 s="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42433.553553240738</v>
      </c>
      <c r="T3564" s="6">
        <f t="shared" si="335"/>
        <v>42442.708333333336</v>
      </c>
    </row>
    <row r="3565" spans="1:20" ht="60" x14ac:dyDescent="0.25">
      <c r="A3565">
        <v>3563</v>
      </c>
      <c r="B3565" s="3" t="s">
        <v>7221</v>
      </c>
      <c r="C3565" s="3" t="s">
        <v>7222</v>
      </c>
      <c r="D3565">
        <v>500</v>
      </c>
      <c r="E3565">
        <v>527.45000000000005</v>
      </c>
      <c r="F3565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 s="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42555.46361111111</v>
      </c>
      <c r="T3565" s="6">
        <f t="shared" si="335"/>
        <v>42583.583333333336</v>
      </c>
    </row>
    <row r="3566" spans="1:20" ht="45" x14ac:dyDescent="0.25">
      <c r="A3566">
        <v>3564</v>
      </c>
      <c r="B3566" s="3" t="s">
        <v>7223</v>
      </c>
      <c r="C3566" s="3" t="s">
        <v>7224</v>
      </c>
      <c r="D3566">
        <v>1000</v>
      </c>
      <c r="E3566">
        <v>1005</v>
      </c>
      <c r="F3566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 s="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42236.414918981485</v>
      </c>
      <c r="T3566" s="6">
        <f t="shared" si="335"/>
        <v>42282.458333333336</v>
      </c>
    </row>
    <row r="3567" spans="1:20" ht="60" x14ac:dyDescent="0.25">
      <c r="A3567">
        <v>3565</v>
      </c>
      <c r="B3567" s="3" t="s">
        <v>7225</v>
      </c>
      <c r="C3567" s="3" t="s">
        <v>7226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 s="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41974.534814814811</v>
      </c>
      <c r="T3567" s="6">
        <f t="shared" si="335"/>
        <v>42004.534814814811</v>
      </c>
    </row>
    <row r="3568" spans="1:20" ht="60" x14ac:dyDescent="0.25">
      <c r="A3568">
        <v>3566</v>
      </c>
      <c r="B3568" s="3" t="s">
        <v>7227</v>
      </c>
      <c r="C3568" s="3" t="s">
        <v>7228</v>
      </c>
      <c r="D3568">
        <v>2000</v>
      </c>
      <c r="E3568">
        <v>2095</v>
      </c>
      <c r="F3568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 s="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41997.299571759257</v>
      </c>
      <c r="T3568" s="6">
        <f t="shared" si="335"/>
        <v>42027.299571759257</v>
      </c>
    </row>
    <row r="3569" spans="1:20" ht="60" x14ac:dyDescent="0.25">
      <c r="A3569">
        <v>3567</v>
      </c>
      <c r="B3569" s="3" t="s">
        <v>7229</v>
      </c>
      <c r="C3569" s="3" t="s">
        <v>7230</v>
      </c>
      <c r="D3569">
        <v>1000</v>
      </c>
      <c r="E3569">
        <v>1088</v>
      </c>
      <c r="F3569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 s="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42135.602361111109</v>
      </c>
      <c r="T3569" s="6">
        <f t="shared" si="335"/>
        <v>42165.602361111109</v>
      </c>
    </row>
    <row r="3570" spans="1:20" ht="45" x14ac:dyDescent="0.25">
      <c r="A3570">
        <v>3568</v>
      </c>
      <c r="B3570" s="3" t="s">
        <v>7231</v>
      </c>
      <c r="C3570" s="3" t="s">
        <v>7232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 s="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41869.532337962963</v>
      </c>
      <c r="T3570" s="6">
        <f t="shared" si="335"/>
        <v>41899.532337962963</v>
      </c>
    </row>
    <row r="3571" spans="1:20" ht="45" x14ac:dyDescent="0.25">
      <c r="A3571">
        <v>3569</v>
      </c>
      <c r="B3571" s="3" t="s">
        <v>7233</v>
      </c>
      <c r="C3571" s="3" t="s">
        <v>7234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 s="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41982.480277777773</v>
      </c>
      <c r="T3571" s="6">
        <f t="shared" si="335"/>
        <v>42012.480277777773</v>
      </c>
    </row>
    <row r="3572" spans="1:20" ht="45" x14ac:dyDescent="0.25">
      <c r="A3572">
        <v>3570</v>
      </c>
      <c r="B3572" s="3" t="s">
        <v>7235</v>
      </c>
      <c r="C3572" s="3" t="s">
        <v>7236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 s="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41976.123645833337</v>
      </c>
      <c r="T3572" s="6">
        <f t="shared" si="335"/>
        <v>42004.083333333336</v>
      </c>
    </row>
    <row r="3573" spans="1:20" ht="45" x14ac:dyDescent="0.25">
      <c r="A3573">
        <v>3571</v>
      </c>
      <c r="B3573" s="3" t="s">
        <v>7237</v>
      </c>
      <c r="C3573" s="3" t="s">
        <v>7238</v>
      </c>
      <c r="D3573">
        <v>1500</v>
      </c>
      <c r="E3573">
        <v>1831</v>
      </c>
      <c r="F3573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 s="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41912.650613425925</v>
      </c>
      <c r="T3573" s="6">
        <f t="shared" si="335"/>
        <v>41942.650613425925</v>
      </c>
    </row>
    <row r="3574" spans="1:20" ht="30" x14ac:dyDescent="0.25">
      <c r="A3574">
        <v>3572</v>
      </c>
      <c r="B3574" s="3" t="s">
        <v>7239</v>
      </c>
      <c r="C3574" s="3" t="s">
        <v>7240</v>
      </c>
      <c r="D3574">
        <v>500</v>
      </c>
      <c r="E3574">
        <v>500</v>
      </c>
      <c r="F3574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 s="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42146.36206018518</v>
      </c>
      <c r="T3574" s="6">
        <f t="shared" si="335"/>
        <v>42176.36206018518</v>
      </c>
    </row>
    <row r="3575" spans="1:20" ht="45" x14ac:dyDescent="0.25">
      <c r="A3575">
        <v>3573</v>
      </c>
      <c r="B3575" s="3" t="s">
        <v>7241</v>
      </c>
      <c r="C3575" s="3" t="s">
        <v>7242</v>
      </c>
      <c r="D3575">
        <v>3000</v>
      </c>
      <c r="E3575">
        <v>3084</v>
      </c>
      <c r="F3575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 s="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41921.167199074072</v>
      </c>
      <c r="T3575" s="6">
        <f t="shared" si="335"/>
        <v>41951.208865740737</v>
      </c>
    </row>
    <row r="3576" spans="1:20" ht="60" x14ac:dyDescent="0.25">
      <c r="A3576">
        <v>3574</v>
      </c>
      <c r="B3576" s="3" t="s">
        <v>7243</v>
      </c>
      <c r="C3576" s="3" t="s">
        <v>7244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 s="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41926.734351851846</v>
      </c>
      <c r="T3576" s="6">
        <f t="shared" si="335"/>
        <v>41956.776018518511</v>
      </c>
    </row>
    <row r="3577" spans="1:20" ht="60" x14ac:dyDescent="0.25">
      <c r="A3577">
        <v>3575</v>
      </c>
      <c r="B3577" s="3" t="s">
        <v>7245</v>
      </c>
      <c r="C3577" s="3" t="s">
        <v>7246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 s="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42561.575543981475</v>
      </c>
      <c r="T3577" s="6">
        <f t="shared" si="335"/>
        <v>42592.957638888889</v>
      </c>
    </row>
    <row r="3578" spans="1:20" ht="45" x14ac:dyDescent="0.25">
      <c r="A3578">
        <v>3576</v>
      </c>
      <c r="B3578" s="3" t="s">
        <v>7247</v>
      </c>
      <c r="C3578" s="3" t="s">
        <v>7248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 s="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42649.340902777774</v>
      </c>
      <c r="T3578" s="6">
        <f t="shared" si="335"/>
        <v>42709.382569444446</v>
      </c>
    </row>
    <row r="3579" spans="1:20" ht="45" x14ac:dyDescent="0.25">
      <c r="A3579">
        <v>3577</v>
      </c>
      <c r="B3579" s="3" t="s">
        <v>7249</v>
      </c>
      <c r="C3579" s="3" t="s">
        <v>7250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 s="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42093.578506944446</v>
      </c>
      <c r="T3579" s="6">
        <f t="shared" si="335"/>
        <v>42120.061111111114</v>
      </c>
    </row>
    <row r="3580" spans="1:20" ht="45" x14ac:dyDescent="0.25">
      <c r="A3580">
        <v>3578</v>
      </c>
      <c r="B3580" s="3" t="s">
        <v>7251</v>
      </c>
      <c r="C3580" s="3" t="s">
        <v>7252</v>
      </c>
      <c r="D3580">
        <v>1500</v>
      </c>
      <c r="E3580">
        <v>1500.2</v>
      </c>
      <c r="F3580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 s="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42460.525196759256</v>
      </c>
      <c r="T3580" s="6">
        <f t="shared" si="335"/>
        <v>42490.525196759256</v>
      </c>
    </row>
    <row r="3581" spans="1:20" ht="60" x14ac:dyDescent="0.25">
      <c r="A3581">
        <v>3579</v>
      </c>
      <c r="B3581" s="3" t="s">
        <v>7253</v>
      </c>
      <c r="C3581" s="3" t="s">
        <v>7254</v>
      </c>
      <c r="D3581">
        <v>500</v>
      </c>
      <c r="E3581">
        <v>500</v>
      </c>
      <c r="F3581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 s="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42430.553888888891</v>
      </c>
      <c r="T3581" s="6">
        <f t="shared" si="335"/>
        <v>42460.51222222222</v>
      </c>
    </row>
    <row r="3582" spans="1:20" ht="45" x14ac:dyDescent="0.25">
      <c r="A3582">
        <v>3580</v>
      </c>
      <c r="B3582" s="3" t="s">
        <v>7255</v>
      </c>
      <c r="C3582" s="3" t="s">
        <v>7256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 s="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42025.967847222222</v>
      </c>
      <c r="T3582" s="6">
        <f t="shared" si="335"/>
        <v>42063.999305555553</v>
      </c>
    </row>
    <row r="3583" spans="1:20" ht="60" x14ac:dyDescent="0.25">
      <c r="A3583">
        <v>3581</v>
      </c>
      <c r="B3583" s="3" t="s">
        <v>7257</v>
      </c>
      <c r="C3583" s="3" t="s">
        <v>7258</v>
      </c>
      <c r="D3583">
        <v>1500</v>
      </c>
      <c r="E3583">
        <v>1500</v>
      </c>
      <c r="F3583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 s="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41836.26284722222</v>
      </c>
      <c r="T3583" s="6">
        <f t="shared" si="335"/>
        <v>41850.26284722222</v>
      </c>
    </row>
    <row r="3584" spans="1:20" ht="45" x14ac:dyDescent="0.25">
      <c r="A3584">
        <v>3582</v>
      </c>
      <c r="B3584" s="3" t="s">
        <v>7259</v>
      </c>
      <c r="C3584" s="3" t="s">
        <v>7260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 s="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42450.887523148143</v>
      </c>
      <c r="T3584" s="6">
        <f t="shared" si="335"/>
        <v>42464.887523148143</v>
      </c>
    </row>
    <row r="3585" spans="1:20" ht="60" x14ac:dyDescent="0.25">
      <c r="A3585">
        <v>3583</v>
      </c>
      <c r="B3585" s="3" t="s">
        <v>7261</v>
      </c>
      <c r="C3585" s="3" t="s">
        <v>7262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 s="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42418.217650462961</v>
      </c>
      <c r="T3585" s="6">
        <f t="shared" si="335"/>
        <v>42478.175983796296</v>
      </c>
    </row>
    <row r="3586" spans="1:20" ht="90" x14ac:dyDescent="0.25">
      <c r="A3586">
        <v>3584</v>
      </c>
      <c r="B3586" s="3" t="s">
        <v>7263</v>
      </c>
      <c r="C3586" s="3" t="s">
        <v>7264</v>
      </c>
      <c r="D3586">
        <v>3000</v>
      </c>
      <c r="E3586">
        <v>3465</v>
      </c>
      <c r="F3586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 s="4">
        <f t="shared" ref="O3586:O3649" si="336">E3586/D3586</f>
        <v>1.155</v>
      </c>
      <c r="P3586" s="5">
        <f t="shared" ref="P3586:P3649" si="337">IF((L3586&gt;0), (E3586/L3586), "N/A")</f>
        <v>30.9375</v>
      </c>
      <c r="Q3586" t="str">
        <f t="shared" ref="Q3586:Q3649" si="338">LEFT(N3586, (FIND("/",N3586)-1))</f>
        <v>theater</v>
      </c>
      <c r="R3586" t="str">
        <f t="shared" ref="R3586:R3649" si="339">RIGHT(N3586, (LEN(N3586)-FIND("/", N3586)))</f>
        <v>plays</v>
      </c>
      <c r="S3586" s="6">
        <f t="shared" si="334"/>
        <v>42168.108148148145</v>
      </c>
      <c r="T3586" s="6">
        <f t="shared" si="335"/>
        <v>42198.108148148145</v>
      </c>
    </row>
    <row r="3587" spans="1:20" ht="45" x14ac:dyDescent="0.25">
      <c r="A3587">
        <v>3585</v>
      </c>
      <c r="B3587" s="3" t="s">
        <v>7265</v>
      </c>
      <c r="C3587" s="3" t="s">
        <v>7266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 s="4">
        <f t="shared" si="336"/>
        <v>1.1911764705882353</v>
      </c>
      <c r="P3587" s="5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6">
        <f t="shared" ref="S3587:S3650" si="340">(((J3587/60)/60)/24)+DATE(1970,1,1)+(-5/24)</f>
        <v>41964.507986111108</v>
      </c>
      <c r="T3587" s="6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7267</v>
      </c>
      <c r="C3588" s="3" t="s">
        <v>7268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 s="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42576.489236111105</v>
      </c>
      <c r="T3588" s="6">
        <f t="shared" si="341"/>
        <v>42636.489236111105</v>
      </c>
    </row>
    <row r="3589" spans="1:20" ht="45" x14ac:dyDescent="0.25">
      <c r="A3589">
        <v>3587</v>
      </c>
      <c r="B3589" s="3" t="s">
        <v>7269</v>
      </c>
      <c r="C3589" s="3" t="s">
        <v>7270</v>
      </c>
      <c r="D3589">
        <v>500</v>
      </c>
      <c r="E3589">
        <v>633</v>
      </c>
      <c r="F3589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 s="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42503.331643518519</v>
      </c>
      <c r="T3589" s="6">
        <f t="shared" si="341"/>
        <v>42548.583333333336</v>
      </c>
    </row>
    <row r="3590" spans="1:20" ht="45" x14ac:dyDescent="0.25">
      <c r="A3590">
        <v>3588</v>
      </c>
      <c r="B3590" s="3" t="s">
        <v>7271</v>
      </c>
      <c r="C3590" s="3" t="s">
        <v>7272</v>
      </c>
      <c r="D3590">
        <v>200</v>
      </c>
      <c r="E3590">
        <v>201</v>
      </c>
      <c r="F3590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 s="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42101.620486111111</v>
      </c>
      <c r="T3590" s="6">
        <f t="shared" si="341"/>
        <v>42123.749999999993</v>
      </c>
    </row>
    <row r="3591" spans="1:20" ht="45" x14ac:dyDescent="0.25">
      <c r="A3591">
        <v>3589</v>
      </c>
      <c r="B3591" s="3" t="s">
        <v>7273</v>
      </c>
      <c r="C3591" s="3" t="s">
        <v>7274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 s="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42125.439201388886</v>
      </c>
      <c r="T3591" s="6">
        <f t="shared" si="341"/>
        <v>42150.439201388886</v>
      </c>
    </row>
    <row r="3592" spans="1:20" ht="60" x14ac:dyDescent="0.25">
      <c r="A3592">
        <v>3590</v>
      </c>
      <c r="B3592" s="3" t="s">
        <v>7275</v>
      </c>
      <c r="C3592" s="3" t="s">
        <v>7276</v>
      </c>
      <c r="D3592">
        <v>5000</v>
      </c>
      <c r="E3592">
        <v>5003</v>
      </c>
      <c r="F3592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 s="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41902.125393518516</v>
      </c>
      <c r="T3592" s="6">
        <f t="shared" si="341"/>
        <v>41932.125393518516</v>
      </c>
    </row>
    <row r="3593" spans="1:20" ht="60" x14ac:dyDescent="0.25">
      <c r="A3593">
        <v>3591</v>
      </c>
      <c r="B3593" s="3" t="s">
        <v>7277</v>
      </c>
      <c r="C3593" s="3" t="s">
        <v>7278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 s="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42003.74009259259</v>
      </c>
      <c r="T3593" s="6">
        <f t="shared" si="341"/>
        <v>42027.999305555553</v>
      </c>
    </row>
    <row r="3594" spans="1:20" ht="45" x14ac:dyDescent="0.25">
      <c r="A3594">
        <v>3592</v>
      </c>
      <c r="B3594" s="3" t="s">
        <v>7279</v>
      </c>
      <c r="C3594" s="3" t="s">
        <v>7280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 s="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41988.621608796289</v>
      </c>
      <c r="T3594" s="6">
        <f t="shared" si="341"/>
        <v>42045.999305555553</v>
      </c>
    </row>
    <row r="3595" spans="1:20" ht="45" x14ac:dyDescent="0.25">
      <c r="A3595">
        <v>3593</v>
      </c>
      <c r="B3595" s="3" t="s">
        <v>7281</v>
      </c>
      <c r="C3595" s="3" t="s">
        <v>7282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 s="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41974.690266203703</v>
      </c>
      <c r="T3595" s="6">
        <f t="shared" si="341"/>
        <v>42009.643055555549</v>
      </c>
    </row>
    <row r="3596" spans="1:20" ht="60" x14ac:dyDescent="0.25">
      <c r="A3596">
        <v>3594</v>
      </c>
      <c r="B3596" s="3" t="s">
        <v>7283</v>
      </c>
      <c r="C3596" s="3" t="s">
        <v>7284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 s="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42591.858587962961</v>
      </c>
      <c r="T3596" s="6">
        <f t="shared" si="341"/>
        <v>42616.858587962961</v>
      </c>
    </row>
    <row r="3597" spans="1:20" ht="30" x14ac:dyDescent="0.25">
      <c r="A3597">
        <v>3595</v>
      </c>
      <c r="B3597" s="3" t="s">
        <v>7285</v>
      </c>
      <c r="C3597" s="3" t="s">
        <v>7286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 s="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42049.800034722219</v>
      </c>
      <c r="T3597" s="6">
        <f t="shared" si="341"/>
        <v>42076.082638888889</v>
      </c>
    </row>
    <row r="3598" spans="1:20" ht="45" x14ac:dyDescent="0.25">
      <c r="A3598">
        <v>3596</v>
      </c>
      <c r="B3598" s="3" t="s">
        <v>7287</v>
      </c>
      <c r="C3598" s="3" t="s">
        <v>7288</v>
      </c>
      <c r="D3598">
        <v>1100</v>
      </c>
      <c r="E3598">
        <v>1185</v>
      </c>
      <c r="F3598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 s="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41856.506736111107</v>
      </c>
      <c r="T3598" s="6">
        <f t="shared" si="341"/>
        <v>41877.506736111107</v>
      </c>
    </row>
    <row r="3599" spans="1:20" ht="30" x14ac:dyDescent="0.25">
      <c r="A3599">
        <v>3597</v>
      </c>
      <c r="B3599" s="3" t="s">
        <v>7289</v>
      </c>
      <c r="C3599" s="3" t="s">
        <v>7290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 s="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42417.377199074072</v>
      </c>
      <c r="T3599" s="6">
        <f t="shared" si="341"/>
        <v>42432.040972222218</v>
      </c>
    </row>
    <row r="3600" spans="1:20" ht="45" x14ac:dyDescent="0.25">
      <c r="A3600">
        <v>3598</v>
      </c>
      <c r="B3600" s="3" t="s">
        <v>7291</v>
      </c>
      <c r="C3600" s="3" t="s">
        <v>7292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 s="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41866.590532407405</v>
      </c>
      <c r="T3600" s="6">
        <f t="shared" si="341"/>
        <v>41884.999305555553</v>
      </c>
    </row>
    <row r="3601" spans="1:20" ht="45" x14ac:dyDescent="0.25">
      <c r="A3601">
        <v>3599</v>
      </c>
      <c r="B3601" s="3" t="s">
        <v>7293</v>
      </c>
      <c r="C3601" s="3" t="s">
        <v>7294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 s="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42220.586539351854</v>
      </c>
      <c r="T3601" s="6">
        <f t="shared" si="341"/>
        <v>42245.791666666664</v>
      </c>
    </row>
    <row r="3602" spans="1:20" ht="30" x14ac:dyDescent="0.25">
      <c r="A3602">
        <v>3600</v>
      </c>
      <c r="B3602" s="3" t="s">
        <v>7295</v>
      </c>
      <c r="C3602" s="3" t="s">
        <v>7296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 s="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42628.640787037039</v>
      </c>
      <c r="T3602" s="6">
        <f t="shared" si="341"/>
        <v>42656.640787037039</v>
      </c>
    </row>
    <row r="3603" spans="1:20" ht="45" x14ac:dyDescent="0.25">
      <c r="A3603">
        <v>3601</v>
      </c>
      <c r="B3603" s="3" t="s">
        <v>7297</v>
      </c>
      <c r="C3603" s="3" t="s">
        <v>7298</v>
      </c>
      <c r="D3603">
        <v>2000</v>
      </c>
      <c r="E3603">
        <v>2087</v>
      </c>
      <c r="F3603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 s="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41990.790300925924</v>
      </c>
      <c r="T3603" s="6">
        <f t="shared" si="341"/>
        <v>42020.790300925924</v>
      </c>
    </row>
    <row r="3604" spans="1:20" ht="60" x14ac:dyDescent="0.25">
      <c r="A3604">
        <v>3602</v>
      </c>
      <c r="B3604" s="3" t="s">
        <v>7299</v>
      </c>
      <c r="C3604" s="3" t="s">
        <v>7300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 s="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42447.68609953703</v>
      </c>
      <c r="T3604" s="6">
        <f t="shared" si="341"/>
        <v>42507.68609953703</v>
      </c>
    </row>
    <row r="3605" spans="1:20" ht="60" x14ac:dyDescent="0.25">
      <c r="A3605">
        <v>3603</v>
      </c>
      <c r="B3605" s="3" t="s">
        <v>7301</v>
      </c>
      <c r="C3605" s="3" t="s">
        <v>7302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 s="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42283.656018518515</v>
      </c>
      <c r="T3605" s="6">
        <f t="shared" si="341"/>
        <v>42313.697685185187</v>
      </c>
    </row>
    <row r="3606" spans="1:20" ht="60" x14ac:dyDescent="0.25">
      <c r="A3606">
        <v>3604</v>
      </c>
      <c r="B3606" s="3" t="s">
        <v>7303</v>
      </c>
      <c r="C3606" s="3" t="s">
        <v>7304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 s="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42482.80736111111</v>
      </c>
      <c r="T3606" s="6">
        <f t="shared" si="341"/>
        <v>42489.082638888889</v>
      </c>
    </row>
    <row r="3607" spans="1:20" ht="60" x14ac:dyDescent="0.25">
      <c r="A3607">
        <v>3605</v>
      </c>
      <c r="B3607" s="3" t="s">
        <v>7305</v>
      </c>
      <c r="C3607" s="3" t="s">
        <v>7306</v>
      </c>
      <c r="D3607">
        <v>250</v>
      </c>
      <c r="E3607">
        <v>460</v>
      </c>
      <c r="F360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 s="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42383.584791666661</v>
      </c>
      <c r="T3607" s="6">
        <f t="shared" si="341"/>
        <v>42413.584791666661</v>
      </c>
    </row>
    <row r="3608" spans="1:20" ht="60" x14ac:dyDescent="0.25">
      <c r="A3608">
        <v>3606</v>
      </c>
      <c r="B3608" s="3" t="s">
        <v>7307</v>
      </c>
      <c r="C3608" s="3" t="s">
        <v>7308</v>
      </c>
      <c r="D3608">
        <v>3000</v>
      </c>
      <c r="E3608">
        <v>3908</v>
      </c>
      <c r="F3608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 s="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42566.396493055552</v>
      </c>
      <c r="T3608" s="6">
        <f t="shared" si="341"/>
        <v>42596.396493055552</v>
      </c>
    </row>
    <row r="3609" spans="1:20" ht="30" x14ac:dyDescent="0.25">
      <c r="A3609">
        <v>3607</v>
      </c>
      <c r="B3609" s="3" t="s">
        <v>7309</v>
      </c>
      <c r="C3609" s="3" t="s">
        <v>7310</v>
      </c>
      <c r="D3609">
        <v>550</v>
      </c>
      <c r="E3609">
        <v>580</v>
      </c>
      <c r="F3609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 s="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42338.755578703705</v>
      </c>
      <c r="T3609" s="6">
        <f t="shared" si="341"/>
        <v>42352.791666666664</v>
      </c>
    </row>
    <row r="3610" spans="1:20" ht="60" x14ac:dyDescent="0.25">
      <c r="A3610">
        <v>3608</v>
      </c>
      <c r="B3610" s="3" t="s">
        <v>7311</v>
      </c>
      <c r="C3610" s="3" t="s">
        <v>7312</v>
      </c>
      <c r="D3610">
        <v>800</v>
      </c>
      <c r="E3610">
        <v>800</v>
      </c>
      <c r="F3610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 s="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42506.50104166667</v>
      </c>
      <c r="T3610" s="6">
        <f t="shared" si="341"/>
        <v>42538.374999999993</v>
      </c>
    </row>
    <row r="3611" spans="1:20" ht="60" x14ac:dyDescent="0.25">
      <c r="A3611">
        <v>3609</v>
      </c>
      <c r="B3611" s="3" t="s">
        <v>7313</v>
      </c>
      <c r="C3611" s="3" t="s">
        <v>7314</v>
      </c>
      <c r="D3611">
        <v>1960</v>
      </c>
      <c r="E3611">
        <v>3005</v>
      </c>
      <c r="F3611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 s="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42429.783391203695</v>
      </c>
      <c r="T3611" s="6">
        <f t="shared" si="341"/>
        <v>42459.741724537038</v>
      </c>
    </row>
    <row r="3612" spans="1:20" ht="45" x14ac:dyDescent="0.25">
      <c r="A3612">
        <v>3610</v>
      </c>
      <c r="B3612" s="3" t="s">
        <v>7315</v>
      </c>
      <c r="C3612" s="3" t="s">
        <v>7316</v>
      </c>
      <c r="D3612">
        <v>1000</v>
      </c>
      <c r="E3612">
        <v>1623</v>
      </c>
      <c r="F3612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 s="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42203.22379629629</v>
      </c>
      <c r="T3612" s="6">
        <f t="shared" si="341"/>
        <v>42233.22379629629</v>
      </c>
    </row>
    <row r="3613" spans="1:20" ht="60" x14ac:dyDescent="0.25">
      <c r="A3613">
        <v>3611</v>
      </c>
      <c r="B3613" s="3" t="s">
        <v>7317</v>
      </c>
      <c r="C3613" s="3" t="s">
        <v>7318</v>
      </c>
      <c r="D3613">
        <v>2500</v>
      </c>
      <c r="E3613">
        <v>3400</v>
      </c>
      <c r="F3613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 s="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42072.162048611113</v>
      </c>
      <c r="T3613" s="6">
        <f t="shared" si="341"/>
        <v>42102.162048611113</v>
      </c>
    </row>
    <row r="3614" spans="1:20" ht="45" x14ac:dyDescent="0.25">
      <c r="A3614">
        <v>3612</v>
      </c>
      <c r="B3614" s="3" t="s">
        <v>7319</v>
      </c>
      <c r="C3614" s="3" t="s">
        <v>7320</v>
      </c>
      <c r="D3614">
        <v>5000</v>
      </c>
      <c r="E3614">
        <v>7220</v>
      </c>
      <c r="F3614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 s="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41789.518645833334</v>
      </c>
      <c r="T3614" s="6">
        <f t="shared" si="341"/>
        <v>41799.518645833334</v>
      </c>
    </row>
    <row r="3615" spans="1:20" ht="45" x14ac:dyDescent="0.25">
      <c r="A3615">
        <v>3613</v>
      </c>
      <c r="B3615" s="3" t="s">
        <v>7321</v>
      </c>
      <c r="C3615" s="3" t="s">
        <v>7322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 s="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41788.381643518514</v>
      </c>
      <c r="T3615" s="6">
        <f t="shared" si="341"/>
        <v>41818.381643518514</v>
      </c>
    </row>
    <row r="3616" spans="1:20" ht="45" x14ac:dyDescent="0.25">
      <c r="A3616">
        <v>3614</v>
      </c>
      <c r="B3616" s="3" t="s">
        <v>6975</v>
      </c>
      <c r="C3616" s="3" t="s">
        <v>7323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 s="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42143.833518518521</v>
      </c>
      <c r="T3616" s="6">
        <f t="shared" si="341"/>
        <v>42173.833518518521</v>
      </c>
    </row>
    <row r="3617" spans="1:20" ht="60" x14ac:dyDescent="0.25">
      <c r="A3617">
        <v>3615</v>
      </c>
      <c r="B3617" s="3" t="s">
        <v>7324</v>
      </c>
      <c r="C3617" s="3" t="s">
        <v>7325</v>
      </c>
      <c r="D3617">
        <v>2500</v>
      </c>
      <c r="E3617">
        <v>2670</v>
      </c>
      <c r="F361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 s="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42318.385370370372</v>
      </c>
      <c r="T3617" s="6">
        <f t="shared" si="341"/>
        <v>42348.385370370372</v>
      </c>
    </row>
    <row r="3618" spans="1:20" ht="60" x14ac:dyDescent="0.25">
      <c r="A3618">
        <v>3616</v>
      </c>
      <c r="B3618" s="3" t="s">
        <v>7326</v>
      </c>
      <c r="C3618" s="3" t="s">
        <v>7327</v>
      </c>
      <c r="D3618">
        <v>2500</v>
      </c>
      <c r="E3618">
        <v>3120</v>
      </c>
      <c r="F3618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 s="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42052.741481481477</v>
      </c>
      <c r="T3618" s="6">
        <f t="shared" si="341"/>
        <v>42082.699814814812</v>
      </c>
    </row>
    <row r="3619" spans="1:20" ht="60" x14ac:dyDescent="0.25">
      <c r="A3619">
        <v>3617</v>
      </c>
      <c r="B3619" s="3" t="s">
        <v>7328</v>
      </c>
      <c r="C3619" s="3" t="s">
        <v>7329</v>
      </c>
      <c r="D3619">
        <v>740</v>
      </c>
      <c r="E3619">
        <v>880</v>
      </c>
      <c r="F3619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 s="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42779.401956018519</v>
      </c>
      <c r="T3619" s="6">
        <f t="shared" si="341"/>
        <v>42793.791666666664</v>
      </c>
    </row>
    <row r="3620" spans="1:20" ht="60" x14ac:dyDescent="0.25">
      <c r="A3620">
        <v>3618</v>
      </c>
      <c r="B3620" s="3" t="s">
        <v>7330</v>
      </c>
      <c r="C3620" s="3" t="s">
        <v>7331</v>
      </c>
      <c r="D3620">
        <v>2000</v>
      </c>
      <c r="E3620">
        <v>2020</v>
      </c>
      <c r="F3620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 s="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42128.419560185182</v>
      </c>
      <c r="T3620" s="6">
        <f t="shared" si="341"/>
        <v>42158.419560185182</v>
      </c>
    </row>
    <row r="3621" spans="1:20" ht="60" x14ac:dyDescent="0.25">
      <c r="A3621">
        <v>3619</v>
      </c>
      <c r="B3621" s="3" t="s">
        <v>7332</v>
      </c>
      <c r="C3621" s="3" t="s">
        <v>7333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 s="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42660.92391203704</v>
      </c>
      <c r="T3621" s="6">
        <f t="shared" si="341"/>
        <v>42693.708333333336</v>
      </c>
    </row>
    <row r="3622" spans="1:20" ht="60" x14ac:dyDescent="0.25">
      <c r="A3622">
        <v>3620</v>
      </c>
      <c r="B3622" s="3" t="s">
        <v>7334</v>
      </c>
      <c r="C3622" s="3" t="s">
        <v>7335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 s="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42037.72987268518</v>
      </c>
      <c r="T3622" s="6">
        <f t="shared" si="341"/>
        <v>42067.958333333336</v>
      </c>
    </row>
    <row r="3623" spans="1:20" ht="60" x14ac:dyDescent="0.25">
      <c r="A3623">
        <v>3621</v>
      </c>
      <c r="B3623" s="3" t="s">
        <v>7336</v>
      </c>
      <c r="C3623" s="3" t="s">
        <v>7337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 s="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42619.727361111109</v>
      </c>
      <c r="T3623" s="6">
        <f t="shared" si="341"/>
        <v>42643.666666666664</v>
      </c>
    </row>
    <row r="3624" spans="1:20" ht="30" x14ac:dyDescent="0.25">
      <c r="A3624">
        <v>3622</v>
      </c>
      <c r="B3624" s="3" t="s">
        <v>7338</v>
      </c>
      <c r="C3624" s="3" t="s">
        <v>7339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 s="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41877.013553240737</v>
      </c>
      <c r="T3624" s="6">
        <f t="shared" si="341"/>
        <v>41909.932638888888</v>
      </c>
    </row>
    <row r="3625" spans="1:20" ht="45" x14ac:dyDescent="0.25">
      <c r="A3625">
        <v>3623</v>
      </c>
      <c r="B3625" s="3" t="s">
        <v>7340</v>
      </c>
      <c r="C3625" s="3" t="s">
        <v>7341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 s="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41828.528587962959</v>
      </c>
      <c r="T3625" s="6">
        <f t="shared" si="341"/>
        <v>41846.083333333328</v>
      </c>
    </row>
    <row r="3626" spans="1:20" ht="75" x14ac:dyDescent="0.25">
      <c r="A3626">
        <v>3624</v>
      </c>
      <c r="B3626" s="3" t="s">
        <v>7342</v>
      </c>
      <c r="C3626" s="3" t="s">
        <v>7343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 s="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42545.565856481473</v>
      </c>
      <c r="T3626" s="6">
        <f t="shared" si="341"/>
        <v>42605.565856481473</v>
      </c>
    </row>
    <row r="3627" spans="1:20" ht="60" x14ac:dyDescent="0.25">
      <c r="A3627">
        <v>3625</v>
      </c>
      <c r="B3627" s="3" t="s">
        <v>7344</v>
      </c>
      <c r="C3627" s="3" t="s">
        <v>7345</v>
      </c>
      <c r="D3627">
        <v>3000</v>
      </c>
      <c r="E3627">
        <v>3080</v>
      </c>
      <c r="F362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 s="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42157.444178240738</v>
      </c>
      <c r="T3627" s="6">
        <f t="shared" si="341"/>
        <v>42187.444178240738</v>
      </c>
    </row>
    <row r="3628" spans="1:20" ht="60" x14ac:dyDescent="0.25">
      <c r="A3628">
        <v>3626</v>
      </c>
      <c r="B3628" s="3" t="s">
        <v>7346</v>
      </c>
      <c r="C3628" s="3" t="s">
        <v>7347</v>
      </c>
      <c r="D3628">
        <v>4000</v>
      </c>
      <c r="E3628">
        <v>4073</v>
      </c>
      <c r="F3628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 s="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41846.458993055552</v>
      </c>
      <c r="T3628" s="6">
        <f t="shared" si="341"/>
        <v>41867.458993055552</v>
      </c>
    </row>
    <row r="3629" spans="1:20" ht="60" x14ac:dyDescent="0.25">
      <c r="A3629">
        <v>3627</v>
      </c>
      <c r="B3629" s="3" t="s">
        <v>7348</v>
      </c>
      <c r="C3629" s="3" t="s">
        <v>7349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 s="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42460.533414351848</v>
      </c>
      <c r="T3629" s="6">
        <f t="shared" si="341"/>
        <v>42510.957638888889</v>
      </c>
    </row>
    <row r="3630" spans="1:20" ht="60" x14ac:dyDescent="0.25">
      <c r="A3630">
        <v>3628</v>
      </c>
      <c r="B3630" s="3" t="s">
        <v>7350</v>
      </c>
      <c r="C3630" s="3" t="s">
        <v>7351</v>
      </c>
      <c r="D3630">
        <v>100000</v>
      </c>
      <c r="E3630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 s="4">
        <f t="shared" si="336"/>
        <v>0</v>
      </c>
      <c r="P3630" s="5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42291.6249537037</v>
      </c>
      <c r="T3630" s="6">
        <f t="shared" si="341"/>
        <v>42351.666620370372</v>
      </c>
    </row>
    <row r="3631" spans="1:20" ht="60" x14ac:dyDescent="0.25">
      <c r="A3631">
        <v>3629</v>
      </c>
      <c r="B3631" s="3" t="s">
        <v>7352</v>
      </c>
      <c r="C3631" s="3" t="s">
        <v>7353</v>
      </c>
      <c r="D3631">
        <v>1000000</v>
      </c>
      <c r="E3631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 s="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42436.886157407404</v>
      </c>
      <c r="T3631" s="6">
        <f t="shared" si="341"/>
        <v>42495.499999999993</v>
      </c>
    </row>
    <row r="3632" spans="1:20" ht="60" x14ac:dyDescent="0.25">
      <c r="A3632">
        <v>3630</v>
      </c>
      <c r="B3632" s="3" t="s">
        <v>7354</v>
      </c>
      <c r="C3632" s="3" t="s">
        <v>7355</v>
      </c>
      <c r="D3632">
        <v>3000</v>
      </c>
      <c r="E3632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 s="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41942.638773148145</v>
      </c>
      <c r="T3632" s="6">
        <f t="shared" si="341"/>
        <v>41972.680439814816</v>
      </c>
    </row>
    <row r="3633" spans="1:20" ht="60" x14ac:dyDescent="0.25">
      <c r="A3633">
        <v>3631</v>
      </c>
      <c r="B3633" s="3" t="s">
        <v>7356</v>
      </c>
      <c r="C3633" s="3" t="s">
        <v>7357</v>
      </c>
      <c r="D3633">
        <v>17100</v>
      </c>
      <c r="E3633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 s="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41880.54510416666</v>
      </c>
      <c r="T3633" s="6">
        <f t="shared" si="341"/>
        <v>41904.957638888889</v>
      </c>
    </row>
    <row r="3634" spans="1:20" ht="60" x14ac:dyDescent="0.25">
      <c r="A3634">
        <v>3632</v>
      </c>
      <c r="B3634" s="3" t="s">
        <v>7358</v>
      </c>
      <c r="C3634" s="3" t="s">
        <v>7359</v>
      </c>
      <c r="D3634">
        <v>500</v>
      </c>
      <c r="E3634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 s="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41946.728576388887</v>
      </c>
      <c r="T3634" s="6">
        <f t="shared" si="341"/>
        <v>41966.728576388887</v>
      </c>
    </row>
    <row r="3635" spans="1:20" ht="45" x14ac:dyDescent="0.25">
      <c r="A3635">
        <v>3633</v>
      </c>
      <c r="B3635" s="3" t="s">
        <v>7360</v>
      </c>
      <c r="C3635" s="3" t="s">
        <v>7361</v>
      </c>
      <c r="D3635">
        <v>5000</v>
      </c>
      <c r="E3635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 s="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42649.415127314809</v>
      </c>
      <c r="T3635" s="6">
        <f t="shared" si="341"/>
        <v>42692.833333333336</v>
      </c>
    </row>
    <row r="3636" spans="1:20" ht="60" x14ac:dyDescent="0.25">
      <c r="A3636">
        <v>3634</v>
      </c>
      <c r="B3636" s="3" t="s">
        <v>7362</v>
      </c>
      <c r="C3636" s="3" t="s">
        <v>7363</v>
      </c>
      <c r="D3636">
        <v>75000</v>
      </c>
      <c r="E3636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 s="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42700.958032407405</v>
      </c>
      <c r="T3636" s="6">
        <f t="shared" si="341"/>
        <v>42748.957638888889</v>
      </c>
    </row>
    <row r="3637" spans="1:20" ht="30" x14ac:dyDescent="0.25">
      <c r="A3637">
        <v>3635</v>
      </c>
      <c r="B3637" s="3" t="s">
        <v>7364</v>
      </c>
      <c r="C3637" s="3" t="s">
        <v>7365</v>
      </c>
      <c r="D3637">
        <v>3500</v>
      </c>
      <c r="E3637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 s="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42450.674490740734</v>
      </c>
      <c r="T3637" s="6">
        <f t="shared" si="341"/>
        <v>42480.674490740734</v>
      </c>
    </row>
    <row r="3638" spans="1:20" ht="45" x14ac:dyDescent="0.25">
      <c r="A3638">
        <v>3636</v>
      </c>
      <c r="B3638" s="3" t="s">
        <v>7366</v>
      </c>
      <c r="C3638" s="3" t="s">
        <v>7367</v>
      </c>
      <c r="D3638">
        <v>150000</v>
      </c>
      <c r="E363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 s="4">
        <f t="shared" si="336"/>
        <v>0</v>
      </c>
      <c r="P3638" s="5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42226.486446759263</v>
      </c>
      <c r="T3638" s="6">
        <f t="shared" si="341"/>
        <v>42261.486446759263</v>
      </c>
    </row>
    <row r="3639" spans="1:20" ht="60" x14ac:dyDescent="0.25">
      <c r="A3639">
        <v>3637</v>
      </c>
      <c r="B3639" s="3" t="s">
        <v>7368</v>
      </c>
      <c r="C3639" s="3" t="s">
        <v>7369</v>
      </c>
      <c r="D3639">
        <v>3000</v>
      </c>
      <c r="E3639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 s="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41975.492303240739</v>
      </c>
      <c r="T3639" s="6">
        <f t="shared" si="341"/>
        <v>42005.492303240739</v>
      </c>
    </row>
    <row r="3640" spans="1:20" ht="30" x14ac:dyDescent="0.25">
      <c r="A3640">
        <v>3638</v>
      </c>
      <c r="B3640" s="3" t="s">
        <v>7370</v>
      </c>
      <c r="C3640" s="3" t="s">
        <v>7371</v>
      </c>
      <c r="D3640">
        <v>3300</v>
      </c>
      <c r="E3640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 s="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42053.464490740742</v>
      </c>
      <c r="T3640" s="6">
        <f t="shared" si="341"/>
        <v>42113.42282407407</v>
      </c>
    </row>
    <row r="3641" spans="1:20" ht="60" x14ac:dyDescent="0.25">
      <c r="A3641">
        <v>3639</v>
      </c>
      <c r="B3641" s="3" t="s">
        <v>7372</v>
      </c>
      <c r="C3641" s="3" t="s">
        <v>7373</v>
      </c>
      <c r="D3641">
        <v>25000</v>
      </c>
      <c r="E3641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 s="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42590.468819444439</v>
      </c>
      <c r="T3641" s="6">
        <f t="shared" si="341"/>
        <v>42650.424305555549</v>
      </c>
    </row>
    <row r="3642" spans="1:20" ht="75" x14ac:dyDescent="0.25">
      <c r="A3642">
        <v>3640</v>
      </c>
      <c r="B3642" s="3" t="s">
        <v>7374</v>
      </c>
      <c r="C3642" s="3" t="s">
        <v>7375</v>
      </c>
      <c r="D3642">
        <v>1000</v>
      </c>
      <c r="E3642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 s="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42104.573263888888</v>
      </c>
      <c r="T3642" s="6">
        <f t="shared" si="341"/>
        <v>42134.573263888888</v>
      </c>
    </row>
    <row r="3643" spans="1:20" ht="60" x14ac:dyDescent="0.25">
      <c r="A3643">
        <v>3641</v>
      </c>
      <c r="B3643" s="3" t="s">
        <v>7376</v>
      </c>
      <c r="C3643" s="3" t="s">
        <v>7377</v>
      </c>
      <c r="D3643">
        <v>3000</v>
      </c>
      <c r="E3643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 s="4">
        <f t="shared" si="336"/>
        <v>0</v>
      </c>
      <c r="P3643" s="5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41899.418738425928</v>
      </c>
      <c r="T3643" s="6">
        <f t="shared" si="341"/>
        <v>41917</v>
      </c>
    </row>
    <row r="3644" spans="1:20" ht="60" x14ac:dyDescent="0.25">
      <c r="A3644">
        <v>3642</v>
      </c>
      <c r="B3644" s="3" t="s">
        <v>7378</v>
      </c>
      <c r="C3644" s="3" t="s">
        <v>7379</v>
      </c>
      <c r="D3644">
        <v>700</v>
      </c>
      <c r="E3644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 s="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42297.607951388891</v>
      </c>
      <c r="T3644" s="6">
        <f t="shared" si="341"/>
        <v>42338.499999999993</v>
      </c>
    </row>
    <row r="3645" spans="1:20" ht="45" x14ac:dyDescent="0.25">
      <c r="A3645">
        <v>3643</v>
      </c>
      <c r="B3645" s="3" t="s">
        <v>7380</v>
      </c>
      <c r="C3645" s="3" t="s">
        <v>7381</v>
      </c>
      <c r="D3645">
        <v>25000</v>
      </c>
      <c r="E3645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 s="4">
        <f t="shared" si="336"/>
        <v>0</v>
      </c>
      <c r="P3645" s="5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42284.935636574075</v>
      </c>
      <c r="T3645" s="6">
        <f t="shared" si="341"/>
        <v>42324.977303240739</v>
      </c>
    </row>
    <row r="3646" spans="1:20" ht="45" x14ac:dyDescent="0.25">
      <c r="A3646">
        <v>3644</v>
      </c>
      <c r="B3646" s="3" t="s">
        <v>7382</v>
      </c>
      <c r="C3646" s="3" t="s">
        <v>7383</v>
      </c>
      <c r="D3646">
        <v>5000</v>
      </c>
      <c r="E3646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 s="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42409.033414351848</v>
      </c>
      <c r="T3646" s="6">
        <f t="shared" si="341"/>
        <v>42436.999305555553</v>
      </c>
    </row>
    <row r="3647" spans="1:20" ht="60" x14ac:dyDescent="0.25">
      <c r="A3647">
        <v>3645</v>
      </c>
      <c r="B3647" s="3" t="s">
        <v>7384</v>
      </c>
      <c r="C3647" s="3" t="s">
        <v>7385</v>
      </c>
      <c r="D3647">
        <v>1000</v>
      </c>
      <c r="E3647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 s="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42665.762013888881</v>
      </c>
      <c r="T3647" s="6">
        <f t="shared" si="341"/>
        <v>42695.803680555553</v>
      </c>
    </row>
    <row r="3648" spans="1:20" ht="45" x14ac:dyDescent="0.25">
      <c r="A3648">
        <v>3646</v>
      </c>
      <c r="B3648" s="3" t="s">
        <v>7386</v>
      </c>
      <c r="C3648" s="3" t="s">
        <v>7387</v>
      </c>
      <c r="D3648">
        <v>10000</v>
      </c>
      <c r="E364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 s="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42140.21298611111</v>
      </c>
      <c r="T3648" s="6">
        <f t="shared" si="341"/>
        <v>42171.770833333336</v>
      </c>
    </row>
    <row r="3649" spans="1:20" ht="60" x14ac:dyDescent="0.25">
      <c r="A3649">
        <v>3647</v>
      </c>
      <c r="B3649" s="3" t="s">
        <v>7388</v>
      </c>
      <c r="C3649" s="3" t="s">
        <v>7389</v>
      </c>
      <c r="D3649">
        <v>500</v>
      </c>
      <c r="E364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 s="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42598.540821759256</v>
      </c>
      <c r="T3649" s="6">
        <f t="shared" si="341"/>
        <v>42643.540821759256</v>
      </c>
    </row>
    <row r="3650" spans="1:20" ht="30" x14ac:dyDescent="0.25">
      <c r="A3650">
        <v>3648</v>
      </c>
      <c r="B3650" s="3" t="s">
        <v>7390</v>
      </c>
      <c r="C3650" s="3" t="s">
        <v>7391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 s="4">
        <f t="shared" ref="O3650:O3713" si="342">E3650/D3650</f>
        <v>1.003825</v>
      </c>
      <c r="P3650" s="5">
        <f t="shared" ref="P3650:P3713" si="343">IF((L3650&gt;0), (E3650/L3650), "N/A")</f>
        <v>550.04109589041093</v>
      </c>
      <c r="Q3650" t="str">
        <f t="shared" ref="Q3650:Q3713" si="344">LEFT(N3650, (FIND("/",N3650)-1))</f>
        <v>theater</v>
      </c>
      <c r="R3650" t="str">
        <f t="shared" ref="R3650:R3713" si="345">RIGHT(N3650, (LEN(N3650)-FIND("/", N3650)))</f>
        <v>plays</v>
      </c>
      <c r="S3650" s="6">
        <f t="shared" si="340"/>
        <v>41887.083854166667</v>
      </c>
      <c r="T3650" s="6">
        <f t="shared" si="341"/>
        <v>41917.083854166667</v>
      </c>
    </row>
    <row r="3651" spans="1:20" ht="45" x14ac:dyDescent="0.25">
      <c r="A3651">
        <v>3649</v>
      </c>
      <c r="B3651" s="3" t="s">
        <v>7392</v>
      </c>
      <c r="C3651" s="3" t="s">
        <v>7393</v>
      </c>
      <c r="D3651">
        <v>750</v>
      </c>
      <c r="E3651">
        <v>780</v>
      </c>
      <c r="F3651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 s="4">
        <f t="shared" si="342"/>
        <v>1.04</v>
      </c>
      <c r="P3651" s="5">
        <f t="shared" si="343"/>
        <v>97.5</v>
      </c>
      <c r="Q3651" t="str">
        <f t="shared" si="344"/>
        <v>theater</v>
      </c>
      <c r="R3651" t="str">
        <f t="shared" si="345"/>
        <v>plays</v>
      </c>
      <c r="S3651" s="6">
        <f t="shared" ref="S3651:S3714" si="346">(((J3651/60)/60)/24)+DATE(1970,1,1)+(-5/24)</f>
        <v>41780.504560185182</v>
      </c>
      <c r="T3651" s="6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7394</v>
      </c>
      <c r="C3652" s="3" t="s">
        <v>7395</v>
      </c>
      <c r="D3652">
        <v>500</v>
      </c>
      <c r="E3652">
        <v>500</v>
      </c>
      <c r="F3652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 s="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42381.270648148151</v>
      </c>
      <c r="T3652" s="6">
        <f t="shared" si="347"/>
        <v>42402.270648148151</v>
      </c>
    </row>
    <row r="3653" spans="1:20" ht="45" x14ac:dyDescent="0.25">
      <c r="A3653">
        <v>3651</v>
      </c>
      <c r="B3653" s="3" t="s">
        <v>7396</v>
      </c>
      <c r="C3653" s="3" t="s">
        <v>7397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 s="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41828.437986111108</v>
      </c>
      <c r="T3653" s="6">
        <f t="shared" si="347"/>
        <v>41861.457638888889</v>
      </c>
    </row>
    <row r="3654" spans="1:20" ht="60" x14ac:dyDescent="0.25">
      <c r="A3654">
        <v>3652</v>
      </c>
      <c r="B3654" s="3" t="s">
        <v>5827</v>
      </c>
      <c r="C3654" s="3" t="s">
        <v>7398</v>
      </c>
      <c r="D3654">
        <v>300</v>
      </c>
      <c r="E3654">
        <v>752</v>
      </c>
      <c r="F3654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 s="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42596.436365740738</v>
      </c>
      <c r="T3654" s="6">
        <f t="shared" si="347"/>
        <v>42606.957638888889</v>
      </c>
    </row>
    <row r="3655" spans="1:20" ht="60" x14ac:dyDescent="0.25">
      <c r="A3655">
        <v>3653</v>
      </c>
      <c r="B3655" s="3" t="s">
        <v>7399</v>
      </c>
      <c r="C3655" s="3" t="s">
        <v>7400</v>
      </c>
      <c r="D3655">
        <v>2000</v>
      </c>
      <c r="E3655">
        <v>2010</v>
      </c>
      <c r="F3655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 s="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42191.155173611107</v>
      </c>
      <c r="T3655" s="6">
        <f t="shared" si="347"/>
        <v>42221.155173611107</v>
      </c>
    </row>
    <row r="3656" spans="1:20" ht="60" x14ac:dyDescent="0.25">
      <c r="A3656">
        <v>3654</v>
      </c>
      <c r="B3656" s="3" t="s">
        <v>7401</v>
      </c>
      <c r="C3656" s="3" t="s">
        <v>7402</v>
      </c>
      <c r="D3656">
        <v>1500</v>
      </c>
      <c r="E3656">
        <v>2616</v>
      </c>
      <c r="F3656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 s="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42440.20817129629</v>
      </c>
      <c r="T3656" s="6">
        <f t="shared" si="347"/>
        <v>42463.499999999993</v>
      </c>
    </row>
    <row r="3657" spans="1:20" ht="60" x14ac:dyDescent="0.25">
      <c r="A3657">
        <v>3655</v>
      </c>
      <c r="B3657" s="3" t="s">
        <v>7403</v>
      </c>
      <c r="C3657" s="3" t="s">
        <v>7404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 s="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42173.594884259255</v>
      </c>
      <c r="T3657" s="6">
        <f t="shared" si="347"/>
        <v>42203.082638888889</v>
      </c>
    </row>
    <row r="3658" spans="1:20" ht="60" x14ac:dyDescent="0.25">
      <c r="A3658">
        <v>3656</v>
      </c>
      <c r="B3658" s="3" t="s">
        <v>7405</v>
      </c>
      <c r="C3658" s="3" t="s">
        <v>7406</v>
      </c>
      <c r="D3658">
        <v>5000</v>
      </c>
      <c r="E3658">
        <v>5291</v>
      </c>
      <c r="F3658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 s="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42737.70180555556</v>
      </c>
      <c r="T3658" s="6">
        <f t="shared" si="347"/>
        <v>42767.749305555553</v>
      </c>
    </row>
    <row r="3659" spans="1:20" ht="60" x14ac:dyDescent="0.25">
      <c r="A3659">
        <v>3657</v>
      </c>
      <c r="B3659" s="3" t="s">
        <v>7407</v>
      </c>
      <c r="C3659" s="3" t="s">
        <v>7408</v>
      </c>
      <c r="D3659">
        <v>2000</v>
      </c>
      <c r="E3659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 s="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42499.421516203707</v>
      </c>
      <c r="T3659" s="6">
        <f t="shared" si="347"/>
        <v>42522.695833333331</v>
      </c>
    </row>
    <row r="3660" spans="1:20" ht="30" x14ac:dyDescent="0.25">
      <c r="A3660">
        <v>3658</v>
      </c>
      <c r="B3660" s="3" t="s">
        <v>7409</v>
      </c>
      <c r="C3660" s="3" t="s">
        <v>7410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 s="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41775.650231481479</v>
      </c>
      <c r="T3660" s="6">
        <f t="shared" si="347"/>
        <v>41821.957638888889</v>
      </c>
    </row>
    <row r="3661" spans="1:20" ht="45" x14ac:dyDescent="0.25">
      <c r="A3661">
        <v>3659</v>
      </c>
      <c r="B3661" s="3" t="s">
        <v>7411</v>
      </c>
      <c r="C3661" s="3" t="s">
        <v>7412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 s="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42055.068865740737</v>
      </c>
      <c r="T3661" s="6">
        <f t="shared" si="347"/>
        <v>42082.402083333327</v>
      </c>
    </row>
    <row r="3662" spans="1:20" ht="60" x14ac:dyDescent="0.25">
      <c r="A3662">
        <v>3660</v>
      </c>
      <c r="B3662" s="3" t="s">
        <v>7413</v>
      </c>
      <c r="C3662" s="3" t="s">
        <v>7414</v>
      </c>
      <c r="D3662">
        <v>250</v>
      </c>
      <c r="E3662">
        <v>250</v>
      </c>
      <c r="F3662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 s="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41971.672743055555</v>
      </c>
      <c r="T3662" s="6">
        <f t="shared" si="347"/>
        <v>41996.672743055555</v>
      </c>
    </row>
    <row r="3663" spans="1:20" ht="60" x14ac:dyDescent="0.25">
      <c r="A3663">
        <v>3661</v>
      </c>
      <c r="B3663" s="3" t="s">
        <v>7415</v>
      </c>
      <c r="C3663" s="3" t="s">
        <v>7416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 s="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42447.688333333332</v>
      </c>
      <c r="T3663" s="6">
        <f t="shared" si="347"/>
        <v>42469.958333333336</v>
      </c>
    </row>
    <row r="3664" spans="1:20" ht="60" x14ac:dyDescent="0.25">
      <c r="A3664">
        <v>3662</v>
      </c>
      <c r="B3664" s="3" t="s">
        <v>7417</v>
      </c>
      <c r="C3664" s="3" t="s">
        <v>7418</v>
      </c>
      <c r="D3664">
        <v>8000</v>
      </c>
      <c r="E3664">
        <v>8114</v>
      </c>
      <c r="F3664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 s="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42064.011736111112</v>
      </c>
      <c r="T3664" s="6">
        <f t="shared" si="347"/>
        <v>42093.97006944444</v>
      </c>
    </row>
    <row r="3665" spans="1:20" ht="60" x14ac:dyDescent="0.25">
      <c r="A3665">
        <v>3663</v>
      </c>
      <c r="B3665" s="3" t="s">
        <v>7419</v>
      </c>
      <c r="C3665" s="3" t="s">
        <v>7420</v>
      </c>
      <c r="D3665">
        <v>225</v>
      </c>
      <c r="E3665">
        <v>234</v>
      </c>
      <c r="F3665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 s="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42665.243402777771</v>
      </c>
      <c r="T3665" s="6">
        <f t="shared" si="347"/>
        <v>42725.285069444442</v>
      </c>
    </row>
    <row r="3666" spans="1:20" ht="60" x14ac:dyDescent="0.25">
      <c r="A3666">
        <v>3664</v>
      </c>
      <c r="B3666" s="3" t="s">
        <v>7421</v>
      </c>
      <c r="C3666" s="3" t="s">
        <v>7422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 s="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42523.04038194444</v>
      </c>
      <c r="T3666" s="6">
        <f t="shared" si="347"/>
        <v>42537.04038194444</v>
      </c>
    </row>
    <row r="3667" spans="1:20" ht="60" x14ac:dyDescent="0.25">
      <c r="A3667">
        <v>3665</v>
      </c>
      <c r="B3667" s="3" t="s">
        <v>7423</v>
      </c>
      <c r="C3667" s="3" t="s">
        <v>7424</v>
      </c>
      <c r="D3667">
        <v>620</v>
      </c>
      <c r="E3667">
        <v>714</v>
      </c>
      <c r="F366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 s="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42294.59979166666</v>
      </c>
      <c r="T3667" s="6">
        <f t="shared" si="347"/>
        <v>42305.620833333327</v>
      </c>
    </row>
    <row r="3668" spans="1:20" ht="30" x14ac:dyDescent="0.25">
      <c r="A3668">
        <v>3666</v>
      </c>
      <c r="B3668" s="3" t="s">
        <v>7425</v>
      </c>
      <c r="C3668" s="3" t="s">
        <v>7426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 s="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41822.696550925924</v>
      </c>
      <c r="T3668" s="6">
        <f t="shared" si="347"/>
        <v>41844.083333333328</v>
      </c>
    </row>
    <row r="3669" spans="1:20" ht="60" x14ac:dyDescent="0.25">
      <c r="A3669">
        <v>3667</v>
      </c>
      <c r="B3669" s="3" t="s">
        <v>7427</v>
      </c>
      <c r="C3669" s="3" t="s">
        <v>7428</v>
      </c>
      <c r="D3669">
        <v>3000</v>
      </c>
      <c r="E3669">
        <v>3095.11</v>
      </c>
      <c r="F3669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 s="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42173.761793981481</v>
      </c>
      <c r="T3669" s="6">
        <f t="shared" si="347"/>
        <v>42203.761793981481</v>
      </c>
    </row>
    <row r="3670" spans="1:20" ht="60" x14ac:dyDescent="0.25">
      <c r="A3670">
        <v>3668</v>
      </c>
      <c r="B3670" s="3" t="s">
        <v>7429</v>
      </c>
      <c r="C3670" s="3" t="s">
        <v>7430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 s="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42185.347824074073</v>
      </c>
      <c r="T3670" s="6">
        <f t="shared" si="347"/>
        <v>42208.564583333333</v>
      </c>
    </row>
    <row r="3671" spans="1:20" ht="60" x14ac:dyDescent="0.25">
      <c r="A3671">
        <v>3669</v>
      </c>
      <c r="B3671" s="3" t="s">
        <v>7431</v>
      </c>
      <c r="C3671" s="3" t="s">
        <v>7432</v>
      </c>
      <c r="D3671">
        <v>1000</v>
      </c>
      <c r="E3671">
        <v>1382</v>
      </c>
      <c r="F3671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 s="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42136.466863425921</v>
      </c>
      <c r="T3671" s="6">
        <f t="shared" si="347"/>
        <v>42166.466863425921</v>
      </c>
    </row>
    <row r="3672" spans="1:20" ht="60" x14ac:dyDescent="0.25">
      <c r="A3672">
        <v>3670</v>
      </c>
      <c r="B3672" s="3" t="s">
        <v>7433</v>
      </c>
      <c r="C3672" s="3" t="s">
        <v>7434</v>
      </c>
      <c r="D3672">
        <v>220</v>
      </c>
      <c r="E3672">
        <v>241</v>
      </c>
      <c r="F3672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 s="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42142.305682870363</v>
      </c>
      <c r="T3672" s="6">
        <f t="shared" si="347"/>
        <v>42155.749999999993</v>
      </c>
    </row>
    <row r="3673" spans="1:20" ht="60" x14ac:dyDescent="0.25">
      <c r="A3673">
        <v>3671</v>
      </c>
      <c r="B3673" s="3" t="s">
        <v>7435</v>
      </c>
      <c r="C3673" s="3" t="s">
        <v>7436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 s="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41820.419756944444</v>
      </c>
      <c r="T3673" s="6">
        <f t="shared" si="347"/>
        <v>41840.957638888889</v>
      </c>
    </row>
    <row r="3674" spans="1:20" ht="60" x14ac:dyDescent="0.25">
      <c r="A3674">
        <v>3672</v>
      </c>
      <c r="B3674" s="3" t="s">
        <v>7437</v>
      </c>
      <c r="C3674" s="3" t="s">
        <v>7438</v>
      </c>
      <c r="D3674">
        <v>3000</v>
      </c>
      <c r="E3674">
        <v>3046</v>
      </c>
      <c r="F3674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 s="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41878.738240740735</v>
      </c>
      <c r="T3674" s="6">
        <f t="shared" si="347"/>
        <v>41908.738240740735</v>
      </c>
    </row>
    <row r="3675" spans="1:20" ht="45" x14ac:dyDescent="0.25">
      <c r="A3675">
        <v>3673</v>
      </c>
      <c r="B3675" s="3" t="s">
        <v>7439</v>
      </c>
      <c r="C3675" s="3" t="s">
        <v>7440</v>
      </c>
      <c r="D3675">
        <v>4000</v>
      </c>
      <c r="E3675">
        <v>4545</v>
      </c>
      <c r="F3675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 s="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41914.086770833332</v>
      </c>
      <c r="T3675" s="6">
        <f t="shared" si="347"/>
        <v>41948.327777777777</v>
      </c>
    </row>
    <row r="3676" spans="1:20" ht="60" x14ac:dyDescent="0.25">
      <c r="A3676">
        <v>3674</v>
      </c>
      <c r="B3676" s="3" t="s">
        <v>7441</v>
      </c>
      <c r="C3676" s="3" t="s">
        <v>7442</v>
      </c>
      <c r="D3676">
        <v>4500</v>
      </c>
      <c r="E3676">
        <v>4500</v>
      </c>
      <c r="F3676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 s="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42556.664687499993</v>
      </c>
      <c r="T3676" s="6">
        <f t="shared" si="347"/>
        <v>42616.664687499993</v>
      </c>
    </row>
    <row r="3677" spans="1:20" ht="60" x14ac:dyDescent="0.25">
      <c r="A3677">
        <v>3675</v>
      </c>
      <c r="B3677" s="3" t="s">
        <v>7443</v>
      </c>
      <c r="C3677" s="3" t="s">
        <v>7444</v>
      </c>
      <c r="D3677">
        <v>50</v>
      </c>
      <c r="E3677">
        <v>70</v>
      </c>
      <c r="F367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 s="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42493.388680555552</v>
      </c>
      <c r="T3677" s="6">
        <f t="shared" si="347"/>
        <v>42505.749999999993</v>
      </c>
    </row>
    <row r="3678" spans="1:20" ht="60" x14ac:dyDescent="0.25">
      <c r="A3678">
        <v>3676</v>
      </c>
      <c r="B3678" s="3" t="s">
        <v>7445</v>
      </c>
      <c r="C3678" s="3" t="s">
        <v>7446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 s="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41876.607453703698</v>
      </c>
      <c r="T3678" s="6">
        <f t="shared" si="347"/>
        <v>41894.607453703698</v>
      </c>
    </row>
    <row r="3679" spans="1:20" ht="45" x14ac:dyDescent="0.25">
      <c r="A3679">
        <v>3677</v>
      </c>
      <c r="B3679" s="3" t="s">
        <v>7447</v>
      </c>
      <c r="C3679" s="3" t="s">
        <v>7448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 s="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41802.365949074068</v>
      </c>
      <c r="T3679" s="6">
        <f t="shared" si="347"/>
        <v>41822.957638888889</v>
      </c>
    </row>
    <row r="3680" spans="1:20" ht="45" x14ac:dyDescent="0.25">
      <c r="A3680">
        <v>3678</v>
      </c>
      <c r="B3680" s="3" t="s">
        <v>7449</v>
      </c>
      <c r="C3680" s="3" t="s">
        <v>7450</v>
      </c>
      <c r="D3680">
        <v>2000</v>
      </c>
      <c r="E3680">
        <v>2050</v>
      </c>
      <c r="F3680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 s="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42120.322893518511</v>
      </c>
      <c r="T3680" s="6">
        <f t="shared" si="347"/>
        <v>42155.322893518511</v>
      </c>
    </row>
    <row r="3681" spans="1:20" ht="60" x14ac:dyDescent="0.25">
      <c r="A3681">
        <v>3679</v>
      </c>
      <c r="B3681" s="3" t="s">
        <v>7451</v>
      </c>
      <c r="C3681" s="3" t="s">
        <v>7452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 s="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41786.553020833329</v>
      </c>
      <c r="T3681" s="6">
        <f t="shared" si="347"/>
        <v>41820.999305555553</v>
      </c>
    </row>
    <row r="3682" spans="1:20" ht="45" x14ac:dyDescent="0.25">
      <c r="A3682">
        <v>3680</v>
      </c>
      <c r="B3682" s="3" t="s">
        <v>7453</v>
      </c>
      <c r="C3682" s="3" t="s">
        <v>7454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 s="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42627.245763888881</v>
      </c>
      <c r="T3682" s="6">
        <f t="shared" si="347"/>
        <v>42648.245763888881</v>
      </c>
    </row>
    <row r="3683" spans="1:20" ht="60" x14ac:dyDescent="0.25">
      <c r="A3683">
        <v>3681</v>
      </c>
      <c r="B3683" s="3" t="s">
        <v>7455</v>
      </c>
      <c r="C3683" s="3" t="s">
        <v>7456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 s="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42374.443171296291</v>
      </c>
      <c r="T3683" s="6">
        <f t="shared" si="347"/>
        <v>42384.443171296291</v>
      </c>
    </row>
    <row r="3684" spans="1:20" ht="45" x14ac:dyDescent="0.25">
      <c r="A3684">
        <v>3682</v>
      </c>
      <c r="B3684" s="3" t="s">
        <v>7457</v>
      </c>
      <c r="C3684" s="3" t="s">
        <v>7458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 s="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41772.477060185185</v>
      </c>
      <c r="T3684" s="6">
        <f t="shared" si="347"/>
        <v>41806.082638888889</v>
      </c>
    </row>
    <row r="3685" spans="1:20" ht="45" x14ac:dyDescent="0.25">
      <c r="A3685">
        <v>3683</v>
      </c>
      <c r="B3685" s="3" t="s">
        <v>7459</v>
      </c>
      <c r="C3685" s="3" t="s">
        <v>7460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 s="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42632.908518518518</v>
      </c>
      <c r="T3685" s="6">
        <f t="shared" si="347"/>
        <v>42662.908518518518</v>
      </c>
    </row>
    <row r="3686" spans="1:20" ht="60" x14ac:dyDescent="0.25">
      <c r="A3686">
        <v>3684</v>
      </c>
      <c r="B3686" s="3" t="s">
        <v>7461</v>
      </c>
      <c r="C3686" s="3" t="s">
        <v>7462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 s="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42218.97206018518</v>
      </c>
      <c r="T3686" s="6">
        <f t="shared" si="347"/>
        <v>42248.97206018518</v>
      </c>
    </row>
    <row r="3687" spans="1:20" ht="45" x14ac:dyDescent="0.25">
      <c r="A3687">
        <v>3685</v>
      </c>
      <c r="B3687" s="3" t="s">
        <v>7463</v>
      </c>
      <c r="C3687" s="3" t="s">
        <v>7464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 s="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41753.384942129625</v>
      </c>
      <c r="T3687" s="6">
        <f t="shared" si="347"/>
        <v>41778.666666666664</v>
      </c>
    </row>
    <row r="3688" spans="1:20" ht="45" x14ac:dyDescent="0.25">
      <c r="A3688">
        <v>3686</v>
      </c>
      <c r="B3688" s="3" t="s">
        <v>7465</v>
      </c>
      <c r="C3688" s="3" t="s">
        <v>7466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 s="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42230.454398148147</v>
      </c>
      <c r="T3688" s="6">
        <f t="shared" si="347"/>
        <v>42244.957638888889</v>
      </c>
    </row>
    <row r="3689" spans="1:20" ht="60" x14ac:dyDescent="0.25">
      <c r="A3689">
        <v>3687</v>
      </c>
      <c r="B3689" s="3" t="s">
        <v>7467</v>
      </c>
      <c r="C3689" s="3" t="s">
        <v>7468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 s="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41787.009895833333</v>
      </c>
      <c r="T3689" s="6">
        <f t="shared" si="347"/>
        <v>41817.009895833333</v>
      </c>
    </row>
    <row r="3690" spans="1:20" ht="60" x14ac:dyDescent="0.25">
      <c r="A3690">
        <v>3688</v>
      </c>
      <c r="B3690" s="3" t="s">
        <v>7469</v>
      </c>
      <c r="C3690" s="3" t="s">
        <v>7470</v>
      </c>
      <c r="D3690">
        <v>3000</v>
      </c>
      <c r="E3690">
        <v>3275</v>
      </c>
      <c r="F3690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 s="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41829.578749999993</v>
      </c>
      <c r="T3690" s="6">
        <f t="shared" si="347"/>
        <v>41859.578749999993</v>
      </c>
    </row>
    <row r="3691" spans="1:20" ht="60" x14ac:dyDescent="0.25">
      <c r="A3691">
        <v>3689</v>
      </c>
      <c r="B3691" s="3" t="s">
        <v>7471</v>
      </c>
      <c r="C3691" s="3" t="s">
        <v>7472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 s="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42147.61850694444</v>
      </c>
      <c r="T3691" s="6">
        <f t="shared" si="347"/>
        <v>42176.725694444445</v>
      </c>
    </row>
    <row r="3692" spans="1:20" ht="60" x14ac:dyDescent="0.25">
      <c r="A3692">
        <v>3690</v>
      </c>
      <c r="B3692" s="3" t="s">
        <v>7473</v>
      </c>
      <c r="C3692" s="3" t="s">
        <v>7474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 s="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41940.389849537038</v>
      </c>
      <c r="T3692" s="6">
        <f t="shared" si="347"/>
        <v>41970.431516203702</v>
      </c>
    </row>
    <row r="3693" spans="1:20" ht="30" x14ac:dyDescent="0.25">
      <c r="A3693">
        <v>3691</v>
      </c>
      <c r="B3693" s="3" t="s">
        <v>7475</v>
      </c>
      <c r="C3693" s="3" t="s">
        <v>7476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 s="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42020.492233796293</v>
      </c>
      <c r="T3693" s="6">
        <f t="shared" si="347"/>
        <v>42064.999305555553</v>
      </c>
    </row>
    <row r="3694" spans="1:20" ht="30" x14ac:dyDescent="0.25">
      <c r="A3694">
        <v>3692</v>
      </c>
      <c r="B3694" s="3" t="s">
        <v>7477</v>
      </c>
      <c r="C3694" s="3" t="s">
        <v>7478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 s="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41891.756701388884</v>
      </c>
      <c r="T3694" s="6">
        <f t="shared" si="347"/>
        <v>41900.791666666664</v>
      </c>
    </row>
    <row r="3695" spans="1:20" ht="60" x14ac:dyDescent="0.25">
      <c r="A3695">
        <v>3693</v>
      </c>
      <c r="B3695" s="3" t="s">
        <v>7479</v>
      </c>
      <c r="C3695" s="3" t="s">
        <v>7480</v>
      </c>
      <c r="D3695">
        <v>333</v>
      </c>
      <c r="E3695">
        <v>430</v>
      </c>
      <c r="F3695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 s="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42308.98297453703</v>
      </c>
      <c r="T3695" s="6">
        <f t="shared" si="347"/>
        <v>42338.729166666664</v>
      </c>
    </row>
    <row r="3696" spans="1:20" ht="60" x14ac:dyDescent="0.25">
      <c r="A3696">
        <v>3694</v>
      </c>
      <c r="B3696" s="3" t="s">
        <v>7481</v>
      </c>
      <c r="C3696" s="3" t="s">
        <v>7482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 s="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42489.925543981481</v>
      </c>
      <c r="T3696" s="6">
        <f t="shared" si="347"/>
        <v>42526.874999999993</v>
      </c>
    </row>
    <row r="3697" spans="1:20" ht="60" x14ac:dyDescent="0.25">
      <c r="A3697">
        <v>3695</v>
      </c>
      <c r="B3697" s="3" t="s">
        <v>7483</v>
      </c>
      <c r="C3697" s="3" t="s">
        <v>7484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 s="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41995.662152777775</v>
      </c>
      <c r="T3697" s="6">
        <f t="shared" si="347"/>
        <v>42015.662152777775</v>
      </c>
    </row>
    <row r="3698" spans="1:20" ht="45" x14ac:dyDescent="0.25">
      <c r="A3698">
        <v>3696</v>
      </c>
      <c r="B3698" s="3" t="s">
        <v>7485</v>
      </c>
      <c r="C3698" s="3" t="s">
        <v>7486</v>
      </c>
      <c r="D3698">
        <v>2000</v>
      </c>
      <c r="E3698">
        <v>3100</v>
      </c>
      <c r="F3698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 s="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41988.408749999995</v>
      </c>
      <c r="T3698" s="6">
        <f t="shared" si="347"/>
        <v>42048.408749999995</v>
      </c>
    </row>
    <row r="3699" spans="1:20" ht="60" x14ac:dyDescent="0.25">
      <c r="A3699">
        <v>3697</v>
      </c>
      <c r="B3699" s="3" t="s">
        <v>7487</v>
      </c>
      <c r="C3699" s="3" t="s">
        <v>7488</v>
      </c>
      <c r="D3699">
        <v>2000</v>
      </c>
      <c r="E3699">
        <v>2160</v>
      </c>
      <c r="F3699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 s="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42479.2575</v>
      </c>
      <c r="T3699" s="6">
        <f t="shared" si="347"/>
        <v>42500.2575</v>
      </c>
    </row>
    <row r="3700" spans="1:20" ht="45" x14ac:dyDescent="0.25">
      <c r="A3700">
        <v>3698</v>
      </c>
      <c r="B3700" s="3" t="s">
        <v>7489</v>
      </c>
      <c r="C3700" s="3" t="s">
        <v>7490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 s="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42401.598229166666</v>
      </c>
      <c r="T3700" s="6">
        <f t="shared" si="347"/>
        <v>42431.598229166666</v>
      </c>
    </row>
    <row r="3701" spans="1:20" ht="60" x14ac:dyDescent="0.25">
      <c r="A3701">
        <v>3699</v>
      </c>
      <c r="B3701" s="3" t="s">
        <v>7491</v>
      </c>
      <c r="C3701" s="3" t="s">
        <v>7492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 s="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41897.393703703703</v>
      </c>
      <c r="T3701" s="6">
        <f t="shared" si="347"/>
        <v>41927.393703703703</v>
      </c>
    </row>
    <row r="3702" spans="1:20" ht="30" x14ac:dyDescent="0.25">
      <c r="A3702">
        <v>3700</v>
      </c>
      <c r="B3702" s="3" t="s">
        <v>7493</v>
      </c>
      <c r="C3702" s="3" t="s">
        <v>7494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 s="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41882.37731481481</v>
      </c>
      <c r="T3702" s="6">
        <f t="shared" si="347"/>
        <v>41912.458333333328</v>
      </c>
    </row>
    <row r="3703" spans="1:20" ht="60" x14ac:dyDescent="0.25">
      <c r="A3703">
        <v>3701</v>
      </c>
      <c r="B3703" s="3" t="s">
        <v>7495</v>
      </c>
      <c r="C3703" s="3" t="s">
        <v>7496</v>
      </c>
      <c r="D3703">
        <v>1500</v>
      </c>
      <c r="E3703">
        <v>1505</v>
      </c>
      <c r="F3703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 s="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42129.333252314813</v>
      </c>
      <c r="T3703" s="6">
        <f t="shared" si="347"/>
        <v>42159.333252314813</v>
      </c>
    </row>
    <row r="3704" spans="1:20" ht="60" x14ac:dyDescent="0.25">
      <c r="A3704">
        <v>3702</v>
      </c>
      <c r="B3704" s="3" t="s">
        <v>7497</v>
      </c>
      <c r="C3704" s="3" t="s">
        <v>7498</v>
      </c>
      <c r="D3704">
        <v>3000</v>
      </c>
      <c r="E3704">
        <v>3275</v>
      </c>
      <c r="F3704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 s="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42524.329675925925</v>
      </c>
      <c r="T3704" s="6">
        <f t="shared" si="347"/>
        <v>42561.749305555553</v>
      </c>
    </row>
    <row r="3705" spans="1:20" ht="60" x14ac:dyDescent="0.25">
      <c r="A3705">
        <v>3703</v>
      </c>
      <c r="B3705" s="3" t="s">
        <v>7499</v>
      </c>
      <c r="C3705" s="3" t="s">
        <v>7500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 s="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42556.296157407407</v>
      </c>
      <c r="T3705" s="6">
        <f t="shared" si="347"/>
        <v>42595.082638888889</v>
      </c>
    </row>
    <row r="3706" spans="1:20" ht="60" x14ac:dyDescent="0.25">
      <c r="A3706">
        <v>3704</v>
      </c>
      <c r="B3706" s="3" t="s">
        <v>7501</v>
      </c>
      <c r="C3706" s="3" t="s">
        <v>7502</v>
      </c>
      <c r="D3706">
        <v>300</v>
      </c>
      <c r="E3706">
        <v>409.01</v>
      </c>
      <c r="F3706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 s="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42461.481412037036</v>
      </c>
      <c r="T3706" s="6">
        <f t="shared" si="347"/>
        <v>42521.481412037036</v>
      </c>
    </row>
    <row r="3707" spans="1:20" ht="60" x14ac:dyDescent="0.25">
      <c r="A3707">
        <v>3705</v>
      </c>
      <c r="B3707" s="3" t="s">
        <v>7503</v>
      </c>
      <c r="C3707" s="3" t="s">
        <v>7504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 s="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41792.334652777776</v>
      </c>
      <c r="T3707" s="6">
        <f t="shared" si="347"/>
        <v>41813.541666666664</v>
      </c>
    </row>
    <row r="3708" spans="1:20" ht="45" x14ac:dyDescent="0.25">
      <c r="A3708">
        <v>3706</v>
      </c>
      <c r="B3708" s="3" t="s">
        <v>7505</v>
      </c>
      <c r="C3708" s="3" t="s">
        <v>7506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 s="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41879.705428240741</v>
      </c>
      <c r="T3708" s="6">
        <f t="shared" si="347"/>
        <v>41894.705428240741</v>
      </c>
    </row>
    <row r="3709" spans="1:20" ht="45" x14ac:dyDescent="0.25">
      <c r="A3709">
        <v>3707</v>
      </c>
      <c r="B3709" s="3" t="s">
        <v>7507</v>
      </c>
      <c r="C3709" s="3" t="s">
        <v>7508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 s="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42551.840023148143</v>
      </c>
      <c r="T3709" s="6">
        <f t="shared" si="347"/>
        <v>42573.018055555549</v>
      </c>
    </row>
    <row r="3710" spans="1:20" ht="60" x14ac:dyDescent="0.25">
      <c r="A3710">
        <v>3708</v>
      </c>
      <c r="B3710" s="3" t="s">
        <v>7509</v>
      </c>
      <c r="C3710" s="3" t="s">
        <v>7510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 s="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41809.933865740735</v>
      </c>
      <c r="T3710" s="6">
        <f t="shared" si="347"/>
        <v>41823.933865740735</v>
      </c>
    </row>
    <row r="3711" spans="1:20" ht="45" x14ac:dyDescent="0.25">
      <c r="A3711">
        <v>3709</v>
      </c>
      <c r="B3711" s="3" t="s">
        <v>7511</v>
      </c>
      <c r="C3711" s="3" t="s">
        <v>7512</v>
      </c>
      <c r="D3711">
        <v>1000</v>
      </c>
      <c r="E3711">
        <v>1082.5</v>
      </c>
      <c r="F3711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 s="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41785.499374999999</v>
      </c>
      <c r="T3711" s="6">
        <f t="shared" si="347"/>
        <v>41815.499374999999</v>
      </c>
    </row>
    <row r="3712" spans="1:20" ht="30" x14ac:dyDescent="0.25">
      <c r="A3712">
        <v>3710</v>
      </c>
      <c r="B3712" s="3" t="s">
        <v>7513</v>
      </c>
      <c r="C3712" s="3" t="s">
        <v>7514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 s="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42072.367916666662</v>
      </c>
      <c r="T3712" s="6">
        <f t="shared" si="347"/>
        <v>42097.367916666662</v>
      </c>
    </row>
    <row r="3713" spans="1:20" ht="30" x14ac:dyDescent="0.25">
      <c r="A3713">
        <v>3711</v>
      </c>
      <c r="B3713" s="3" t="s">
        <v>7515</v>
      </c>
      <c r="C3713" s="3" t="s">
        <v>7516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 s="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41779.5158912037</v>
      </c>
      <c r="T3713" s="6">
        <f t="shared" si="347"/>
        <v>41805.458333333328</v>
      </c>
    </row>
    <row r="3714" spans="1:20" ht="60" x14ac:dyDescent="0.25">
      <c r="A3714">
        <v>3712</v>
      </c>
      <c r="B3714" s="3" t="s">
        <v>7517</v>
      </c>
      <c r="C3714" s="3" t="s">
        <v>7518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 s="4">
        <f t="shared" ref="O3714:O3777" si="348">E3714/D3714</f>
        <v>1.5373333333333334</v>
      </c>
      <c r="P3714" s="5">
        <f t="shared" ref="P3714:P3777" si="349">IF((L3714&gt;0), (E3714/L3714), "N/A")</f>
        <v>110.86538461538461</v>
      </c>
      <c r="Q3714" t="str">
        <f t="shared" ref="Q3714:Q3777" si="350">LEFT(N3714, (FIND("/",N3714)-1))</f>
        <v>theater</v>
      </c>
      <c r="R3714" t="str">
        <f t="shared" ref="R3714:R3777" si="351">RIGHT(N3714, (LEN(N3714)-FIND("/", N3714)))</f>
        <v>plays</v>
      </c>
      <c r="S3714" s="6">
        <f t="shared" si="346"/>
        <v>42133.963738425926</v>
      </c>
      <c r="T3714" s="6">
        <f t="shared" si="347"/>
        <v>42155.082638888889</v>
      </c>
    </row>
    <row r="3715" spans="1:20" ht="45" x14ac:dyDescent="0.25">
      <c r="A3715">
        <v>3713</v>
      </c>
      <c r="B3715" s="3" t="s">
        <v>7519</v>
      </c>
      <c r="C3715" s="3" t="s">
        <v>7520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 s="4">
        <f t="shared" si="348"/>
        <v>1.0149999999999999</v>
      </c>
      <c r="P3715" s="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6">
        <f t="shared" ref="S3715:S3778" si="352">(((J3715/60)/60)/24)+DATE(1970,1,1)+(-5/24)</f>
        <v>42505.529699074068</v>
      </c>
      <c r="T3715" s="6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7521</v>
      </c>
      <c r="C3716" s="3" t="s">
        <v>7522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 s="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42118.347997685189</v>
      </c>
      <c r="T3716" s="6">
        <f t="shared" si="353"/>
        <v>42149.957638888889</v>
      </c>
    </row>
    <row r="3717" spans="1:20" ht="60" x14ac:dyDescent="0.25">
      <c r="A3717">
        <v>3715</v>
      </c>
      <c r="B3717" s="3" t="s">
        <v>7523</v>
      </c>
      <c r="C3717" s="3" t="s">
        <v>7524</v>
      </c>
      <c r="D3717">
        <v>3500</v>
      </c>
      <c r="E3717">
        <v>3590</v>
      </c>
      <c r="F371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 s="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42036.787256944437</v>
      </c>
      <c r="T3717" s="6">
        <f t="shared" si="353"/>
        <v>42094.327777777777</v>
      </c>
    </row>
    <row r="3718" spans="1:20" ht="45" x14ac:dyDescent="0.25">
      <c r="A3718">
        <v>3716</v>
      </c>
      <c r="B3718" s="3" t="s">
        <v>7525</v>
      </c>
      <c r="C3718" s="3" t="s">
        <v>7526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 s="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42360.679502314808</v>
      </c>
      <c r="T3718" s="6">
        <f t="shared" si="353"/>
        <v>42390.679502314808</v>
      </c>
    </row>
    <row r="3719" spans="1:20" ht="45" x14ac:dyDescent="0.25">
      <c r="A3719">
        <v>3717</v>
      </c>
      <c r="B3719" s="3" t="s">
        <v>7527</v>
      </c>
      <c r="C3719" s="3" t="s">
        <v>7528</v>
      </c>
      <c r="D3719">
        <v>4000</v>
      </c>
      <c r="E3719">
        <v>4030</v>
      </c>
      <c r="F3719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 s="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42102.657974537033</v>
      </c>
      <c r="T3719" s="6">
        <f t="shared" si="353"/>
        <v>42133.657974537033</v>
      </c>
    </row>
    <row r="3720" spans="1:20" ht="45" x14ac:dyDescent="0.25">
      <c r="A3720">
        <v>3718</v>
      </c>
      <c r="B3720" s="3" t="s">
        <v>7529</v>
      </c>
      <c r="C3720" s="3" t="s">
        <v>7530</v>
      </c>
      <c r="D3720">
        <v>500</v>
      </c>
      <c r="E3720">
        <v>1197</v>
      </c>
      <c r="F3720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 s="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42032.507812499993</v>
      </c>
      <c r="T3720" s="6">
        <f t="shared" si="353"/>
        <v>42062.507812499993</v>
      </c>
    </row>
    <row r="3721" spans="1:20" ht="30" x14ac:dyDescent="0.25">
      <c r="A3721">
        <v>3719</v>
      </c>
      <c r="B3721" s="3" t="s">
        <v>7531</v>
      </c>
      <c r="C3721" s="3" t="s">
        <v>7532</v>
      </c>
      <c r="D3721">
        <v>200</v>
      </c>
      <c r="E3721">
        <v>420</v>
      </c>
      <c r="F3721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 s="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42147.521597222221</v>
      </c>
      <c r="T3721" s="6">
        <f t="shared" si="353"/>
        <v>42177.521597222221</v>
      </c>
    </row>
    <row r="3722" spans="1:20" ht="30" x14ac:dyDescent="0.25">
      <c r="A3722">
        <v>3720</v>
      </c>
      <c r="B3722" s="3" t="s">
        <v>7533</v>
      </c>
      <c r="C3722" s="3" t="s">
        <v>7534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 s="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42165.784791666665</v>
      </c>
      <c r="T3722" s="6">
        <f t="shared" si="353"/>
        <v>42187.784791666665</v>
      </c>
    </row>
    <row r="3723" spans="1:20" ht="60" x14ac:dyDescent="0.25">
      <c r="A3723">
        <v>3721</v>
      </c>
      <c r="B3723" s="3" t="s">
        <v>7535</v>
      </c>
      <c r="C3723" s="3" t="s">
        <v>7536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 s="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41927.727824074071</v>
      </c>
      <c r="T3723" s="6">
        <f t="shared" si="353"/>
        <v>41948.769490740735</v>
      </c>
    </row>
    <row r="3724" spans="1:20" ht="60" x14ac:dyDescent="0.25">
      <c r="A3724">
        <v>3722</v>
      </c>
      <c r="B3724" s="3" t="s">
        <v>7537</v>
      </c>
      <c r="C3724" s="3" t="s">
        <v>7538</v>
      </c>
      <c r="D3724">
        <v>1500</v>
      </c>
      <c r="E3724">
        <v>1668</v>
      </c>
      <c r="F3724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 s="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42381.463506944441</v>
      </c>
      <c r="T3724" s="6">
        <f t="shared" si="353"/>
        <v>42411.749305555553</v>
      </c>
    </row>
    <row r="3725" spans="1:20" ht="30" x14ac:dyDescent="0.25">
      <c r="A3725">
        <v>3723</v>
      </c>
      <c r="B3725" s="3" t="s">
        <v>7539</v>
      </c>
      <c r="C3725" s="3" t="s">
        <v>7540</v>
      </c>
      <c r="D3725">
        <v>4500</v>
      </c>
      <c r="E3725">
        <v>4592</v>
      </c>
      <c r="F3725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 s="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41943.544699074075</v>
      </c>
      <c r="T3725" s="6">
        <f t="shared" si="353"/>
        <v>41973.586365740739</v>
      </c>
    </row>
    <row r="3726" spans="1:20" ht="60" x14ac:dyDescent="0.25">
      <c r="A3726">
        <v>3724</v>
      </c>
      <c r="B3726" s="3" t="s">
        <v>7541</v>
      </c>
      <c r="C3726" s="3" t="s">
        <v>7542</v>
      </c>
      <c r="D3726">
        <v>4300</v>
      </c>
      <c r="E3726">
        <v>4409.55</v>
      </c>
      <c r="F3726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 s="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42465.283101851855</v>
      </c>
      <c r="T3726" s="6">
        <f t="shared" si="353"/>
        <v>42494.749999999993</v>
      </c>
    </row>
    <row r="3727" spans="1:20" ht="60" x14ac:dyDescent="0.25">
      <c r="A3727">
        <v>3725</v>
      </c>
      <c r="B3727" s="3" t="s">
        <v>7543</v>
      </c>
      <c r="C3727" s="3" t="s">
        <v>7544</v>
      </c>
      <c r="D3727">
        <v>300</v>
      </c>
      <c r="E3727">
        <v>381</v>
      </c>
      <c r="F372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 s="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42401.736886574072</v>
      </c>
      <c r="T3727" s="6">
        <f t="shared" si="353"/>
        <v>42418.687499999993</v>
      </c>
    </row>
    <row r="3728" spans="1:20" ht="45" x14ac:dyDescent="0.25">
      <c r="A3728">
        <v>3726</v>
      </c>
      <c r="B3728" s="3" t="s">
        <v>7545</v>
      </c>
      <c r="C3728" s="3" t="s">
        <v>7546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 s="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42461.932534722226</v>
      </c>
      <c r="T3728" s="6">
        <f t="shared" si="353"/>
        <v>42489.666666666664</v>
      </c>
    </row>
    <row r="3729" spans="1:20" ht="45" x14ac:dyDescent="0.25">
      <c r="A3729">
        <v>3727</v>
      </c>
      <c r="B3729" s="3" t="s">
        <v>7547</v>
      </c>
      <c r="C3729" s="3" t="s">
        <v>7548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 s="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42632.139976851853</v>
      </c>
      <c r="T3729" s="6">
        <f t="shared" si="353"/>
        <v>42662.996527777774</v>
      </c>
    </row>
    <row r="3730" spans="1:20" ht="45" x14ac:dyDescent="0.25">
      <c r="A3730">
        <v>3728</v>
      </c>
      <c r="B3730" s="3" t="s">
        <v>7549</v>
      </c>
      <c r="C3730" s="3" t="s">
        <v>7550</v>
      </c>
      <c r="D3730">
        <v>20000</v>
      </c>
      <c r="E3730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 s="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42204.962685185186</v>
      </c>
      <c r="T3730" s="6">
        <f t="shared" si="353"/>
        <v>42234.962685185186</v>
      </c>
    </row>
    <row r="3731" spans="1:20" ht="60" x14ac:dyDescent="0.25">
      <c r="A3731">
        <v>3729</v>
      </c>
      <c r="B3731" s="3" t="s">
        <v>7551</v>
      </c>
      <c r="C3731" s="3" t="s">
        <v>7552</v>
      </c>
      <c r="D3731">
        <v>5000</v>
      </c>
      <c r="E3731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 s="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42040.996666666666</v>
      </c>
      <c r="T3731" s="6">
        <f t="shared" si="353"/>
        <v>42085.954999999994</v>
      </c>
    </row>
    <row r="3732" spans="1:20" ht="45" x14ac:dyDescent="0.25">
      <c r="A3732">
        <v>3730</v>
      </c>
      <c r="B3732" s="3" t="s">
        <v>7553</v>
      </c>
      <c r="C3732" s="3" t="s">
        <v>7554</v>
      </c>
      <c r="D3732">
        <v>1000</v>
      </c>
      <c r="E3732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 s="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42203.46943287037</v>
      </c>
      <c r="T3732" s="6">
        <f t="shared" si="353"/>
        <v>42233.46943287037</v>
      </c>
    </row>
    <row r="3733" spans="1:20" ht="60" x14ac:dyDescent="0.25">
      <c r="A3733">
        <v>3731</v>
      </c>
      <c r="B3733" s="3" t="s">
        <v>7555</v>
      </c>
      <c r="C3733" s="3" t="s">
        <v>7556</v>
      </c>
      <c r="D3733">
        <v>5500</v>
      </c>
      <c r="E3733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 s="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41983.544513888883</v>
      </c>
      <c r="T3733" s="6">
        <f t="shared" si="353"/>
        <v>42013.932638888888</v>
      </c>
    </row>
    <row r="3734" spans="1:20" ht="45" x14ac:dyDescent="0.25">
      <c r="A3734">
        <v>3732</v>
      </c>
      <c r="B3734" s="3" t="s">
        <v>7557</v>
      </c>
      <c r="C3734" s="3" t="s">
        <v>7558</v>
      </c>
      <c r="D3734">
        <v>850</v>
      </c>
      <c r="E3734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 s="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41968.469131944446</v>
      </c>
      <c r="T3734" s="6">
        <f t="shared" si="353"/>
        <v>42028.291666666664</v>
      </c>
    </row>
    <row r="3735" spans="1:20" ht="45" x14ac:dyDescent="0.25">
      <c r="A3735">
        <v>3733</v>
      </c>
      <c r="B3735" s="3" t="s">
        <v>7559</v>
      </c>
      <c r="C3735" s="3" t="s">
        <v>7560</v>
      </c>
      <c r="D3735">
        <v>1500</v>
      </c>
      <c r="E3735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 s="4">
        <f t="shared" si="348"/>
        <v>0</v>
      </c>
      <c r="P3735" s="5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6">
        <f t="shared" si="352"/>
        <v>42102.816064814811</v>
      </c>
      <c r="T3735" s="6">
        <f t="shared" si="353"/>
        <v>42112.729166666664</v>
      </c>
    </row>
    <row r="3736" spans="1:20" ht="60" x14ac:dyDescent="0.25">
      <c r="A3736">
        <v>3734</v>
      </c>
      <c r="B3736" s="3" t="s">
        <v>7561</v>
      </c>
      <c r="C3736" s="3" t="s">
        <v>7562</v>
      </c>
      <c r="D3736">
        <v>1500</v>
      </c>
      <c r="E3736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 s="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42089.693240740737</v>
      </c>
      <c r="T3736" s="6">
        <f t="shared" si="353"/>
        <v>42149.693240740737</v>
      </c>
    </row>
    <row r="3737" spans="1:20" ht="30" x14ac:dyDescent="0.25">
      <c r="A3737">
        <v>3735</v>
      </c>
      <c r="B3737" s="3" t="s">
        <v>7563</v>
      </c>
      <c r="C3737" s="3" t="s">
        <v>7564</v>
      </c>
      <c r="D3737">
        <v>150</v>
      </c>
      <c r="E3737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 s="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42122.484826388885</v>
      </c>
      <c r="T3737" s="6">
        <f t="shared" si="353"/>
        <v>42152.484826388885</v>
      </c>
    </row>
    <row r="3738" spans="1:20" ht="45" x14ac:dyDescent="0.25">
      <c r="A3738">
        <v>3736</v>
      </c>
      <c r="B3738" s="3" t="s">
        <v>7565</v>
      </c>
      <c r="C3738" s="3" t="s">
        <v>7566</v>
      </c>
      <c r="D3738">
        <v>1500</v>
      </c>
      <c r="E3738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 s="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42048.503391203696</v>
      </c>
      <c r="T3738" s="6">
        <f t="shared" si="353"/>
        <v>42086.541666666664</v>
      </c>
    </row>
    <row r="3739" spans="1:20" ht="45" x14ac:dyDescent="0.25">
      <c r="A3739">
        <v>3737</v>
      </c>
      <c r="B3739" s="3" t="s">
        <v>7567</v>
      </c>
      <c r="C3739" s="3" t="s">
        <v>7568</v>
      </c>
      <c r="D3739">
        <v>700</v>
      </c>
      <c r="E3739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 s="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42297.482673611106</v>
      </c>
      <c r="T3739" s="6">
        <f t="shared" si="353"/>
        <v>42320.082638888889</v>
      </c>
    </row>
    <row r="3740" spans="1:20" ht="45" x14ac:dyDescent="0.25">
      <c r="A3740">
        <v>3738</v>
      </c>
      <c r="B3740" s="3" t="s">
        <v>7569</v>
      </c>
      <c r="C3740" s="3" t="s">
        <v>7570</v>
      </c>
      <c r="D3740">
        <v>1500</v>
      </c>
      <c r="E3740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 s="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41813.730381944442</v>
      </c>
      <c r="T3740" s="6">
        <f t="shared" si="353"/>
        <v>41835.708333333328</v>
      </c>
    </row>
    <row r="3741" spans="1:20" ht="60" x14ac:dyDescent="0.25">
      <c r="A3741">
        <v>3739</v>
      </c>
      <c r="B3741" s="3" t="s">
        <v>7571</v>
      </c>
      <c r="C3741" s="3" t="s">
        <v>7572</v>
      </c>
      <c r="D3741">
        <v>4000</v>
      </c>
      <c r="E3741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 s="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42548.241527777776</v>
      </c>
      <c r="T3741" s="6">
        <f t="shared" si="353"/>
        <v>42568.241527777776</v>
      </c>
    </row>
    <row r="3742" spans="1:20" ht="60" x14ac:dyDescent="0.25">
      <c r="A3742">
        <v>3740</v>
      </c>
      <c r="B3742" s="3" t="s">
        <v>7573</v>
      </c>
      <c r="C3742" s="3" t="s">
        <v>7574</v>
      </c>
      <c r="D3742">
        <v>2000</v>
      </c>
      <c r="E3742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 s="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41832.881423611107</v>
      </c>
      <c r="T3742" s="6">
        <f t="shared" si="353"/>
        <v>41862.870810185181</v>
      </c>
    </row>
    <row r="3743" spans="1:20" ht="45" x14ac:dyDescent="0.25">
      <c r="A3743">
        <v>3741</v>
      </c>
      <c r="B3743" s="3" t="s">
        <v>7575</v>
      </c>
      <c r="C3743" s="3" t="s">
        <v>7576</v>
      </c>
      <c r="D3743">
        <v>20000</v>
      </c>
      <c r="E3743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 s="4">
        <f t="shared" si="348"/>
        <v>0</v>
      </c>
      <c r="P3743" s="5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42325.712384259255</v>
      </c>
      <c r="T3743" s="6">
        <f t="shared" si="353"/>
        <v>42355.712384259255</v>
      </c>
    </row>
    <row r="3744" spans="1:20" ht="60" x14ac:dyDescent="0.25">
      <c r="A3744">
        <v>3742</v>
      </c>
      <c r="B3744" s="3" t="s">
        <v>7577</v>
      </c>
      <c r="C3744" s="3" t="s">
        <v>7578</v>
      </c>
      <c r="D3744">
        <v>5000</v>
      </c>
      <c r="E3744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 s="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41858.006296296291</v>
      </c>
      <c r="T3744" s="6">
        <f t="shared" si="353"/>
        <v>41888.006296296291</v>
      </c>
    </row>
    <row r="3745" spans="1:20" ht="45" x14ac:dyDescent="0.25">
      <c r="A3745">
        <v>3743</v>
      </c>
      <c r="B3745" s="3" t="s">
        <v>7579</v>
      </c>
      <c r="C3745" s="3" t="s">
        <v>7580</v>
      </c>
      <c r="D3745">
        <v>2200</v>
      </c>
      <c r="E3745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 s="4">
        <f t="shared" si="348"/>
        <v>0</v>
      </c>
      <c r="P3745" s="5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41793.501898148148</v>
      </c>
      <c r="T3745" s="6">
        <f t="shared" si="353"/>
        <v>41823.501898148148</v>
      </c>
    </row>
    <row r="3746" spans="1:20" ht="60" x14ac:dyDescent="0.25">
      <c r="A3746">
        <v>3744</v>
      </c>
      <c r="B3746" s="3" t="s">
        <v>7581</v>
      </c>
      <c r="C3746" s="3" t="s">
        <v>7582</v>
      </c>
      <c r="D3746">
        <v>1200</v>
      </c>
      <c r="E3746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 s="4">
        <f t="shared" si="348"/>
        <v>0</v>
      </c>
      <c r="P3746" s="5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41793.605925925927</v>
      </c>
      <c r="T3746" s="6">
        <f t="shared" si="353"/>
        <v>41824.957638888889</v>
      </c>
    </row>
    <row r="3747" spans="1:20" ht="45" x14ac:dyDescent="0.25">
      <c r="A3747">
        <v>3745</v>
      </c>
      <c r="B3747" s="3" t="s">
        <v>7583</v>
      </c>
      <c r="C3747" s="3" t="s">
        <v>7584</v>
      </c>
      <c r="D3747">
        <v>100</v>
      </c>
      <c r="E3747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 s="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41831.489606481482</v>
      </c>
      <c r="T3747" s="6">
        <f t="shared" si="353"/>
        <v>41861.489606481482</v>
      </c>
    </row>
    <row r="3748" spans="1:20" ht="30" x14ac:dyDescent="0.25">
      <c r="A3748">
        <v>3746</v>
      </c>
      <c r="B3748" s="3" t="s">
        <v>7585</v>
      </c>
      <c r="C3748" s="3" t="s">
        <v>7586</v>
      </c>
      <c r="D3748">
        <v>8500</v>
      </c>
      <c r="E374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 s="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42621.18100694444</v>
      </c>
      <c r="T3748" s="6">
        <f t="shared" si="353"/>
        <v>42651.18100694444</v>
      </c>
    </row>
    <row r="3749" spans="1:20" ht="30" x14ac:dyDescent="0.25">
      <c r="A3749">
        <v>3747</v>
      </c>
      <c r="B3749" s="3" t="s">
        <v>7587</v>
      </c>
      <c r="C3749" s="3" t="s">
        <v>7588</v>
      </c>
      <c r="D3749">
        <v>2500</v>
      </c>
      <c r="E374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 s="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42164.091388888883</v>
      </c>
      <c r="T3749" s="6">
        <f t="shared" si="353"/>
        <v>42190.749305555553</v>
      </c>
    </row>
    <row r="3750" spans="1:20" ht="60" x14ac:dyDescent="0.25">
      <c r="A3750">
        <v>3748</v>
      </c>
      <c r="B3750" s="3" t="s">
        <v>7589</v>
      </c>
      <c r="C3750" s="3" t="s">
        <v>7590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 s="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42395.498101851852</v>
      </c>
      <c r="T3750" s="6">
        <f t="shared" si="353"/>
        <v>42416.040972222218</v>
      </c>
    </row>
    <row r="3751" spans="1:20" ht="45" x14ac:dyDescent="0.25">
      <c r="A3751">
        <v>3749</v>
      </c>
      <c r="B3751" s="3" t="s">
        <v>7591</v>
      </c>
      <c r="C3751" s="3" t="s">
        <v>7592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 s="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42457.918842592589</v>
      </c>
      <c r="T3751" s="6">
        <f t="shared" si="353"/>
        <v>42488.957638888889</v>
      </c>
    </row>
    <row r="3752" spans="1:20" ht="105" x14ac:dyDescent="0.25">
      <c r="A3752">
        <v>3750</v>
      </c>
      <c r="B3752" s="3" t="s">
        <v>7593</v>
      </c>
      <c r="C3752" s="3" t="s">
        <v>7594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 s="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42016.773240740738</v>
      </c>
      <c r="T3752" s="6">
        <f t="shared" si="353"/>
        <v>42045.124305555553</v>
      </c>
    </row>
    <row r="3753" spans="1:20" ht="45" x14ac:dyDescent="0.25">
      <c r="A3753">
        <v>3751</v>
      </c>
      <c r="B3753" s="3" t="s">
        <v>7595</v>
      </c>
      <c r="C3753" s="3" t="s">
        <v>7596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 s="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42402.827233796292</v>
      </c>
      <c r="T3753" s="6">
        <f t="shared" si="353"/>
        <v>42462.78556712962</v>
      </c>
    </row>
    <row r="3754" spans="1:20" ht="60" x14ac:dyDescent="0.25">
      <c r="A3754">
        <v>3752</v>
      </c>
      <c r="B3754" s="3" t="s">
        <v>7597</v>
      </c>
      <c r="C3754" s="3" t="s">
        <v>7598</v>
      </c>
      <c r="D3754">
        <v>500</v>
      </c>
      <c r="E3754">
        <v>565</v>
      </c>
      <c r="F3754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 s="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42619.594155092585</v>
      </c>
      <c r="T3754" s="6">
        <f t="shared" si="353"/>
        <v>42659.666666666664</v>
      </c>
    </row>
    <row r="3755" spans="1:20" ht="60" x14ac:dyDescent="0.25">
      <c r="A3755">
        <v>3753</v>
      </c>
      <c r="B3755" s="3" t="s">
        <v>7599</v>
      </c>
      <c r="C3755" s="3" t="s">
        <v>7600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 s="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42128.615740740737</v>
      </c>
      <c r="T3755" s="6">
        <f t="shared" si="353"/>
        <v>42157.791666666664</v>
      </c>
    </row>
    <row r="3756" spans="1:20" ht="45" x14ac:dyDescent="0.25">
      <c r="A3756">
        <v>3754</v>
      </c>
      <c r="B3756" s="3" t="s">
        <v>7601</v>
      </c>
      <c r="C3756" s="3" t="s">
        <v>7602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 s="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41808.67288194444</v>
      </c>
      <c r="T3756" s="6">
        <f t="shared" si="353"/>
        <v>41845.999305555553</v>
      </c>
    </row>
    <row r="3757" spans="1:20" ht="60" x14ac:dyDescent="0.25">
      <c r="A3757">
        <v>3755</v>
      </c>
      <c r="B3757" s="3" t="s">
        <v>7603</v>
      </c>
      <c r="C3757" s="3" t="s">
        <v>7604</v>
      </c>
      <c r="D3757">
        <v>550</v>
      </c>
      <c r="E3757">
        <v>713</v>
      </c>
      <c r="F375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 s="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42445.658645833326</v>
      </c>
      <c r="T3757" s="6">
        <f t="shared" si="353"/>
        <v>42475.658645833326</v>
      </c>
    </row>
    <row r="3758" spans="1:20" ht="60" x14ac:dyDescent="0.25">
      <c r="A3758">
        <v>3756</v>
      </c>
      <c r="B3758" s="3" t="s">
        <v>7605</v>
      </c>
      <c r="C3758" s="3" t="s">
        <v>7606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 s="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41771.606458333328</v>
      </c>
      <c r="T3758" s="6">
        <f t="shared" si="353"/>
        <v>41801.606458333328</v>
      </c>
    </row>
    <row r="3759" spans="1:20" ht="45" x14ac:dyDescent="0.25">
      <c r="A3759">
        <v>3757</v>
      </c>
      <c r="B3759" s="3" t="s">
        <v>7607</v>
      </c>
      <c r="C3759" s="3" t="s">
        <v>7608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 s="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41954.642534722218</v>
      </c>
      <c r="T3759" s="6">
        <f t="shared" si="353"/>
        <v>41974.642534722218</v>
      </c>
    </row>
    <row r="3760" spans="1:20" ht="30" x14ac:dyDescent="0.25">
      <c r="A3760">
        <v>3758</v>
      </c>
      <c r="B3760" s="3" t="s">
        <v>7609</v>
      </c>
      <c r="C3760" s="3" t="s">
        <v>7610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 s="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41747.26317129629</v>
      </c>
      <c r="T3760" s="6">
        <f t="shared" si="353"/>
        <v>41778</v>
      </c>
    </row>
    <row r="3761" spans="1:20" ht="30" x14ac:dyDescent="0.25">
      <c r="A3761">
        <v>3759</v>
      </c>
      <c r="B3761" s="3" t="s">
        <v>7611</v>
      </c>
      <c r="C3761" s="3" t="s">
        <v>7612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 s="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42181.899918981479</v>
      </c>
      <c r="T3761" s="6">
        <f t="shared" si="353"/>
        <v>42241.899918981479</v>
      </c>
    </row>
    <row r="3762" spans="1:20" ht="60" x14ac:dyDescent="0.25">
      <c r="A3762">
        <v>3760</v>
      </c>
      <c r="B3762" s="3" t="s">
        <v>7613</v>
      </c>
      <c r="C3762" s="3" t="s">
        <v>7614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 s="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41739.316967592589</v>
      </c>
      <c r="T3762" s="6">
        <f t="shared" si="353"/>
        <v>41764.316967592589</v>
      </c>
    </row>
    <row r="3763" spans="1:20" ht="60" x14ac:dyDescent="0.25">
      <c r="A3763">
        <v>3761</v>
      </c>
      <c r="B3763" s="3" t="s">
        <v>7615</v>
      </c>
      <c r="C3763" s="3" t="s">
        <v>7616</v>
      </c>
      <c r="D3763">
        <v>500</v>
      </c>
      <c r="E3763">
        <v>500</v>
      </c>
      <c r="F3763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 s="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42173.258530092593</v>
      </c>
      <c r="T3763" s="6">
        <f t="shared" si="353"/>
        <v>42226.749999999993</v>
      </c>
    </row>
    <row r="3764" spans="1:20" ht="45" x14ac:dyDescent="0.25">
      <c r="A3764">
        <v>3762</v>
      </c>
      <c r="B3764" s="3" t="s">
        <v>7617</v>
      </c>
      <c r="C3764" s="3" t="s">
        <v>7618</v>
      </c>
      <c r="D3764">
        <v>1250</v>
      </c>
      <c r="E3764">
        <v>1328</v>
      </c>
      <c r="F3764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 s="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42193.605196759258</v>
      </c>
      <c r="T3764" s="6">
        <f t="shared" si="353"/>
        <v>42218.605196759258</v>
      </c>
    </row>
    <row r="3765" spans="1:20" ht="30" x14ac:dyDescent="0.25">
      <c r="A3765">
        <v>3763</v>
      </c>
      <c r="B3765" s="3" t="s">
        <v>7619</v>
      </c>
      <c r="C3765" s="3" t="s">
        <v>7620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 s="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42065.541967592588</v>
      </c>
      <c r="T3765" s="6">
        <f t="shared" si="353"/>
        <v>42095.500300925924</v>
      </c>
    </row>
    <row r="3766" spans="1:20" ht="45" x14ac:dyDescent="0.25">
      <c r="A3766">
        <v>3764</v>
      </c>
      <c r="B3766" s="3" t="s">
        <v>7621</v>
      </c>
      <c r="C3766" s="3" t="s">
        <v>7622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 s="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42499.634629629632</v>
      </c>
      <c r="T3766" s="6">
        <f t="shared" si="353"/>
        <v>42518.816666666658</v>
      </c>
    </row>
    <row r="3767" spans="1:20" ht="60" x14ac:dyDescent="0.25">
      <c r="A3767">
        <v>3765</v>
      </c>
      <c r="B3767" s="3" t="s">
        <v>7623</v>
      </c>
      <c r="C3767" s="3" t="s">
        <v>7624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 s="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41820.568078703705</v>
      </c>
      <c r="T3767" s="6">
        <f t="shared" si="353"/>
        <v>41850.568078703705</v>
      </c>
    </row>
    <row r="3768" spans="1:20" ht="45" x14ac:dyDescent="0.25">
      <c r="A3768">
        <v>3766</v>
      </c>
      <c r="B3768" s="3" t="s">
        <v>7625</v>
      </c>
      <c r="C3768" s="3" t="s">
        <v>7626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 s="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41787.958854166667</v>
      </c>
      <c r="T3768" s="6">
        <f t="shared" si="353"/>
        <v>41822.958854166667</v>
      </c>
    </row>
    <row r="3769" spans="1:20" ht="60" x14ac:dyDescent="0.25">
      <c r="A3769">
        <v>3767</v>
      </c>
      <c r="B3769" s="3" t="s">
        <v>7627</v>
      </c>
      <c r="C3769" s="3" t="s">
        <v>7628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 s="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42049.811307870368</v>
      </c>
      <c r="T3769" s="6">
        <f t="shared" si="353"/>
        <v>42063.999305555553</v>
      </c>
    </row>
    <row r="3770" spans="1:20" ht="60" x14ac:dyDescent="0.25">
      <c r="A3770">
        <v>3768</v>
      </c>
      <c r="B3770" s="3" t="s">
        <v>7629</v>
      </c>
      <c r="C3770" s="3" t="s">
        <v>7630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 s="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41772.519560185181</v>
      </c>
      <c r="T3770" s="6">
        <f t="shared" si="353"/>
        <v>41802.519560185181</v>
      </c>
    </row>
    <row r="3771" spans="1:20" ht="45" x14ac:dyDescent="0.25">
      <c r="A3771">
        <v>3769</v>
      </c>
      <c r="B3771" s="3" t="s">
        <v>7631</v>
      </c>
      <c r="C3771" s="3" t="s">
        <v>7632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 s="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42445.389803240738</v>
      </c>
      <c r="T3771" s="6">
        <f t="shared" si="353"/>
        <v>42475.389803240738</v>
      </c>
    </row>
    <row r="3772" spans="1:20" ht="60" x14ac:dyDescent="0.25">
      <c r="A3772">
        <v>3770</v>
      </c>
      <c r="B3772" s="3" t="s">
        <v>7633</v>
      </c>
      <c r="C3772" s="3" t="s">
        <v>7634</v>
      </c>
      <c r="D3772">
        <v>2000</v>
      </c>
      <c r="E3772">
        <v>2000</v>
      </c>
      <c r="F3772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 s="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42138.722337962965</v>
      </c>
      <c r="T3772" s="6">
        <f t="shared" si="353"/>
        <v>42168.722337962965</v>
      </c>
    </row>
    <row r="3773" spans="1:20" ht="30" x14ac:dyDescent="0.25">
      <c r="A3773">
        <v>3771</v>
      </c>
      <c r="B3773" s="3" t="s">
        <v>7635</v>
      </c>
      <c r="C3773" s="3" t="s">
        <v>7636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 s="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42493.64875</v>
      </c>
      <c r="T3773" s="6">
        <f t="shared" si="353"/>
        <v>42507.791666666664</v>
      </c>
    </row>
    <row r="3774" spans="1:20" ht="45" x14ac:dyDescent="0.25">
      <c r="A3774">
        <v>3772</v>
      </c>
      <c r="B3774" s="3" t="s">
        <v>7637</v>
      </c>
      <c r="C3774" s="3" t="s">
        <v>7638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 s="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42682.408634259256</v>
      </c>
      <c r="T3774" s="6">
        <f t="shared" si="353"/>
        <v>42703.041666666664</v>
      </c>
    </row>
    <row r="3775" spans="1:20" ht="30" x14ac:dyDescent="0.25">
      <c r="A3775">
        <v>3773</v>
      </c>
      <c r="B3775" s="3" t="s">
        <v>7639</v>
      </c>
      <c r="C3775" s="3" t="s">
        <v>7640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 s="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42655.79684027777</v>
      </c>
      <c r="T3775" s="6">
        <f t="shared" si="353"/>
        <v>42688.880555555552</v>
      </c>
    </row>
    <row r="3776" spans="1:20" ht="60" x14ac:dyDescent="0.25">
      <c r="A3776">
        <v>3774</v>
      </c>
      <c r="B3776" s="3" t="s">
        <v>7641</v>
      </c>
      <c r="C3776" s="3" t="s">
        <v>7642</v>
      </c>
      <c r="D3776">
        <v>2500</v>
      </c>
      <c r="E3776">
        <v>2500</v>
      </c>
      <c r="F3776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 s="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42087.583969907406</v>
      </c>
      <c r="T3776" s="6">
        <f t="shared" si="353"/>
        <v>42103.583969907406</v>
      </c>
    </row>
    <row r="3777" spans="1:20" ht="45" x14ac:dyDescent="0.25">
      <c r="A3777">
        <v>3775</v>
      </c>
      <c r="B3777" s="3" t="s">
        <v>7643</v>
      </c>
      <c r="C3777" s="3" t="s">
        <v>7644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 s="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42075.734293981477</v>
      </c>
      <c r="T3777" s="6">
        <f t="shared" si="353"/>
        <v>42102.958333333336</v>
      </c>
    </row>
    <row r="3778" spans="1:20" ht="60" x14ac:dyDescent="0.25">
      <c r="A3778">
        <v>3776</v>
      </c>
      <c r="B3778" s="3" t="s">
        <v>7645</v>
      </c>
      <c r="C3778" s="3" t="s">
        <v>7646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 s="4">
        <f t="shared" ref="O3778:O3841" si="354">E3778/D3778</f>
        <v>1.0671250000000001</v>
      </c>
      <c r="P3778" s="5">
        <f t="shared" ref="P3778:P3841" si="355">IF((L3778&gt;0), (E3778/L3778), "N/A")</f>
        <v>90.819148936170208</v>
      </c>
      <c r="Q3778" t="str">
        <f t="shared" ref="Q3778:Q3841" si="356">LEFT(N3778, (FIND("/",N3778)-1))</f>
        <v>theater</v>
      </c>
      <c r="R3778" t="str">
        <f t="shared" ref="R3778:R3841" si="357">RIGHT(N3778, (LEN(N3778)-FIND("/", N3778)))</f>
        <v>musical</v>
      </c>
      <c r="S3778" s="6">
        <f t="shared" si="352"/>
        <v>41814.159467592588</v>
      </c>
      <c r="T3778" s="6">
        <f t="shared" si="353"/>
        <v>41851.833333333328</v>
      </c>
    </row>
    <row r="3779" spans="1:20" ht="45" x14ac:dyDescent="0.25">
      <c r="A3779">
        <v>3777</v>
      </c>
      <c r="B3779" s="3" t="s">
        <v>7647</v>
      </c>
      <c r="C3779" s="3" t="s">
        <v>7648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 s="4">
        <f t="shared" si="354"/>
        <v>1.4319999999999999</v>
      </c>
      <c r="P3779" s="5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6">
        <f t="shared" ref="S3779:S3842" si="358">(((J3779/60)/60)/24)+DATE(1970,1,1)+(-5/24)</f>
        <v>41886.903020833335</v>
      </c>
      <c r="T3779" s="6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7649</v>
      </c>
      <c r="C3780" s="3" t="s">
        <v>7650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 s="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41989.610879629625</v>
      </c>
      <c r="T3780" s="6">
        <f t="shared" si="359"/>
        <v>42049.610879629625</v>
      </c>
    </row>
    <row r="3781" spans="1:20" ht="30" x14ac:dyDescent="0.25">
      <c r="A3781">
        <v>3779</v>
      </c>
      <c r="B3781" s="3" t="s">
        <v>7651</v>
      </c>
      <c r="C3781" s="3" t="s">
        <v>7652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 s="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42425.527083333327</v>
      </c>
      <c r="T3781" s="6">
        <f t="shared" si="359"/>
        <v>42455.48541666667</v>
      </c>
    </row>
    <row r="3782" spans="1:20" ht="45" x14ac:dyDescent="0.25">
      <c r="A3782">
        <v>3780</v>
      </c>
      <c r="B3782" s="3" t="s">
        <v>7653</v>
      </c>
      <c r="C3782" s="3" t="s">
        <v>7654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 s="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42166.011400462965</v>
      </c>
      <c r="T3782" s="6">
        <f t="shared" si="359"/>
        <v>42198.629166666658</v>
      </c>
    </row>
    <row r="3783" spans="1:20" ht="60" x14ac:dyDescent="0.25">
      <c r="A3783">
        <v>3781</v>
      </c>
      <c r="B3783" s="3" t="s">
        <v>7655</v>
      </c>
      <c r="C3783" s="3" t="s">
        <v>7656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 s="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41865.674594907403</v>
      </c>
      <c r="T3783" s="6">
        <f t="shared" si="359"/>
        <v>41890.674594907403</v>
      </c>
    </row>
    <row r="3784" spans="1:20" ht="60" x14ac:dyDescent="0.25">
      <c r="A3784">
        <v>3782</v>
      </c>
      <c r="B3784" s="3" t="s">
        <v>7657</v>
      </c>
      <c r="C3784" s="3" t="s">
        <v>7658</v>
      </c>
      <c r="D3784">
        <v>2000</v>
      </c>
      <c r="E3784">
        <v>2035</v>
      </c>
      <c r="F3784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 s="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42546.653900462967</v>
      </c>
      <c r="T3784" s="6">
        <f t="shared" si="359"/>
        <v>42575.749999999993</v>
      </c>
    </row>
    <row r="3785" spans="1:20" ht="45" x14ac:dyDescent="0.25">
      <c r="A3785">
        <v>3783</v>
      </c>
      <c r="B3785" s="3" t="s">
        <v>7659</v>
      </c>
      <c r="C3785" s="3" t="s">
        <v>7660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 s="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42419.931944444441</v>
      </c>
      <c r="T3785" s="6">
        <f t="shared" si="359"/>
        <v>42444.458333333336</v>
      </c>
    </row>
    <row r="3786" spans="1:20" ht="60" x14ac:dyDescent="0.25">
      <c r="A3786">
        <v>3784</v>
      </c>
      <c r="B3786" s="3" t="s">
        <v>7661</v>
      </c>
      <c r="C3786" s="3" t="s">
        <v>7662</v>
      </c>
      <c r="D3786">
        <v>1000</v>
      </c>
      <c r="E3786">
        <v>1150</v>
      </c>
      <c r="F3786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 s="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42531.772361111107</v>
      </c>
      <c r="T3786" s="6">
        <f t="shared" si="359"/>
        <v>42561.772361111107</v>
      </c>
    </row>
    <row r="3787" spans="1:20" ht="60" x14ac:dyDescent="0.25">
      <c r="A3787">
        <v>3785</v>
      </c>
      <c r="B3787" s="3" t="s">
        <v>7663</v>
      </c>
      <c r="C3787" s="3" t="s">
        <v>7664</v>
      </c>
      <c r="D3787">
        <v>2000</v>
      </c>
      <c r="E3787">
        <v>3015</v>
      </c>
      <c r="F378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 s="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42548.430196759255</v>
      </c>
      <c r="T3787" s="6">
        <f t="shared" si="359"/>
        <v>42584.210416666661</v>
      </c>
    </row>
    <row r="3788" spans="1:20" ht="45" x14ac:dyDescent="0.25">
      <c r="A3788">
        <v>3786</v>
      </c>
      <c r="B3788" s="3" t="s">
        <v>7665</v>
      </c>
      <c r="C3788" s="3" t="s">
        <v>7666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 s="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42486.829571759255</v>
      </c>
      <c r="T3788" s="6">
        <f t="shared" si="359"/>
        <v>42516.829571759255</v>
      </c>
    </row>
    <row r="3789" spans="1:20" ht="45" x14ac:dyDescent="0.25">
      <c r="A3789">
        <v>3787</v>
      </c>
      <c r="B3789" s="3" t="s">
        <v>7667</v>
      </c>
      <c r="C3789" s="3" t="s">
        <v>7668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 s="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42167.326458333329</v>
      </c>
      <c r="T3789" s="6">
        <f t="shared" si="359"/>
        <v>42195.957638888889</v>
      </c>
    </row>
    <row r="3790" spans="1:20" ht="75" x14ac:dyDescent="0.25">
      <c r="A3790">
        <v>3788</v>
      </c>
      <c r="B3790" s="3" t="s">
        <v>7669</v>
      </c>
      <c r="C3790" s="3" t="s">
        <v>7670</v>
      </c>
      <c r="D3790">
        <v>75000</v>
      </c>
      <c r="E3790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 s="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42333.487488425926</v>
      </c>
      <c r="T3790" s="6">
        <f t="shared" si="359"/>
        <v>42361.470833333333</v>
      </c>
    </row>
    <row r="3791" spans="1:20" ht="45" x14ac:dyDescent="0.25">
      <c r="A3791">
        <v>3789</v>
      </c>
      <c r="B3791" s="3" t="s">
        <v>7671</v>
      </c>
      <c r="C3791" s="3" t="s">
        <v>7672</v>
      </c>
      <c r="D3791">
        <v>3550</v>
      </c>
      <c r="E3791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 s="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42138.590486111112</v>
      </c>
      <c r="T3791" s="6">
        <f t="shared" si="359"/>
        <v>42170.590486111112</v>
      </c>
    </row>
    <row r="3792" spans="1:20" ht="60" x14ac:dyDescent="0.25">
      <c r="A3792">
        <v>3790</v>
      </c>
      <c r="B3792" s="3" t="s">
        <v>7673</v>
      </c>
      <c r="C3792" s="3" t="s">
        <v>7674</v>
      </c>
      <c r="D3792">
        <v>15000</v>
      </c>
      <c r="E3792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 s="4">
        <f t="shared" si="354"/>
        <v>0</v>
      </c>
      <c r="P3792" s="5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42666.458599537036</v>
      </c>
      <c r="T3792" s="6">
        <f t="shared" si="359"/>
        <v>42696.5002662037</v>
      </c>
    </row>
    <row r="3793" spans="1:20" ht="30" x14ac:dyDescent="0.25">
      <c r="A3793">
        <v>3791</v>
      </c>
      <c r="B3793" s="3" t="s">
        <v>7675</v>
      </c>
      <c r="C3793" s="3" t="s">
        <v>7676</v>
      </c>
      <c r="D3793">
        <v>1500</v>
      </c>
      <c r="E3793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 s="4">
        <f t="shared" si="354"/>
        <v>0</v>
      </c>
      <c r="P3793" s="5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41766.4837037037</v>
      </c>
      <c r="T3793" s="6">
        <f t="shared" si="359"/>
        <v>41826.4837037037</v>
      </c>
    </row>
    <row r="3794" spans="1:20" ht="30" x14ac:dyDescent="0.25">
      <c r="A3794">
        <v>3792</v>
      </c>
      <c r="B3794" s="3" t="s">
        <v>7677</v>
      </c>
      <c r="C3794" s="3" t="s">
        <v>7678</v>
      </c>
      <c r="D3794">
        <v>12500</v>
      </c>
      <c r="E3794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 s="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42170.238680555551</v>
      </c>
      <c r="T3794" s="6">
        <f t="shared" si="359"/>
        <v>42200.238680555551</v>
      </c>
    </row>
    <row r="3795" spans="1:20" ht="60" x14ac:dyDescent="0.25">
      <c r="A3795">
        <v>3793</v>
      </c>
      <c r="B3795" s="3" t="s">
        <v>7679</v>
      </c>
      <c r="C3795" s="3" t="s">
        <v>7680</v>
      </c>
      <c r="D3795">
        <v>7000</v>
      </c>
      <c r="E3795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 s="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41968.73065972222</v>
      </c>
      <c r="T3795" s="6">
        <f t="shared" si="359"/>
        <v>41989.73065972222</v>
      </c>
    </row>
    <row r="3796" spans="1:20" ht="60" x14ac:dyDescent="0.25">
      <c r="A3796">
        <v>3794</v>
      </c>
      <c r="B3796" s="3" t="s">
        <v>7681</v>
      </c>
      <c r="C3796" s="3" t="s">
        <v>7682</v>
      </c>
      <c r="D3796">
        <v>5000</v>
      </c>
      <c r="E3796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 s="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42132.372152777774</v>
      </c>
      <c r="T3796" s="6">
        <f t="shared" si="359"/>
        <v>42162.372152777774</v>
      </c>
    </row>
    <row r="3797" spans="1:20" ht="45" x14ac:dyDescent="0.25">
      <c r="A3797">
        <v>3795</v>
      </c>
      <c r="B3797" s="3" t="s">
        <v>7683</v>
      </c>
      <c r="C3797" s="3" t="s">
        <v>7684</v>
      </c>
      <c r="D3797">
        <v>600</v>
      </c>
      <c r="E3797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 s="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42201.227893518517</v>
      </c>
      <c r="T3797" s="6">
        <f t="shared" si="359"/>
        <v>42244.729166666664</v>
      </c>
    </row>
    <row r="3798" spans="1:20" ht="60" x14ac:dyDescent="0.25">
      <c r="A3798">
        <v>3796</v>
      </c>
      <c r="B3798" s="3" t="s">
        <v>7685</v>
      </c>
      <c r="C3798" s="3" t="s">
        <v>7686</v>
      </c>
      <c r="D3798">
        <v>22500</v>
      </c>
      <c r="E379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 s="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42688.821250000001</v>
      </c>
      <c r="T3798" s="6">
        <f t="shared" si="359"/>
        <v>42748.821250000001</v>
      </c>
    </row>
    <row r="3799" spans="1:20" ht="60" x14ac:dyDescent="0.25">
      <c r="A3799">
        <v>3797</v>
      </c>
      <c r="B3799" s="3" t="s">
        <v>7687</v>
      </c>
      <c r="C3799" s="3" t="s">
        <v>7688</v>
      </c>
      <c r="D3799">
        <v>6000</v>
      </c>
      <c r="E3799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 s="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42084.673206018517</v>
      </c>
      <c r="T3799" s="6">
        <f t="shared" si="359"/>
        <v>42114.673206018517</v>
      </c>
    </row>
    <row r="3800" spans="1:20" ht="60" x14ac:dyDescent="0.25">
      <c r="A3800">
        <v>3798</v>
      </c>
      <c r="B3800" s="3" t="s">
        <v>7689</v>
      </c>
      <c r="C3800" s="3" t="s">
        <v>7690</v>
      </c>
      <c r="D3800">
        <v>70000</v>
      </c>
      <c r="E3800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 s="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41831.514444444445</v>
      </c>
      <c r="T3800" s="6">
        <f t="shared" si="359"/>
        <v>41861.514444444445</v>
      </c>
    </row>
    <row r="3801" spans="1:20" ht="45" x14ac:dyDescent="0.25">
      <c r="A3801">
        <v>3799</v>
      </c>
      <c r="B3801" s="3" t="s">
        <v>7691</v>
      </c>
      <c r="C3801" s="3" t="s">
        <v>7692</v>
      </c>
      <c r="D3801">
        <v>10000</v>
      </c>
      <c r="E3801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 s="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42410.722719907404</v>
      </c>
      <c r="T3801" s="6">
        <f t="shared" si="359"/>
        <v>42440.722719907404</v>
      </c>
    </row>
    <row r="3802" spans="1:20" ht="60" x14ac:dyDescent="0.25">
      <c r="A3802">
        <v>3800</v>
      </c>
      <c r="B3802" s="3" t="s">
        <v>7693</v>
      </c>
      <c r="C3802" s="3" t="s">
        <v>7694</v>
      </c>
      <c r="D3802">
        <v>22000</v>
      </c>
      <c r="E3802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 s="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41982.528738425921</v>
      </c>
      <c r="T3802" s="6">
        <f t="shared" si="359"/>
        <v>42014.999305555553</v>
      </c>
    </row>
    <row r="3803" spans="1:20" ht="45" x14ac:dyDescent="0.25">
      <c r="A3803">
        <v>3801</v>
      </c>
      <c r="B3803" s="3" t="s">
        <v>7695</v>
      </c>
      <c r="C3803" s="3" t="s">
        <v>7696</v>
      </c>
      <c r="D3803">
        <v>5000</v>
      </c>
      <c r="E3803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 s="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41975.467777777776</v>
      </c>
      <c r="T3803" s="6">
        <f t="shared" si="359"/>
        <v>42006.467777777776</v>
      </c>
    </row>
    <row r="3804" spans="1:20" ht="45" x14ac:dyDescent="0.25">
      <c r="A3804">
        <v>3802</v>
      </c>
      <c r="B3804" s="3" t="s">
        <v>7697</v>
      </c>
      <c r="C3804" s="3" t="s">
        <v>7698</v>
      </c>
      <c r="D3804">
        <v>3000</v>
      </c>
      <c r="E3804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 s="4">
        <f t="shared" si="354"/>
        <v>0</v>
      </c>
      <c r="P3804" s="5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42268.917893518512</v>
      </c>
      <c r="T3804" s="6">
        <f t="shared" si="359"/>
        <v>42298.917893518512</v>
      </c>
    </row>
    <row r="3805" spans="1:20" ht="30" x14ac:dyDescent="0.25">
      <c r="A3805">
        <v>3803</v>
      </c>
      <c r="B3805" s="3" t="s">
        <v>7699</v>
      </c>
      <c r="C3805" s="3" t="s">
        <v>7700</v>
      </c>
      <c r="D3805">
        <v>12000</v>
      </c>
      <c r="E3805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 s="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42403.763518518514</v>
      </c>
      <c r="T3805" s="6">
        <f t="shared" si="359"/>
        <v>42433.763518518514</v>
      </c>
    </row>
    <row r="3806" spans="1:20" ht="60" x14ac:dyDescent="0.25">
      <c r="A3806">
        <v>3804</v>
      </c>
      <c r="B3806" s="3" t="s">
        <v>7701</v>
      </c>
      <c r="C3806" s="3" t="s">
        <v>7702</v>
      </c>
      <c r="D3806">
        <v>8000</v>
      </c>
      <c r="E3806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 s="4">
        <f t="shared" si="354"/>
        <v>0</v>
      </c>
      <c r="P3806" s="5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42526.801203703704</v>
      </c>
      <c r="T3806" s="6">
        <f t="shared" si="359"/>
        <v>42582.083333333336</v>
      </c>
    </row>
    <row r="3807" spans="1:20" ht="45" x14ac:dyDescent="0.25">
      <c r="A3807">
        <v>3805</v>
      </c>
      <c r="B3807" s="3" t="s">
        <v>7703</v>
      </c>
      <c r="C3807" s="3" t="s">
        <v>7704</v>
      </c>
      <c r="D3807">
        <v>150000</v>
      </c>
      <c r="E3807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 s="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41849.678703703699</v>
      </c>
      <c r="T3807" s="6">
        <f t="shared" si="359"/>
        <v>41909.678703703699</v>
      </c>
    </row>
    <row r="3808" spans="1:20" ht="60" x14ac:dyDescent="0.25">
      <c r="A3808">
        <v>3806</v>
      </c>
      <c r="B3808" s="3" t="s">
        <v>7705</v>
      </c>
      <c r="C3808" s="3" t="s">
        <v>7706</v>
      </c>
      <c r="D3808">
        <v>7500</v>
      </c>
      <c r="E3808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 s="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41799.050706018512</v>
      </c>
      <c r="T3808" s="6">
        <f t="shared" si="359"/>
        <v>41819.050706018512</v>
      </c>
    </row>
    <row r="3809" spans="1:20" ht="60" x14ac:dyDescent="0.25">
      <c r="A3809">
        <v>3807</v>
      </c>
      <c r="B3809" s="3" t="s">
        <v>7707</v>
      </c>
      <c r="C3809" s="3" t="s">
        <v>7708</v>
      </c>
      <c r="D3809">
        <v>1500</v>
      </c>
      <c r="E3809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 s="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42090.700682870367</v>
      </c>
      <c r="T3809" s="6">
        <f t="shared" si="359"/>
        <v>42097.700682870367</v>
      </c>
    </row>
    <row r="3810" spans="1:20" ht="45" x14ac:dyDescent="0.25">
      <c r="A3810">
        <v>3808</v>
      </c>
      <c r="B3810" s="3" t="s">
        <v>7709</v>
      </c>
      <c r="C3810" s="3" t="s">
        <v>7710</v>
      </c>
      <c r="D3810">
        <v>1000</v>
      </c>
      <c r="E3810">
        <v>1000</v>
      </c>
      <c r="F3810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 s="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42059.24559027778</v>
      </c>
      <c r="T3810" s="6">
        <f t="shared" si="359"/>
        <v>42119.203923611109</v>
      </c>
    </row>
    <row r="3811" spans="1:20" ht="60" x14ac:dyDescent="0.25">
      <c r="A3811">
        <v>3809</v>
      </c>
      <c r="B3811" s="3" t="s">
        <v>7711</v>
      </c>
      <c r="C3811" s="3" t="s">
        <v>7712</v>
      </c>
      <c r="D3811">
        <v>2000</v>
      </c>
      <c r="E3811">
        <v>2025</v>
      </c>
      <c r="F3811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 s="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41800.318368055552</v>
      </c>
      <c r="T3811" s="6">
        <f t="shared" si="359"/>
        <v>41850.75</v>
      </c>
    </row>
    <row r="3812" spans="1:20" ht="60" x14ac:dyDescent="0.25">
      <c r="A3812">
        <v>3810</v>
      </c>
      <c r="B3812" s="3" t="s">
        <v>7713</v>
      </c>
      <c r="C3812" s="3" t="s">
        <v>7714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 s="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42054.640717592592</v>
      </c>
      <c r="T3812" s="6">
        <f t="shared" si="359"/>
        <v>42084.599050925921</v>
      </c>
    </row>
    <row r="3813" spans="1:20" ht="60" x14ac:dyDescent="0.25">
      <c r="A3813">
        <v>3811</v>
      </c>
      <c r="B3813" s="3" t="s">
        <v>7715</v>
      </c>
      <c r="C3813" s="3" t="s">
        <v>7716</v>
      </c>
      <c r="D3813">
        <v>250</v>
      </c>
      <c r="E3813">
        <v>825</v>
      </c>
      <c r="F3813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 s="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42487.418668981474</v>
      </c>
      <c r="T3813" s="6">
        <f t="shared" si="359"/>
        <v>42521.249999999993</v>
      </c>
    </row>
    <row r="3814" spans="1:20" ht="60" x14ac:dyDescent="0.25">
      <c r="A3814">
        <v>3812</v>
      </c>
      <c r="B3814" s="3" t="s">
        <v>7717</v>
      </c>
      <c r="C3814" s="3" t="s">
        <v>7718</v>
      </c>
      <c r="D3814">
        <v>2000</v>
      </c>
      <c r="E3814">
        <v>2191</v>
      </c>
      <c r="F3814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 s="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42109.542916666665</v>
      </c>
      <c r="T3814" s="6">
        <f t="shared" si="359"/>
        <v>42155.957638888889</v>
      </c>
    </row>
    <row r="3815" spans="1:20" ht="60" x14ac:dyDescent="0.25">
      <c r="A3815">
        <v>3813</v>
      </c>
      <c r="B3815" s="3" t="s">
        <v>7719</v>
      </c>
      <c r="C3815" s="3" t="s">
        <v>7720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 s="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42497.067372685182</v>
      </c>
      <c r="T3815" s="6">
        <f t="shared" si="359"/>
        <v>42535.696527777771</v>
      </c>
    </row>
    <row r="3816" spans="1:20" ht="60" x14ac:dyDescent="0.25">
      <c r="A3816">
        <v>3814</v>
      </c>
      <c r="B3816" s="3" t="s">
        <v>7721</v>
      </c>
      <c r="C3816" s="3" t="s">
        <v>7722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 s="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42058.695740740739</v>
      </c>
      <c r="T3816" s="6">
        <f t="shared" si="359"/>
        <v>42094.957638888889</v>
      </c>
    </row>
    <row r="3817" spans="1:20" ht="30" x14ac:dyDescent="0.25">
      <c r="A3817">
        <v>3815</v>
      </c>
      <c r="B3817" s="3" t="s">
        <v>7723</v>
      </c>
      <c r="C3817" s="3" t="s">
        <v>7724</v>
      </c>
      <c r="D3817">
        <v>1000</v>
      </c>
      <c r="E3817">
        <v>1000.01</v>
      </c>
      <c r="F381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 s="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42207.051585648143</v>
      </c>
      <c r="T3817" s="6">
        <f t="shared" si="359"/>
        <v>42236.749999999993</v>
      </c>
    </row>
    <row r="3818" spans="1:20" ht="60" x14ac:dyDescent="0.25">
      <c r="A3818">
        <v>3816</v>
      </c>
      <c r="B3818" s="3" t="s">
        <v>7725</v>
      </c>
      <c r="C3818" s="3" t="s">
        <v>7726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 s="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41807.481747685182</v>
      </c>
      <c r="T3818" s="6">
        <f t="shared" si="359"/>
        <v>41837.481747685182</v>
      </c>
    </row>
    <row r="3819" spans="1:20" ht="60" x14ac:dyDescent="0.25">
      <c r="A3819">
        <v>3817</v>
      </c>
      <c r="B3819" s="3" t="s">
        <v>7727</v>
      </c>
      <c r="C3819" s="3" t="s">
        <v>7728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 s="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42284.488611111105</v>
      </c>
      <c r="T3819" s="6">
        <f t="shared" si="359"/>
        <v>42300.957638888889</v>
      </c>
    </row>
    <row r="3820" spans="1:20" ht="45" x14ac:dyDescent="0.25">
      <c r="A3820">
        <v>3818</v>
      </c>
      <c r="B3820" s="3" t="s">
        <v>7729</v>
      </c>
      <c r="C3820" s="3" t="s">
        <v>7730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 s="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42045.634050925924</v>
      </c>
      <c r="T3820" s="6">
        <f t="shared" si="359"/>
        <v>42075.592384259253</v>
      </c>
    </row>
    <row r="3821" spans="1:20" ht="45" x14ac:dyDescent="0.25">
      <c r="A3821">
        <v>3819</v>
      </c>
      <c r="B3821" s="3" t="s">
        <v>7731</v>
      </c>
      <c r="C3821" s="3" t="s">
        <v>7508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 s="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42184.001203703701</v>
      </c>
      <c r="T3821" s="6">
        <f t="shared" si="359"/>
        <v>42202.668055555558</v>
      </c>
    </row>
    <row r="3822" spans="1:20" ht="45" x14ac:dyDescent="0.25">
      <c r="A3822">
        <v>3820</v>
      </c>
      <c r="B3822" s="3" t="s">
        <v>7732</v>
      </c>
      <c r="C3822" s="3" t="s">
        <v>7733</v>
      </c>
      <c r="D3822">
        <v>300</v>
      </c>
      <c r="E3822">
        <v>430</v>
      </c>
      <c r="F3822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 s="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42160.443483796298</v>
      </c>
      <c r="T3822" s="6">
        <f t="shared" si="359"/>
        <v>42190.443483796298</v>
      </c>
    </row>
    <row r="3823" spans="1:20" ht="60" x14ac:dyDescent="0.25">
      <c r="A3823">
        <v>3821</v>
      </c>
      <c r="B3823" s="3" t="s">
        <v>7734</v>
      </c>
      <c r="C3823" s="3" t="s">
        <v>7735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 s="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42340.972303240742</v>
      </c>
      <c r="T3823" s="6">
        <f t="shared" si="359"/>
        <v>42372.972303240742</v>
      </c>
    </row>
    <row r="3824" spans="1:20" ht="60" x14ac:dyDescent="0.25">
      <c r="A3824">
        <v>3822</v>
      </c>
      <c r="B3824" s="3" t="s">
        <v>7736</v>
      </c>
      <c r="C3824" s="3" t="s">
        <v>7737</v>
      </c>
      <c r="D3824">
        <v>5000</v>
      </c>
      <c r="E3824">
        <v>5501</v>
      </c>
      <c r="F3824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 s="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42329.629826388882</v>
      </c>
      <c r="T3824" s="6">
        <f t="shared" si="359"/>
        <v>42388.749305555553</v>
      </c>
    </row>
    <row r="3825" spans="1:20" ht="60" x14ac:dyDescent="0.25">
      <c r="A3825">
        <v>3823</v>
      </c>
      <c r="B3825" s="3" t="s">
        <v>7738</v>
      </c>
      <c r="C3825" s="3" t="s">
        <v>7739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 s="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42170.701898148145</v>
      </c>
      <c r="T3825" s="6">
        <f t="shared" si="359"/>
        <v>42204.957638888889</v>
      </c>
    </row>
    <row r="3826" spans="1:20" ht="60" x14ac:dyDescent="0.25">
      <c r="A3826">
        <v>3824</v>
      </c>
      <c r="B3826" s="3" t="s">
        <v>7740</v>
      </c>
      <c r="C3826" s="3" t="s">
        <v>7741</v>
      </c>
      <c r="D3826">
        <v>250</v>
      </c>
      <c r="E3826">
        <v>270</v>
      </c>
      <c r="F3826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 s="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42571.417858796289</v>
      </c>
      <c r="T3826" s="6">
        <f t="shared" si="359"/>
        <v>42583.361805555549</v>
      </c>
    </row>
    <row r="3827" spans="1:20" ht="60" x14ac:dyDescent="0.25">
      <c r="A3827">
        <v>3825</v>
      </c>
      <c r="B3827" s="3" t="s">
        <v>7742</v>
      </c>
      <c r="C3827" s="3" t="s">
        <v>7743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 s="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42150.861273148148</v>
      </c>
      <c r="T3827" s="6">
        <f t="shared" si="359"/>
        <v>42171.861273148148</v>
      </c>
    </row>
    <row r="3828" spans="1:20" ht="45" x14ac:dyDescent="0.25">
      <c r="A3828">
        <v>3826</v>
      </c>
      <c r="B3828" s="3" t="s">
        <v>7744</v>
      </c>
      <c r="C3828" s="3" t="s">
        <v>7745</v>
      </c>
      <c r="D3828">
        <v>600</v>
      </c>
      <c r="E3828">
        <v>715</v>
      </c>
      <c r="F3828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 s="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42101.215208333328</v>
      </c>
      <c r="T3828" s="6">
        <f t="shared" si="359"/>
        <v>42131.215208333328</v>
      </c>
    </row>
    <row r="3829" spans="1:20" ht="60" x14ac:dyDescent="0.25">
      <c r="A3829">
        <v>3827</v>
      </c>
      <c r="B3829" s="3" t="s">
        <v>7746</v>
      </c>
      <c r="C3829" s="3" t="s">
        <v>7747</v>
      </c>
      <c r="D3829">
        <v>3000</v>
      </c>
      <c r="E3829">
        <v>4580</v>
      </c>
      <c r="F3829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 s="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42034.719918981478</v>
      </c>
      <c r="T3829" s="6">
        <f t="shared" si="359"/>
        <v>42089.791666666664</v>
      </c>
    </row>
    <row r="3830" spans="1:20" ht="60" x14ac:dyDescent="0.25">
      <c r="A3830">
        <v>3828</v>
      </c>
      <c r="B3830" s="3" t="s">
        <v>7748</v>
      </c>
      <c r="C3830" s="3" t="s">
        <v>7749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 s="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41944.319293981483</v>
      </c>
      <c r="T3830" s="6">
        <f t="shared" si="359"/>
        <v>42004.360960648148</v>
      </c>
    </row>
    <row r="3831" spans="1:20" ht="60" x14ac:dyDescent="0.25">
      <c r="A3831">
        <v>3829</v>
      </c>
      <c r="B3831" s="3" t="s">
        <v>7750</v>
      </c>
      <c r="C3831" s="3" t="s">
        <v>7751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 s="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42593.657071759262</v>
      </c>
      <c r="T3831" s="6">
        <f t="shared" si="359"/>
        <v>42613.657071759262</v>
      </c>
    </row>
    <row r="3832" spans="1:20" ht="45" x14ac:dyDescent="0.25">
      <c r="A3832">
        <v>3830</v>
      </c>
      <c r="B3832" s="3" t="s">
        <v>7752</v>
      </c>
      <c r="C3832" s="3" t="s">
        <v>7753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 s="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42503.532534722217</v>
      </c>
      <c r="T3832" s="6">
        <f t="shared" si="359"/>
        <v>42517.532534722217</v>
      </c>
    </row>
    <row r="3833" spans="1:20" ht="60" x14ac:dyDescent="0.25">
      <c r="A3833">
        <v>3831</v>
      </c>
      <c r="B3833" s="3" t="s">
        <v>7754</v>
      </c>
      <c r="C3833" s="3" t="s">
        <v>7755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 s="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41927.640567129631</v>
      </c>
      <c r="T3833" s="6">
        <f t="shared" si="359"/>
        <v>41948.682233796295</v>
      </c>
    </row>
    <row r="3834" spans="1:20" ht="60" x14ac:dyDescent="0.25">
      <c r="A3834">
        <v>3832</v>
      </c>
      <c r="B3834" s="3" t="s">
        <v>7756</v>
      </c>
      <c r="C3834" s="3" t="s">
        <v>7757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 s="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42374.906655092585</v>
      </c>
      <c r="T3834" s="6">
        <f t="shared" si="359"/>
        <v>42419.906655092585</v>
      </c>
    </row>
    <row r="3835" spans="1:20" ht="60" x14ac:dyDescent="0.25">
      <c r="A3835">
        <v>3833</v>
      </c>
      <c r="B3835" s="3" t="s">
        <v>7758</v>
      </c>
      <c r="C3835" s="3" t="s">
        <v>7759</v>
      </c>
      <c r="D3835">
        <v>1200</v>
      </c>
      <c r="E3835">
        <v>1400</v>
      </c>
      <c r="F3835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 s="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41963.66402777777</v>
      </c>
      <c r="T3835" s="6">
        <f t="shared" si="359"/>
        <v>41974.589583333327</v>
      </c>
    </row>
    <row r="3836" spans="1:20" ht="60" x14ac:dyDescent="0.25">
      <c r="A3836">
        <v>3834</v>
      </c>
      <c r="B3836" s="3" t="s">
        <v>7760</v>
      </c>
      <c r="C3836" s="3" t="s">
        <v>7761</v>
      </c>
      <c r="D3836">
        <v>3000</v>
      </c>
      <c r="E3836">
        <v>3271</v>
      </c>
      <c r="F3836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 s="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42143.236886574072</v>
      </c>
      <c r="T3836" s="6">
        <f t="shared" si="359"/>
        <v>42173.236886574072</v>
      </c>
    </row>
    <row r="3837" spans="1:20" ht="60" x14ac:dyDescent="0.25">
      <c r="A3837">
        <v>3835</v>
      </c>
      <c r="B3837" s="3" t="s">
        <v>7762</v>
      </c>
      <c r="C3837" s="3" t="s">
        <v>7763</v>
      </c>
      <c r="D3837">
        <v>200</v>
      </c>
      <c r="E3837">
        <v>320</v>
      </c>
      <c r="F383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 s="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42460.733888888884</v>
      </c>
      <c r="T3837" s="6">
        <f t="shared" si="359"/>
        <v>42481.733888888884</v>
      </c>
    </row>
    <row r="3838" spans="1:20" ht="45" x14ac:dyDescent="0.25">
      <c r="A3838">
        <v>3836</v>
      </c>
      <c r="B3838" s="3" t="s">
        <v>7764</v>
      </c>
      <c r="C3838" s="3" t="s">
        <v>7765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 s="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42553.718194444438</v>
      </c>
      <c r="T3838" s="6">
        <f t="shared" si="359"/>
        <v>42584.964583333327</v>
      </c>
    </row>
    <row r="3839" spans="1:20" ht="30" x14ac:dyDescent="0.25">
      <c r="A3839">
        <v>3837</v>
      </c>
      <c r="B3839" s="3" t="s">
        <v>7766</v>
      </c>
      <c r="C3839" s="3" t="s">
        <v>7767</v>
      </c>
      <c r="D3839">
        <v>2000</v>
      </c>
      <c r="E3839">
        <v>2042</v>
      </c>
      <c r="F3839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 s="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42152.557384259257</v>
      </c>
      <c r="T3839" s="6">
        <f t="shared" si="359"/>
        <v>42188.557384259257</v>
      </c>
    </row>
    <row r="3840" spans="1:20" ht="60" x14ac:dyDescent="0.25">
      <c r="A3840">
        <v>3838</v>
      </c>
      <c r="B3840" s="3" t="s">
        <v>7768</v>
      </c>
      <c r="C3840" s="3" t="s">
        <v>7769</v>
      </c>
      <c r="D3840">
        <v>100000</v>
      </c>
      <c r="E3840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 s="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42116.502418981479</v>
      </c>
      <c r="T3840" s="6">
        <f t="shared" si="359"/>
        <v>42146.502418981479</v>
      </c>
    </row>
    <row r="3841" spans="1:20" ht="60" x14ac:dyDescent="0.25">
      <c r="A3841">
        <v>3839</v>
      </c>
      <c r="B3841" s="3" t="s">
        <v>7770</v>
      </c>
      <c r="C3841" s="3" t="s">
        <v>7771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 s="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42154.934305555551</v>
      </c>
      <c r="T3841" s="6">
        <f t="shared" si="359"/>
        <v>42214.934305555551</v>
      </c>
    </row>
    <row r="3842" spans="1:20" ht="45" x14ac:dyDescent="0.25">
      <c r="A3842">
        <v>3840</v>
      </c>
      <c r="B3842" s="3" t="s">
        <v>7772</v>
      </c>
      <c r="C3842" s="3" t="s">
        <v>7773</v>
      </c>
      <c r="D3842">
        <v>1</v>
      </c>
      <c r="E3842">
        <v>65</v>
      </c>
      <c r="F3842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 s="4">
        <f t="shared" ref="O3842:O3905" si="360">E3842/D3842</f>
        <v>65</v>
      </c>
      <c r="P3842" s="5">
        <f t="shared" ref="P3842:P3905" si="361">IF((L3842&gt;0), (E3842/L3842), "N/A")</f>
        <v>21.666666666666668</v>
      </c>
      <c r="Q3842" t="str">
        <f t="shared" ref="Q3842:Q3905" si="362">LEFT(N3842, (FIND("/",N3842)-1))</f>
        <v>theater</v>
      </c>
      <c r="R3842" t="str">
        <f t="shared" ref="R3842:R3905" si="363">RIGHT(N3842, (LEN(N3842)-FIND("/", N3842)))</f>
        <v>plays</v>
      </c>
      <c r="S3842" s="6">
        <f t="shared" si="358"/>
        <v>42432.493391203701</v>
      </c>
      <c r="T3842" s="6">
        <f t="shared" si="359"/>
        <v>42457.45172453703</v>
      </c>
    </row>
    <row r="3843" spans="1:20" ht="60" x14ac:dyDescent="0.25">
      <c r="A3843">
        <v>3841</v>
      </c>
      <c r="B3843" s="3" t="s">
        <v>7774</v>
      </c>
      <c r="C3843" s="3" t="s">
        <v>7775</v>
      </c>
      <c r="D3843">
        <v>10000</v>
      </c>
      <c r="E3843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 s="4">
        <f t="shared" si="360"/>
        <v>8.72E-2</v>
      </c>
      <c r="P3843" s="5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6">
        <f t="shared" ref="S3843:S3906" si="364">(((J3843/60)/60)/24)+DATE(1970,1,1)+(-5/24)</f>
        <v>41780.57739583333</v>
      </c>
      <c r="T3843" s="6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7776</v>
      </c>
      <c r="C3844" s="3" t="s">
        <v>7777</v>
      </c>
      <c r="D3844">
        <v>5000</v>
      </c>
      <c r="E3844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 s="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41740.285324074073</v>
      </c>
      <c r="T3844" s="6">
        <f t="shared" si="365"/>
        <v>41770.285324074073</v>
      </c>
    </row>
    <row r="3845" spans="1:20" ht="60" x14ac:dyDescent="0.25">
      <c r="A3845">
        <v>3843</v>
      </c>
      <c r="B3845" s="3" t="s">
        <v>7778</v>
      </c>
      <c r="C3845" s="3" t="s">
        <v>7779</v>
      </c>
      <c r="D3845">
        <v>5000</v>
      </c>
      <c r="E3845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 s="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41765.864166666666</v>
      </c>
      <c r="T3845" s="6">
        <f t="shared" si="365"/>
        <v>41790.864166666666</v>
      </c>
    </row>
    <row r="3846" spans="1:20" ht="60" x14ac:dyDescent="0.25">
      <c r="A3846">
        <v>3844</v>
      </c>
      <c r="B3846" s="3" t="s">
        <v>7780</v>
      </c>
      <c r="C3846" s="3" t="s">
        <v>7781</v>
      </c>
      <c r="D3846">
        <v>9800</v>
      </c>
      <c r="E3846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 s="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41766.408958333333</v>
      </c>
      <c r="T3846" s="6">
        <f t="shared" si="365"/>
        <v>41793.082638888889</v>
      </c>
    </row>
    <row r="3847" spans="1:20" ht="60" x14ac:dyDescent="0.25">
      <c r="A3847">
        <v>3845</v>
      </c>
      <c r="B3847" s="3" t="s">
        <v>7782</v>
      </c>
      <c r="C3847" s="3" t="s">
        <v>7783</v>
      </c>
      <c r="D3847">
        <v>40000</v>
      </c>
      <c r="E3847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 s="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42248.418680555551</v>
      </c>
      <c r="T3847" s="6">
        <f t="shared" si="365"/>
        <v>42278.418680555551</v>
      </c>
    </row>
    <row r="3848" spans="1:20" ht="45" x14ac:dyDescent="0.25">
      <c r="A3848">
        <v>3846</v>
      </c>
      <c r="B3848" s="3" t="s">
        <v>7784</v>
      </c>
      <c r="C3848" s="3" t="s">
        <v>7785</v>
      </c>
      <c r="D3848">
        <v>7000</v>
      </c>
      <c r="E384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 s="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41885.01321759259</v>
      </c>
      <c r="T3848" s="6">
        <f t="shared" si="365"/>
        <v>41916.082638888889</v>
      </c>
    </row>
    <row r="3849" spans="1:20" ht="45" x14ac:dyDescent="0.25">
      <c r="A3849">
        <v>3847</v>
      </c>
      <c r="B3849" s="3" t="s">
        <v>7786</v>
      </c>
      <c r="C3849" s="3" t="s">
        <v>7787</v>
      </c>
      <c r="D3849">
        <v>10500</v>
      </c>
      <c r="E3849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 s="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42159.016099537032</v>
      </c>
      <c r="T3849" s="6">
        <f t="shared" si="365"/>
        <v>42204.016099537032</v>
      </c>
    </row>
    <row r="3850" spans="1:20" ht="60" x14ac:dyDescent="0.25">
      <c r="A3850">
        <v>3848</v>
      </c>
      <c r="B3850" s="3" t="s">
        <v>7788</v>
      </c>
      <c r="C3850" s="3" t="s">
        <v>7789</v>
      </c>
      <c r="D3850">
        <v>13000</v>
      </c>
      <c r="E3850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 s="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42265.608668981477</v>
      </c>
      <c r="T3850" s="6">
        <f t="shared" si="365"/>
        <v>42295.608668981477</v>
      </c>
    </row>
    <row r="3851" spans="1:20" ht="75" x14ac:dyDescent="0.25">
      <c r="A3851">
        <v>3849</v>
      </c>
      <c r="B3851" s="3" t="s">
        <v>7790</v>
      </c>
      <c r="C3851" s="3" t="s">
        <v>7791</v>
      </c>
      <c r="D3851">
        <v>30000</v>
      </c>
      <c r="E3851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 s="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42136.558842592589</v>
      </c>
      <c r="T3851" s="6">
        <f t="shared" si="365"/>
        <v>42166.558842592589</v>
      </c>
    </row>
    <row r="3852" spans="1:20" ht="30" x14ac:dyDescent="0.25">
      <c r="A3852">
        <v>3850</v>
      </c>
      <c r="B3852" s="3" t="s">
        <v>7792</v>
      </c>
      <c r="C3852" s="3" t="s">
        <v>7793</v>
      </c>
      <c r="D3852">
        <v>1000</v>
      </c>
      <c r="E3852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 s="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41974.916006944441</v>
      </c>
      <c r="T3852" s="6">
        <f t="shared" si="365"/>
        <v>42004.916006944441</v>
      </c>
    </row>
    <row r="3853" spans="1:20" ht="45" x14ac:dyDescent="0.25">
      <c r="A3853">
        <v>3851</v>
      </c>
      <c r="B3853" s="3" t="s">
        <v>7794</v>
      </c>
      <c r="C3853" s="3" t="s">
        <v>7795</v>
      </c>
      <c r="D3853">
        <v>2500</v>
      </c>
      <c r="E3853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 s="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42172.23123842592</v>
      </c>
      <c r="T3853" s="6">
        <f t="shared" si="365"/>
        <v>42202.23123842592</v>
      </c>
    </row>
    <row r="3854" spans="1:20" ht="45" x14ac:dyDescent="0.25">
      <c r="A3854">
        <v>3852</v>
      </c>
      <c r="B3854" s="3" t="s">
        <v>7796</v>
      </c>
      <c r="C3854" s="3" t="s">
        <v>7797</v>
      </c>
      <c r="D3854">
        <v>10000</v>
      </c>
      <c r="E3854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 s="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42064.982361111113</v>
      </c>
      <c r="T3854" s="6">
        <f t="shared" si="365"/>
        <v>42089.940694444442</v>
      </c>
    </row>
    <row r="3855" spans="1:20" ht="45" x14ac:dyDescent="0.25">
      <c r="A3855">
        <v>3853</v>
      </c>
      <c r="B3855" s="3" t="s">
        <v>7798</v>
      </c>
      <c r="C3855" s="3" t="s">
        <v>7799</v>
      </c>
      <c r="D3855">
        <v>100000</v>
      </c>
      <c r="E3855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 s="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41848.631689814814</v>
      </c>
      <c r="T3855" s="6">
        <f t="shared" si="365"/>
        <v>41883.631689814814</v>
      </c>
    </row>
    <row r="3856" spans="1:20" ht="30" x14ac:dyDescent="0.25">
      <c r="A3856">
        <v>3854</v>
      </c>
      <c r="B3856" s="3" t="s">
        <v>7800</v>
      </c>
      <c r="C3856" s="3" t="s">
        <v>7801</v>
      </c>
      <c r="D3856">
        <v>11000</v>
      </c>
      <c r="E3856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 s="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42103.67659722222</v>
      </c>
      <c r="T3856" s="6">
        <f t="shared" si="365"/>
        <v>42133.67659722222</v>
      </c>
    </row>
    <row r="3857" spans="1:20" ht="75" x14ac:dyDescent="0.25">
      <c r="A3857">
        <v>3855</v>
      </c>
      <c r="B3857" s="3" t="s">
        <v>7802</v>
      </c>
      <c r="C3857" s="3" t="s">
        <v>7803</v>
      </c>
      <c r="D3857">
        <v>1000</v>
      </c>
      <c r="E3857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 s="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42059.762395833335</v>
      </c>
      <c r="T3857" s="6">
        <f t="shared" si="365"/>
        <v>42089.720729166664</v>
      </c>
    </row>
    <row r="3858" spans="1:20" ht="60" x14ac:dyDescent="0.25">
      <c r="A3858">
        <v>3856</v>
      </c>
      <c r="B3858" s="3" t="s">
        <v>7804</v>
      </c>
      <c r="C3858" s="3" t="s">
        <v>7805</v>
      </c>
      <c r="D3858">
        <v>5000</v>
      </c>
      <c r="E385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 s="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42041.534756944442</v>
      </c>
      <c r="T3858" s="6">
        <f t="shared" si="365"/>
        <v>42071.493090277778</v>
      </c>
    </row>
    <row r="3859" spans="1:20" ht="60" x14ac:dyDescent="0.25">
      <c r="A3859">
        <v>3857</v>
      </c>
      <c r="B3859" s="3" t="s">
        <v>7806</v>
      </c>
      <c r="C3859" s="3" t="s">
        <v>7807</v>
      </c>
      <c r="D3859">
        <v>5000</v>
      </c>
      <c r="E3859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 s="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41829.528819444444</v>
      </c>
      <c r="T3859" s="6">
        <f t="shared" si="365"/>
        <v>41852.508333333331</v>
      </c>
    </row>
    <row r="3860" spans="1:20" ht="60" x14ac:dyDescent="0.25">
      <c r="A3860">
        <v>3858</v>
      </c>
      <c r="B3860" s="3" t="s">
        <v>7808</v>
      </c>
      <c r="C3860" s="3" t="s">
        <v>7809</v>
      </c>
      <c r="D3860">
        <v>500</v>
      </c>
      <c r="E3860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 s="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42128.222731481481</v>
      </c>
      <c r="T3860" s="6">
        <f t="shared" si="365"/>
        <v>42146.666666666664</v>
      </c>
    </row>
    <row r="3861" spans="1:20" ht="45" x14ac:dyDescent="0.25">
      <c r="A3861">
        <v>3859</v>
      </c>
      <c r="B3861" s="3" t="s">
        <v>7810</v>
      </c>
      <c r="C3861" s="3" t="s">
        <v>7811</v>
      </c>
      <c r="D3861">
        <v>2500</v>
      </c>
      <c r="E3861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 s="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41789.685266203705</v>
      </c>
      <c r="T3861" s="6">
        <f t="shared" si="365"/>
        <v>41815.666666666664</v>
      </c>
    </row>
    <row r="3862" spans="1:20" ht="60" x14ac:dyDescent="0.25">
      <c r="A3862">
        <v>3860</v>
      </c>
      <c r="B3862" s="3" t="s">
        <v>7812</v>
      </c>
      <c r="C3862" s="3" t="s">
        <v>7813</v>
      </c>
      <c r="D3862">
        <v>6000</v>
      </c>
      <c r="E3862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 s="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41833.452662037031</v>
      </c>
      <c r="T3862" s="6">
        <f t="shared" si="365"/>
        <v>41863.452662037031</v>
      </c>
    </row>
    <row r="3863" spans="1:20" x14ac:dyDescent="0.25">
      <c r="A3863">
        <v>3861</v>
      </c>
      <c r="B3863" s="3" t="s">
        <v>7814</v>
      </c>
      <c r="C3863" s="3" t="s">
        <v>7815</v>
      </c>
      <c r="D3863">
        <v>2000</v>
      </c>
      <c r="E3863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 s="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41914.381678240738</v>
      </c>
      <c r="T3863" s="6">
        <f t="shared" si="365"/>
        <v>41955.699305555558</v>
      </c>
    </row>
    <row r="3864" spans="1:20" ht="30" x14ac:dyDescent="0.25">
      <c r="A3864">
        <v>3862</v>
      </c>
      <c r="B3864" s="3" t="s">
        <v>7816</v>
      </c>
      <c r="C3864" s="3" t="s">
        <v>7817</v>
      </c>
      <c r="D3864">
        <v>7500</v>
      </c>
      <c r="E3864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 s="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42611.052731481475</v>
      </c>
      <c r="T3864" s="6">
        <f t="shared" si="365"/>
        <v>42625.499305555553</v>
      </c>
    </row>
    <row r="3865" spans="1:20" ht="60" x14ac:dyDescent="0.25">
      <c r="A3865">
        <v>3863</v>
      </c>
      <c r="B3865" s="3" t="s">
        <v>7818</v>
      </c>
      <c r="C3865" s="3" t="s">
        <v>7819</v>
      </c>
      <c r="D3865">
        <v>6000</v>
      </c>
      <c r="E3865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 s="4">
        <f t="shared" si="360"/>
        <v>0</v>
      </c>
      <c r="P3865" s="5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42253.424826388888</v>
      </c>
      <c r="T3865" s="6">
        <f t="shared" si="365"/>
        <v>42313.466493055552</v>
      </c>
    </row>
    <row r="3866" spans="1:20" ht="60" x14ac:dyDescent="0.25">
      <c r="A3866">
        <v>3864</v>
      </c>
      <c r="B3866" s="3" t="s">
        <v>7820</v>
      </c>
      <c r="C3866" s="3" t="s">
        <v>7821</v>
      </c>
      <c r="D3866">
        <v>5000</v>
      </c>
      <c r="E3866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 s="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42295.683495370373</v>
      </c>
      <c r="T3866" s="6">
        <f t="shared" si="365"/>
        <v>42325.72516203703</v>
      </c>
    </row>
    <row r="3867" spans="1:20" ht="45" x14ac:dyDescent="0.25">
      <c r="A3867">
        <v>3865</v>
      </c>
      <c r="B3867" s="3" t="s">
        <v>7822</v>
      </c>
      <c r="C3867" s="3" t="s">
        <v>7823</v>
      </c>
      <c r="D3867">
        <v>2413</v>
      </c>
      <c r="E3867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 s="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41841.44326388889</v>
      </c>
      <c r="T3867" s="6">
        <f t="shared" si="365"/>
        <v>41881.020833333328</v>
      </c>
    </row>
    <row r="3868" spans="1:20" ht="30" x14ac:dyDescent="0.25">
      <c r="A3868">
        <v>3866</v>
      </c>
      <c r="B3868" s="3" t="s">
        <v>7824</v>
      </c>
      <c r="C3868" s="3" t="s">
        <v>7825</v>
      </c>
      <c r="D3868">
        <v>2000</v>
      </c>
      <c r="E386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 s="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42402.738668981481</v>
      </c>
      <c r="T3868" s="6">
        <f t="shared" si="365"/>
        <v>42451.936805555553</v>
      </c>
    </row>
    <row r="3869" spans="1:20" ht="45" x14ac:dyDescent="0.25">
      <c r="A3869">
        <v>3867</v>
      </c>
      <c r="B3869" s="3" t="s">
        <v>7826</v>
      </c>
      <c r="C3869" s="3" t="s">
        <v>7827</v>
      </c>
      <c r="D3869">
        <v>2000</v>
      </c>
      <c r="E3869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 s="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42509.605775462966</v>
      </c>
      <c r="T3869" s="6">
        <f t="shared" si="365"/>
        <v>42539.605775462966</v>
      </c>
    </row>
    <row r="3870" spans="1:20" ht="30" x14ac:dyDescent="0.25">
      <c r="A3870">
        <v>3868</v>
      </c>
      <c r="B3870" s="3" t="s">
        <v>7828</v>
      </c>
      <c r="C3870" s="3" t="s">
        <v>7829</v>
      </c>
      <c r="D3870">
        <v>5000</v>
      </c>
      <c r="E3870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 s="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41865.451446759253</v>
      </c>
      <c r="T3870" s="6">
        <f t="shared" si="365"/>
        <v>41890.451446759253</v>
      </c>
    </row>
    <row r="3871" spans="1:20" ht="30" x14ac:dyDescent="0.25">
      <c r="A3871">
        <v>3869</v>
      </c>
      <c r="B3871" s="3" t="s">
        <v>7830</v>
      </c>
      <c r="C3871" s="3" t="s">
        <v>7831</v>
      </c>
      <c r="D3871">
        <v>13111</v>
      </c>
      <c r="E3871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 s="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42047.516111111108</v>
      </c>
      <c r="T3871" s="6">
        <f t="shared" si="365"/>
        <v>42076.924305555549</v>
      </c>
    </row>
    <row r="3872" spans="1:20" ht="60" x14ac:dyDescent="0.25">
      <c r="A3872">
        <v>3870</v>
      </c>
      <c r="B3872" s="3" t="s">
        <v>7832</v>
      </c>
      <c r="C3872" s="3" t="s">
        <v>7833</v>
      </c>
      <c r="D3872">
        <v>10000</v>
      </c>
      <c r="E3872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 s="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41792.963865740734</v>
      </c>
      <c r="T3872" s="6">
        <f t="shared" si="365"/>
        <v>41822.963865740734</v>
      </c>
    </row>
    <row r="3873" spans="1:20" ht="45" x14ac:dyDescent="0.25">
      <c r="A3873">
        <v>3871</v>
      </c>
      <c r="B3873" s="3" t="s">
        <v>7834</v>
      </c>
      <c r="C3873" s="3" t="s">
        <v>7835</v>
      </c>
      <c r="D3873">
        <v>1500</v>
      </c>
      <c r="E3873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 s="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42763.572337962956</v>
      </c>
      <c r="T3873" s="6">
        <f t="shared" si="365"/>
        <v>42823.530671296299</v>
      </c>
    </row>
    <row r="3874" spans="1:20" ht="60" x14ac:dyDescent="0.25">
      <c r="A3874">
        <v>3872</v>
      </c>
      <c r="B3874" s="3" t="s">
        <v>7836</v>
      </c>
      <c r="C3874" s="3" t="s">
        <v>7837</v>
      </c>
      <c r="D3874">
        <v>15000</v>
      </c>
      <c r="E3874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 s="4">
        <f t="shared" si="360"/>
        <v>0</v>
      </c>
      <c r="P3874" s="5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6">
        <f t="shared" si="364"/>
        <v>42179.9374537037</v>
      </c>
      <c r="T3874" s="6">
        <f t="shared" si="365"/>
        <v>42229.9374537037</v>
      </c>
    </row>
    <row r="3875" spans="1:20" ht="60" x14ac:dyDescent="0.25">
      <c r="A3875">
        <v>3873</v>
      </c>
      <c r="B3875" s="3" t="s">
        <v>7838</v>
      </c>
      <c r="C3875" s="3" t="s">
        <v>7839</v>
      </c>
      <c r="D3875">
        <v>5500</v>
      </c>
      <c r="E3875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 s="4">
        <f t="shared" si="360"/>
        <v>0</v>
      </c>
      <c r="P3875" s="5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42255.487673611111</v>
      </c>
      <c r="T3875" s="6">
        <f t="shared" si="365"/>
        <v>42285.487673611111</v>
      </c>
    </row>
    <row r="3876" spans="1:20" ht="60" x14ac:dyDescent="0.25">
      <c r="A3876">
        <v>3874</v>
      </c>
      <c r="B3876" s="3" t="s">
        <v>7840</v>
      </c>
      <c r="C3876" s="3" t="s">
        <v>7841</v>
      </c>
      <c r="D3876">
        <v>620</v>
      </c>
      <c r="E3876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 s="4">
        <f t="shared" si="360"/>
        <v>0</v>
      </c>
      <c r="P3876" s="5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42006.808124999996</v>
      </c>
      <c r="T3876" s="6">
        <f t="shared" si="365"/>
        <v>42027.833333333336</v>
      </c>
    </row>
    <row r="3877" spans="1:20" ht="45" x14ac:dyDescent="0.25">
      <c r="A3877">
        <v>3875</v>
      </c>
      <c r="B3877" s="3" t="s">
        <v>7842</v>
      </c>
      <c r="C3877" s="3" t="s">
        <v>7843</v>
      </c>
      <c r="D3877">
        <v>30000</v>
      </c>
      <c r="E3877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 s="4">
        <f t="shared" si="360"/>
        <v>0</v>
      </c>
      <c r="P3877" s="5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42615.138483796291</v>
      </c>
      <c r="T3877" s="6">
        <f t="shared" si="365"/>
        <v>42616.208333333336</v>
      </c>
    </row>
    <row r="3878" spans="1:20" ht="60" x14ac:dyDescent="0.25">
      <c r="A3878">
        <v>3876</v>
      </c>
      <c r="B3878" s="3" t="s">
        <v>7844</v>
      </c>
      <c r="C3878" s="3" t="s">
        <v>7845</v>
      </c>
      <c r="D3878">
        <v>3900</v>
      </c>
      <c r="E3878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 s="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42372.415833333333</v>
      </c>
      <c r="T3878" s="6">
        <f t="shared" si="365"/>
        <v>42402.415833333333</v>
      </c>
    </row>
    <row r="3879" spans="1:20" ht="60" x14ac:dyDescent="0.25">
      <c r="A3879">
        <v>3877</v>
      </c>
      <c r="B3879" s="3" t="s">
        <v>7846</v>
      </c>
      <c r="C3879" s="3" t="s">
        <v>7847</v>
      </c>
      <c r="D3879">
        <v>25000</v>
      </c>
      <c r="E3879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 s="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42682.469351851854</v>
      </c>
      <c r="T3879" s="6">
        <f t="shared" si="365"/>
        <v>42712.469351851854</v>
      </c>
    </row>
    <row r="3880" spans="1:20" ht="45" x14ac:dyDescent="0.25">
      <c r="A3880">
        <v>3878</v>
      </c>
      <c r="B3880" s="3" t="s">
        <v>7848</v>
      </c>
      <c r="C3880" s="3" t="s">
        <v>7849</v>
      </c>
      <c r="D3880">
        <v>18000</v>
      </c>
      <c r="E3880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 s="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42154.610486111109</v>
      </c>
      <c r="T3880" s="6">
        <f t="shared" si="365"/>
        <v>42184.957638888889</v>
      </c>
    </row>
    <row r="3881" spans="1:20" ht="45" x14ac:dyDescent="0.25">
      <c r="A3881">
        <v>3879</v>
      </c>
      <c r="B3881" s="3" t="s">
        <v>7850</v>
      </c>
      <c r="C3881" s="3" t="s">
        <v>7851</v>
      </c>
      <c r="D3881">
        <v>15000</v>
      </c>
      <c r="E3881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 s="4">
        <f t="shared" si="360"/>
        <v>0</v>
      </c>
      <c r="P3881" s="5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41999.652731481481</v>
      </c>
      <c r="T3881" s="6">
        <f t="shared" si="365"/>
        <v>42029.652731481481</v>
      </c>
    </row>
    <row r="3882" spans="1:20" ht="60" x14ac:dyDescent="0.25">
      <c r="A3882">
        <v>3880</v>
      </c>
      <c r="B3882" s="3" t="s">
        <v>7852</v>
      </c>
      <c r="C3882" s="3" t="s">
        <v>7853</v>
      </c>
      <c r="D3882">
        <v>7500</v>
      </c>
      <c r="E3882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 s="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41815.606712962959</v>
      </c>
      <c r="T3882" s="6">
        <f t="shared" si="365"/>
        <v>41850.75</v>
      </c>
    </row>
    <row r="3883" spans="1:20" ht="30" x14ac:dyDescent="0.25">
      <c r="A3883">
        <v>3881</v>
      </c>
      <c r="B3883" s="3" t="s">
        <v>7854</v>
      </c>
      <c r="C3883" s="3" t="s">
        <v>7855</v>
      </c>
      <c r="D3883">
        <v>500</v>
      </c>
      <c r="E3883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 s="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42755.810173611106</v>
      </c>
      <c r="T3883" s="6">
        <f t="shared" si="365"/>
        <v>42785.810173611106</v>
      </c>
    </row>
    <row r="3884" spans="1:20" ht="60" x14ac:dyDescent="0.25">
      <c r="A3884">
        <v>3882</v>
      </c>
      <c r="B3884" s="3" t="s">
        <v>7856</v>
      </c>
      <c r="C3884" s="3" t="s">
        <v>7857</v>
      </c>
      <c r="D3884">
        <v>30000</v>
      </c>
      <c r="E3884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 s="4">
        <f t="shared" si="360"/>
        <v>0</v>
      </c>
      <c r="P3884" s="5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42373.77511574074</v>
      </c>
      <c r="T3884" s="6">
        <f t="shared" si="365"/>
        <v>42400.752083333333</v>
      </c>
    </row>
    <row r="3885" spans="1:20" ht="60" x14ac:dyDescent="0.25">
      <c r="A3885">
        <v>3883</v>
      </c>
      <c r="B3885" s="3" t="s">
        <v>7858</v>
      </c>
      <c r="C3885" s="3" t="s">
        <v>7859</v>
      </c>
      <c r="D3885">
        <v>15000</v>
      </c>
      <c r="E3885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 s="4">
        <f t="shared" si="360"/>
        <v>0</v>
      </c>
      <c r="P3885" s="5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41854.394317129627</v>
      </c>
      <c r="T3885" s="6">
        <f t="shared" si="365"/>
        <v>41884.394317129627</v>
      </c>
    </row>
    <row r="3886" spans="1:20" ht="45" x14ac:dyDescent="0.25">
      <c r="A3886">
        <v>3884</v>
      </c>
      <c r="B3886" s="3" t="s">
        <v>7860</v>
      </c>
      <c r="C3886" s="3" t="s">
        <v>7861</v>
      </c>
      <c r="D3886">
        <v>10000</v>
      </c>
      <c r="E3886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 s="4">
        <f t="shared" si="360"/>
        <v>0</v>
      </c>
      <c r="P3886" s="5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42065.583240740736</v>
      </c>
      <c r="T3886" s="6">
        <f t="shared" si="365"/>
        <v>42090.541574074072</v>
      </c>
    </row>
    <row r="3887" spans="1:20" ht="45" x14ac:dyDescent="0.25">
      <c r="A3887">
        <v>3885</v>
      </c>
      <c r="B3887" s="3" t="s">
        <v>7862</v>
      </c>
      <c r="C3887" s="3" t="s">
        <v>7863</v>
      </c>
      <c r="D3887">
        <v>375000</v>
      </c>
      <c r="E3887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 s="4">
        <f t="shared" si="360"/>
        <v>0</v>
      </c>
      <c r="P3887" s="5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42469.742951388886</v>
      </c>
      <c r="T3887" s="6">
        <f t="shared" si="365"/>
        <v>42499.742951388886</v>
      </c>
    </row>
    <row r="3888" spans="1:20" x14ac:dyDescent="0.25">
      <c r="A3888">
        <v>3886</v>
      </c>
      <c r="B3888" s="3" t="s">
        <v>7864</v>
      </c>
      <c r="C3888" s="3">
        <v>1</v>
      </c>
      <c r="D3888">
        <v>10000</v>
      </c>
      <c r="E3888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 s="4">
        <f t="shared" si="360"/>
        <v>0</v>
      </c>
      <c r="P3888" s="5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41954.019699074073</v>
      </c>
      <c r="T3888" s="6">
        <f t="shared" si="365"/>
        <v>41984.019699074073</v>
      </c>
    </row>
    <row r="3889" spans="1:20" ht="60" x14ac:dyDescent="0.25">
      <c r="A3889">
        <v>3887</v>
      </c>
      <c r="B3889" s="3" t="s">
        <v>7865</v>
      </c>
      <c r="C3889" s="3" t="s">
        <v>7866</v>
      </c>
      <c r="D3889">
        <v>2000</v>
      </c>
      <c r="E3889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 s="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42079.649641203701</v>
      </c>
      <c r="T3889" s="6">
        <f t="shared" si="365"/>
        <v>42125.708333333336</v>
      </c>
    </row>
    <row r="3890" spans="1:20" ht="60" x14ac:dyDescent="0.25">
      <c r="A3890">
        <v>3888</v>
      </c>
      <c r="B3890" s="3" t="s">
        <v>7867</v>
      </c>
      <c r="C3890" s="3" t="s">
        <v>7868</v>
      </c>
      <c r="D3890">
        <v>2000</v>
      </c>
      <c r="E3890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 s="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42762.337476851848</v>
      </c>
      <c r="T3890" s="6">
        <f t="shared" si="365"/>
        <v>42792.337476851848</v>
      </c>
    </row>
    <row r="3891" spans="1:20" ht="45" x14ac:dyDescent="0.25">
      <c r="A3891">
        <v>3889</v>
      </c>
      <c r="B3891" s="3" t="s">
        <v>7869</v>
      </c>
      <c r="C3891" s="3" t="s">
        <v>7870</v>
      </c>
      <c r="D3891">
        <v>8000</v>
      </c>
      <c r="E3891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 s="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41976.796643518515</v>
      </c>
      <c r="T3891" s="6">
        <f t="shared" si="365"/>
        <v>42008.768055555549</v>
      </c>
    </row>
    <row r="3892" spans="1:20" ht="60" x14ac:dyDescent="0.25">
      <c r="A3892">
        <v>3890</v>
      </c>
      <c r="B3892" s="3" t="s">
        <v>7871</v>
      </c>
      <c r="C3892" s="3" t="s">
        <v>7872</v>
      </c>
      <c r="D3892">
        <v>15000</v>
      </c>
      <c r="E3892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 s="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42171.55027777778</v>
      </c>
      <c r="T3892" s="6">
        <f t="shared" si="365"/>
        <v>42231.55027777778</v>
      </c>
    </row>
    <row r="3893" spans="1:20" ht="30" x14ac:dyDescent="0.25">
      <c r="A3893">
        <v>3891</v>
      </c>
      <c r="B3893" s="3" t="s">
        <v>7873</v>
      </c>
      <c r="C3893" s="3" t="s">
        <v>7874</v>
      </c>
      <c r="D3893">
        <v>800</v>
      </c>
      <c r="E3893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 s="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42055.924120370364</v>
      </c>
      <c r="T3893" s="6">
        <f t="shared" si="365"/>
        <v>42085.999305555553</v>
      </c>
    </row>
    <row r="3894" spans="1:20" ht="60" x14ac:dyDescent="0.25">
      <c r="A3894">
        <v>3892</v>
      </c>
      <c r="B3894" s="3" t="s">
        <v>7875</v>
      </c>
      <c r="C3894" s="3" t="s">
        <v>7876</v>
      </c>
      <c r="D3894">
        <v>1000</v>
      </c>
      <c r="E3894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 s="4">
        <f t="shared" si="360"/>
        <v>0</v>
      </c>
      <c r="P3894" s="5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41867.44394675926</v>
      </c>
      <c r="T3894" s="6">
        <f t="shared" si="365"/>
        <v>41875.083333333328</v>
      </c>
    </row>
    <row r="3895" spans="1:20" ht="60" x14ac:dyDescent="0.25">
      <c r="A3895">
        <v>3893</v>
      </c>
      <c r="B3895" s="3" t="s">
        <v>7877</v>
      </c>
      <c r="C3895" s="3" t="s">
        <v>7878</v>
      </c>
      <c r="D3895">
        <v>50000</v>
      </c>
      <c r="E3895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 s="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41779.449537037035</v>
      </c>
      <c r="T3895" s="6">
        <f t="shared" si="365"/>
        <v>41821.041666666664</v>
      </c>
    </row>
    <row r="3896" spans="1:20" ht="60" x14ac:dyDescent="0.25">
      <c r="A3896">
        <v>3894</v>
      </c>
      <c r="B3896" s="3" t="s">
        <v>7879</v>
      </c>
      <c r="C3896" s="3" t="s">
        <v>7880</v>
      </c>
      <c r="D3896">
        <v>15000</v>
      </c>
      <c r="E3896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 s="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42679.750138888885</v>
      </c>
      <c r="T3896" s="6">
        <f t="shared" si="365"/>
        <v>42709.999305555553</v>
      </c>
    </row>
    <row r="3897" spans="1:20" ht="60" x14ac:dyDescent="0.25">
      <c r="A3897">
        <v>3895</v>
      </c>
      <c r="B3897" s="3" t="s">
        <v>7881</v>
      </c>
      <c r="C3897" s="3" t="s">
        <v>7882</v>
      </c>
      <c r="D3897">
        <v>1000</v>
      </c>
      <c r="E3897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 s="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42032.041875000003</v>
      </c>
      <c r="T3897" s="6">
        <f t="shared" si="365"/>
        <v>42063.041875000003</v>
      </c>
    </row>
    <row r="3898" spans="1:20" ht="60" x14ac:dyDescent="0.25">
      <c r="A3898">
        <v>3896</v>
      </c>
      <c r="B3898" s="3" t="s">
        <v>7883</v>
      </c>
      <c r="C3898" s="3" t="s">
        <v>7884</v>
      </c>
      <c r="D3898">
        <v>1600</v>
      </c>
      <c r="E389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 s="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41792.983541666668</v>
      </c>
      <c r="T3898" s="6">
        <f t="shared" si="365"/>
        <v>41806.983541666668</v>
      </c>
    </row>
    <row r="3899" spans="1:20" ht="60" x14ac:dyDescent="0.25">
      <c r="A3899">
        <v>3897</v>
      </c>
      <c r="B3899" s="3" t="s">
        <v>7885</v>
      </c>
      <c r="C3899" s="3" t="s">
        <v>7886</v>
      </c>
      <c r="D3899">
        <v>2500</v>
      </c>
      <c r="E389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 s="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41982.665312499994</v>
      </c>
      <c r="T3899" s="6">
        <f t="shared" si="365"/>
        <v>42012.665312499994</v>
      </c>
    </row>
    <row r="3900" spans="1:20" ht="60" x14ac:dyDescent="0.25">
      <c r="A3900">
        <v>3898</v>
      </c>
      <c r="B3900" s="3" t="s">
        <v>7887</v>
      </c>
      <c r="C3900" s="3" t="s">
        <v>7888</v>
      </c>
      <c r="D3900">
        <v>2500</v>
      </c>
      <c r="E3900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 s="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42193.273958333331</v>
      </c>
      <c r="T3900" s="6">
        <f t="shared" si="365"/>
        <v>42233.458333333336</v>
      </c>
    </row>
    <row r="3901" spans="1:20" ht="45" x14ac:dyDescent="0.25">
      <c r="A3901">
        <v>3899</v>
      </c>
      <c r="B3901" s="3" t="s">
        <v>7889</v>
      </c>
      <c r="C3901" s="3" t="s">
        <v>7890</v>
      </c>
      <c r="D3901">
        <v>10000</v>
      </c>
      <c r="E3901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 s="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41843.566678240735</v>
      </c>
      <c r="T3901" s="6">
        <f t="shared" si="365"/>
        <v>41863.566678240735</v>
      </c>
    </row>
    <row r="3902" spans="1:20" ht="45" x14ac:dyDescent="0.25">
      <c r="A3902">
        <v>3900</v>
      </c>
      <c r="B3902" s="3" t="s">
        <v>7891</v>
      </c>
      <c r="C3902" s="3" t="s">
        <v>7892</v>
      </c>
      <c r="D3902">
        <v>2500</v>
      </c>
      <c r="E3902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 s="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42135.884155092594</v>
      </c>
      <c r="T3902" s="6">
        <f t="shared" si="365"/>
        <v>42165.884155092594</v>
      </c>
    </row>
    <row r="3903" spans="1:20" ht="60" x14ac:dyDescent="0.25">
      <c r="A3903">
        <v>3901</v>
      </c>
      <c r="B3903" s="3" t="s">
        <v>7893</v>
      </c>
      <c r="C3903" s="3" t="s">
        <v>7894</v>
      </c>
      <c r="D3903">
        <v>3000</v>
      </c>
      <c r="E3903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 s="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42317.618043981485</v>
      </c>
      <c r="T3903" s="6">
        <f t="shared" si="365"/>
        <v>42357.618043981485</v>
      </c>
    </row>
    <row r="3904" spans="1:20" ht="60" x14ac:dyDescent="0.25">
      <c r="A3904">
        <v>3902</v>
      </c>
      <c r="B3904" s="3" t="s">
        <v>7895</v>
      </c>
      <c r="C3904" s="3" t="s">
        <v>7896</v>
      </c>
      <c r="D3904">
        <v>3000</v>
      </c>
      <c r="E3904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 s="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42663.259745370371</v>
      </c>
      <c r="T3904" s="6">
        <f t="shared" si="365"/>
        <v>42688.301412037035</v>
      </c>
    </row>
    <row r="3905" spans="1:20" ht="60" x14ac:dyDescent="0.25">
      <c r="A3905">
        <v>3903</v>
      </c>
      <c r="B3905" s="3" t="s">
        <v>7897</v>
      </c>
      <c r="C3905" s="3" t="s">
        <v>7898</v>
      </c>
      <c r="D3905">
        <v>1500</v>
      </c>
      <c r="E3905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 s="4">
        <f t="shared" si="360"/>
        <v>0</v>
      </c>
      <c r="P3905" s="5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6">
        <f t="shared" si="364"/>
        <v>42185.802835648145</v>
      </c>
      <c r="T3905" s="6">
        <f t="shared" si="365"/>
        <v>42230.609722222223</v>
      </c>
    </row>
    <row r="3906" spans="1:20" ht="30" x14ac:dyDescent="0.25">
      <c r="A3906">
        <v>3904</v>
      </c>
      <c r="B3906" s="3" t="s">
        <v>7899</v>
      </c>
      <c r="C3906" s="3" t="s">
        <v>7900</v>
      </c>
      <c r="D3906">
        <v>10000</v>
      </c>
      <c r="E3906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 s="4">
        <f t="shared" ref="O3906:O3969" si="366">E3906/D3906</f>
        <v>2.9999999999999997E-4</v>
      </c>
      <c r="P3906" s="5">
        <f t="shared" ref="P3906:P3969" si="367">IF((L3906&gt;0), (E3906/L3906), "N/A")</f>
        <v>1.5</v>
      </c>
      <c r="Q3906" t="str">
        <f t="shared" ref="Q3906:Q3969" si="368">LEFT(N3906, (FIND("/",N3906)-1))</f>
        <v>theater</v>
      </c>
      <c r="R3906" t="str">
        <f t="shared" ref="R3906:R3969" si="369">RIGHT(N3906, (LEN(N3906)-FIND("/", N3906)))</f>
        <v>plays</v>
      </c>
      <c r="S3906" s="6">
        <f t="shared" si="364"/>
        <v>42095.020833333336</v>
      </c>
      <c r="T3906" s="6">
        <f t="shared" si="365"/>
        <v>42109.00277777778</v>
      </c>
    </row>
    <row r="3907" spans="1:20" ht="60" x14ac:dyDescent="0.25">
      <c r="A3907">
        <v>3905</v>
      </c>
      <c r="B3907" s="3" t="s">
        <v>7901</v>
      </c>
      <c r="C3907" s="3" t="s">
        <v>7902</v>
      </c>
      <c r="D3907">
        <v>1500</v>
      </c>
      <c r="E3907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 s="4">
        <f t="shared" si="366"/>
        <v>0.11533333333333333</v>
      </c>
      <c r="P3907" s="5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6">
        <f t="shared" ref="S3907:S3970" si="370">(((J3907/60)/60)/24)+DATE(1970,1,1)+(-5/24)</f>
        <v>42124.415543981479</v>
      </c>
      <c r="T3907" s="6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7903</v>
      </c>
      <c r="C3908" s="3" t="s">
        <v>7904</v>
      </c>
      <c r="D3908">
        <v>1500</v>
      </c>
      <c r="E3908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 s="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42143.709409722222</v>
      </c>
      <c r="T3908" s="6">
        <f t="shared" si="371"/>
        <v>42181.350694444445</v>
      </c>
    </row>
    <row r="3909" spans="1:20" ht="45" x14ac:dyDescent="0.25">
      <c r="A3909">
        <v>3907</v>
      </c>
      <c r="B3909" s="3" t="s">
        <v>7905</v>
      </c>
      <c r="C3909" s="3" t="s">
        <v>7906</v>
      </c>
      <c r="D3909">
        <v>1000</v>
      </c>
      <c r="E3909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 s="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41906.611180555556</v>
      </c>
      <c r="T3909" s="6">
        <f t="shared" si="371"/>
        <v>41938.630555555552</v>
      </c>
    </row>
    <row r="3910" spans="1:20" ht="60" x14ac:dyDescent="0.25">
      <c r="A3910">
        <v>3908</v>
      </c>
      <c r="B3910" s="3" t="s">
        <v>7907</v>
      </c>
      <c r="C3910" s="3" t="s">
        <v>7908</v>
      </c>
      <c r="D3910">
        <v>750</v>
      </c>
      <c r="E3910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 s="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41833.927037037036</v>
      </c>
      <c r="T3910" s="6">
        <f t="shared" si="371"/>
        <v>41848.927037037036</v>
      </c>
    </row>
    <row r="3911" spans="1:20" ht="45" x14ac:dyDescent="0.25">
      <c r="A3911">
        <v>3909</v>
      </c>
      <c r="B3911" s="3" t="s">
        <v>7909</v>
      </c>
      <c r="C3911" s="3" t="s">
        <v>7910</v>
      </c>
      <c r="D3911">
        <v>60000</v>
      </c>
      <c r="E3911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 s="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41863.150949074072</v>
      </c>
      <c r="T3911" s="6">
        <f t="shared" si="371"/>
        <v>41893.150949074072</v>
      </c>
    </row>
    <row r="3912" spans="1:20" ht="45" x14ac:dyDescent="0.25">
      <c r="A3912">
        <v>3910</v>
      </c>
      <c r="B3912" s="3" t="s">
        <v>7911</v>
      </c>
      <c r="C3912" s="3" t="s">
        <v>7912</v>
      </c>
      <c r="D3912">
        <v>6000</v>
      </c>
      <c r="E3912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 s="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42224.548576388886</v>
      </c>
      <c r="T3912" s="6">
        <f t="shared" si="371"/>
        <v>42254.548576388886</v>
      </c>
    </row>
    <row r="3913" spans="1:20" ht="45" x14ac:dyDescent="0.25">
      <c r="A3913">
        <v>3911</v>
      </c>
      <c r="B3913" s="3" t="s">
        <v>7913</v>
      </c>
      <c r="C3913" s="3" t="s">
        <v>7914</v>
      </c>
      <c r="D3913">
        <v>8000</v>
      </c>
      <c r="E3913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 s="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41939.603900462964</v>
      </c>
      <c r="T3913" s="6">
        <f t="shared" si="371"/>
        <v>41969.645567129628</v>
      </c>
    </row>
    <row r="3914" spans="1:20" ht="45" x14ac:dyDescent="0.25">
      <c r="A3914">
        <v>3912</v>
      </c>
      <c r="B3914" s="3" t="s">
        <v>7915</v>
      </c>
      <c r="C3914" s="3" t="s">
        <v>7916</v>
      </c>
      <c r="D3914">
        <v>15000</v>
      </c>
      <c r="E3914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 s="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42059.061689814807</v>
      </c>
      <c r="T3914" s="6">
        <f t="shared" si="371"/>
        <v>42118.982638888883</v>
      </c>
    </row>
    <row r="3915" spans="1:20" ht="45" x14ac:dyDescent="0.25">
      <c r="A3915">
        <v>3913</v>
      </c>
      <c r="B3915" s="3" t="s">
        <v>7917</v>
      </c>
      <c r="C3915" s="3" t="s">
        <v>7918</v>
      </c>
      <c r="D3915">
        <v>10000</v>
      </c>
      <c r="E3915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 s="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42308.002881944441</v>
      </c>
      <c r="T3915" s="6">
        <f t="shared" si="371"/>
        <v>42338.044548611106</v>
      </c>
    </row>
    <row r="3916" spans="1:20" ht="60" x14ac:dyDescent="0.25">
      <c r="A3916">
        <v>3914</v>
      </c>
      <c r="B3916" s="3" t="s">
        <v>7919</v>
      </c>
      <c r="C3916" s="3" t="s">
        <v>7920</v>
      </c>
      <c r="D3916">
        <v>2500</v>
      </c>
      <c r="E3916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 s="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42114.610601851848</v>
      </c>
      <c r="T3916" s="6">
        <f t="shared" si="371"/>
        <v>42134.749305555553</v>
      </c>
    </row>
    <row r="3917" spans="1:20" ht="60" x14ac:dyDescent="0.25">
      <c r="A3917">
        <v>3915</v>
      </c>
      <c r="B3917" s="3" t="s">
        <v>7921</v>
      </c>
      <c r="C3917" s="3" t="s">
        <v>7922</v>
      </c>
      <c r="D3917">
        <v>1500</v>
      </c>
      <c r="E3917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 s="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42492.776724537034</v>
      </c>
      <c r="T3917" s="6">
        <f t="shared" si="371"/>
        <v>42522.776724537034</v>
      </c>
    </row>
    <row r="3918" spans="1:20" ht="60" x14ac:dyDescent="0.25">
      <c r="A3918">
        <v>3916</v>
      </c>
      <c r="B3918" s="3" t="s">
        <v>7923</v>
      </c>
      <c r="C3918" s="3" t="s">
        <v>7924</v>
      </c>
      <c r="D3918">
        <v>2000</v>
      </c>
      <c r="E391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 s="4">
        <f t="shared" si="366"/>
        <v>0</v>
      </c>
      <c r="P3918" s="5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42494.263333333329</v>
      </c>
      <c r="T3918" s="6">
        <f t="shared" si="371"/>
        <v>42524.263333333329</v>
      </c>
    </row>
    <row r="3919" spans="1:20" ht="45" x14ac:dyDescent="0.25">
      <c r="A3919">
        <v>3917</v>
      </c>
      <c r="B3919" s="3" t="s">
        <v>7925</v>
      </c>
      <c r="C3919" s="3" t="s">
        <v>7926</v>
      </c>
      <c r="D3919">
        <v>3500</v>
      </c>
      <c r="E391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 s="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41863.318993055553</v>
      </c>
      <c r="T3919" s="6">
        <f t="shared" si="371"/>
        <v>41893.318993055553</v>
      </c>
    </row>
    <row r="3920" spans="1:20" ht="60" x14ac:dyDescent="0.25">
      <c r="A3920">
        <v>3918</v>
      </c>
      <c r="B3920" s="3" t="s">
        <v>7927</v>
      </c>
      <c r="C3920" s="3" t="s">
        <v>7928</v>
      </c>
      <c r="D3920">
        <v>60000</v>
      </c>
      <c r="E3920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 s="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41843.456284722219</v>
      </c>
      <c r="T3920" s="6">
        <f t="shared" si="371"/>
        <v>41855.458333333328</v>
      </c>
    </row>
    <row r="3921" spans="1:20" ht="45" x14ac:dyDescent="0.25">
      <c r="A3921">
        <v>3919</v>
      </c>
      <c r="B3921" s="3" t="s">
        <v>7929</v>
      </c>
      <c r="C3921" s="3" t="s">
        <v>7930</v>
      </c>
      <c r="D3921">
        <v>5000</v>
      </c>
      <c r="E3921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 s="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42358.476539351854</v>
      </c>
      <c r="T3921" s="6">
        <f t="shared" si="371"/>
        <v>42386.791666666664</v>
      </c>
    </row>
    <row r="3922" spans="1:20" ht="60" x14ac:dyDescent="0.25">
      <c r="A3922">
        <v>3920</v>
      </c>
      <c r="B3922" s="3" t="s">
        <v>7931</v>
      </c>
      <c r="C3922" s="3" t="s">
        <v>7932</v>
      </c>
      <c r="D3922">
        <v>2500</v>
      </c>
      <c r="E3922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 s="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42657.178935185184</v>
      </c>
      <c r="T3922" s="6">
        <f t="shared" si="371"/>
        <v>42687.220601851855</v>
      </c>
    </row>
    <row r="3923" spans="1:20" ht="60" x14ac:dyDescent="0.25">
      <c r="A3923">
        <v>3921</v>
      </c>
      <c r="B3923" s="3" t="s">
        <v>7933</v>
      </c>
      <c r="C3923" s="3" t="s">
        <v>7934</v>
      </c>
      <c r="D3923">
        <v>3000</v>
      </c>
      <c r="E3923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 s="4">
        <f t="shared" si="366"/>
        <v>0</v>
      </c>
      <c r="P3923" s="5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41926.333969907406</v>
      </c>
      <c r="T3923" s="6">
        <f t="shared" si="371"/>
        <v>41938.541666666664</v>
      </c>
    </row>
    <row r="3924" spans="1:20" ht="60" x14ac:dyDescent="0.25">
      <c r="A3924">
        <v>3922</v>
      </c>
      <c r="B3924" s="3" t="s">
        <v>7935</v>
      </c>
      <c r="C3924" s="3" t="s">
        <v>7936</v>
      </c>
      <c r="D3924">
        <v>750</v>
      </c>
      <c r="E3924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 s="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42020.560300925928</v>
      </c>
      <c r="T3924" s="6">
        <f t="shared" si="371"/>
        <v>42065.749999999993</v>
      </c>
    </row>
    <row r="3925" spans="1:20" ht="60" x14ac:dyDescent="0.25">
      <c r="A3925">
        <v>3923</v>
      </c>
      <c r="B3925" s="3" t="s">
        <v>7937</v>
      </c>
      <c r="C3925" s="3" t="s">
        <v>7938</v>
      </c>
      <c r="D3925">
        <v>11500</v>
      </c>
      <c r="E3925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 s="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42075.771655092591</v>
      </c>
      <c r="T3925" s="6">
        <f t="shared" si="371"/>
        <v>42103.771655092591</v>
      </c>
    </row>
    <row r="3926" spans="1:20" ht="45" x14ac:dyDescent="0.25">
      <c r="A3926">
        <v>3924</v>
      </c>
      <c r="B3926" s="3" t="s">
        <v>7939</v>
      </c>
      <c r="C3926" s="3" t="s">
        <v>7940</v>
      </c>
      <c r="D3926">
        <v>15000</v>
      </c>
      <c r="E3926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 s="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41786.751412037032</v>
      </c>
      <c r="T3926" s="6">
        <f t="shared" si="371"/>
        <v>41816.751412037032</v>
      </c>
    </row>
    <row r="3927" spans="1:20" ht="45" x14ac:dyDescent="0.25">
      <c r="A3927">
        <v>3925</v>
      </c>
      <c r="B3927" s="3" t="s">
        <v>7941</v>
      </c>
      <c r="C3927" s="3" t="s">
        <v>7942</v>
      </c>
      <c r="D3927">
        <v>150</v>
      </c>
      <c r="E3927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 s="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41820.662488425922</v>
      </c>
      <c r="T3927" s="6">
        <f t="shared" si="371"/>
        <v>41850.662488425922</v>
      </c>
    </row>
    <row r="3928" spans="1:20" ht="45" x14ac:dyDescent="0.25">
      <c r="A3928">
        <v>3926</v>
      </c>
      <c r="B3928" s="3" t="s">
        <v>7943</v>
      </c>
      <c r="C3928" s="3" t="s">
        <v>7944</v>
      </c>
      <c r="D3928">
        <v>5000</v>
      </c>
      <c r="E3928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 s="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41969.876712962963</v>
      </c>
      <c r="T3928" s="6">
        <f t="shared" si="371"/>
        <v>41999.876712962963</v>
      </c>
    </row>
    <row r="3929" spans="1:20" ht="60" x14ac:dyDescent="0.25">
      <c r="A3929">
        <v>3927</v>
      </c>
      <c r="B3929" s="3" t="s">
        <v>7945</v>
      </c>
      <c r="C3929" s="3" t="s">
        <v>7946</v>
      </c>
      <c r="D3929">
        <v>2500</v>
      </c>
      <c r="E392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 s="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41830.059074074074</v>
      </c>
      <c r="T3929" s="6">
        <f t="shared" si="371"/>
        <v>41860.059074074074</v>
      </c>
    </row>
    <row r="3930" spans="1:20" ht="60" x14ac:dyDescent="0.25">
      <c r="A3930">
        <v>3928</v>
      </c>
      <c r="B3930" s="3" t="s">
        <v>7947</v>
      </c>
      <c r="C3930" s="3" t="s">
        <v>7948</v>
      </c>
      <c r="D3930">
        <v>5000</v>
      </c>
      <c r="E3930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 s="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42265.474849537037</v>
      </c>
      <c r="T3930" s="6">
        <f t="shared" si="371"/>
        <v>42292.999305555553</v>
      </c>
    </row>
    <row r="3931" spans="1:20" ht="60" x14ac:dyDescent="0.25">
      <c r="A3931">
        <v>3929</v>
      </c>
      <c r="B3931" s="3" t="s">
        <v>7949</v>
      </c>
      <c r="C3931" s="3" t="s">
        <v>7950</v>
      </c>
      <c r="D3931">
        <v>20000</v>
      </c>
      <c r="E3931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 s="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42601.618807870364</v>
      </c>
      <c r="T3931" s="6">
        <f t="shared" si="371"/>
        <v>42631.618807870364</v>
      </c>
    </row>
    <row r="3932" spans="1:20" ht="60" x14ac:dyDescent="0.25">
      <c r="A3932">
        <v>3930</v>
      </c>
      <c r="B3932" s="3" t="s">
        <v>7951</v>
      </c>
      <c r="C3932" s="3" t="s">
        <v>7952</v>
      </c>
      <c r="D3932">
        <v>10000</v>
      </c>
      <c r="E3932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 s="4">
        <f t="shared" si="366"/>
        <v>0</v>
      </c>
      <c r="P3932" s="5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42433.13041666666</v>
      </c>
      <c r="T3932" s="6">
        <f t="shared" si="371"/>
        <v>42461.041666666664</v>
      </c>
    </row>
    <row r="3933" spans="1:20" ht="60" x14ac:dyDescent="0.25">
      <c r="A3933">
        <v>3931</v>
      </c>
      <c r="B3933" s="3" t="s">
        <v>7953</v>
      </c>
      <c r="C3933" s="3" t="s">
        <v>7954</v>
      </c>
      <c r="D3933">
        <v>8000</v>
      </c>
      <c r="E3933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 s="4">
        <f t="shared" si="366"/>
        <v>0</v>
      </c>
      <c r="P3933" s="5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6">
        <f t="shared" si="370"/>
        <v>42227.943368055552</v>
      </c>
      <c r="T3933" s="6">
        <f t="shared" si="371"/>
        <v>42252.943368055552</v>
      </c>
    </row>
    <row r="3934" spans="1:20" ht="60" x14ac:dyDescent="0.25">
      <c r="A3934">
        <v>3932</v>
      </c>
      <c r="B3934" s="3" t="s">
        <v>7955</v>
      </c>
      <c r="C3934" s="3" t="s">
        <v>7956</v>
      </c>
      <c r="D3934">
        <v>12000</v>
      </c>
      <c r="E3934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 s="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42414.960231481477</v>
      </c>
      <c r="T3934" s="6">
        <f t="shared" si="371"/>
        <v>42444.918564814812</v>
      </c>
    </row>
    <row r="3935" spans="1:20" ht="60" x14ac:dyDescent="0.25">
      <c r="A3935">
        <v>3933</v>
      </c>
      <c r="B3935" s="3" t="s">
        <v>7957</v>
      </c>
      <c r="C3935" s="3" t="s">
        <v>7958</v>
      </c>
      <c r="D3935">
        <v>7000</v>
      </c>
      <c r="E3935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 s="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42538.759976851848</v>
      </c>
      <c r="T3935" s="6">
        <f t="shared" si="371"/>
        <v>42567.821527777771</v>
      </c>
    </row>
    <row r="3936" spans="1:20" ht="45" x14ac:dyDescent="0.25">
      <c r="A3936">
        <v>3934</v>
      </c>
      <c r="B3936" s="3" t="s">
        <v>7959</v>
      </c>
      <c r="C3936" s="3" t="s">
        <v>7960</v>
      </c>
      <c r="D3936">
        <v>5000</v>
      </c>
      <c r="E3936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 s="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42233.463414351849</v>
      </c>
      <c r="T3936" s="6">
        <f t="shared" si="371"/>
        <v>42278.333333333336</v>
      </c>
    </row>
    <row r="3937" spans="1:20" ht="60" x14ac:dyDescent="0.25">
      <c r="A3937">
        <v>3935</v>
      </c>
      <c r="B3937" s="3" t="s">
        <v>7961</v>
      </c>
      <c r="C3937" s="3" t="s">
        <v>7962</v>
      </c>
      <c r="D3937">
        <v>3000</v>
      </c>
      <c r="E3937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 s="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42221.448449074065</v>
      </c>
      <c r="T3937" s="6">
        <f t="shared" si="371"/>
        <v>42281.448449074065</v>
      </c>
    </row>
    <row r="3938" spans="1:20" ht="60" x14ac:dyDescent="0.25">
      <c r="A3938">
        <v>3936</v>
      </c>
      <c r="B3938" s="3" t="s">
        <v>7963</v>
      </c>
      <c r="C3938" s="3" t="s">
        <v>7964</v>
      </c>
      <c r="D3938">
        <v>20000</v>
      </c>
      <c r="E393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 s="4">
        <f t="shared" si="366"/>
        <v>0</v>
      </c>
      <c r="P3938" s="5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42675.054629629631</v>
      </c>
      <c r="T3938" s="6">
        <f t="shared" si="371"/>
        <v>42705.096296296295</v>
      </c>
    </row>
    <row r="3939" spans="1:20" ht="45" x14ac:dyDescent="0.25">
      <c r="A3939">
        <v>3937</v>
      </c>
      <c r="B3939" s="3" t="s">
        <v>7965</v>
      </c>
      <c r="C3939" s="3" t="s">
        <v>7966</v>
      </c>
      <c r="D3939">
        <v>2885</v>
      </c>
      <c r="E3939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 s="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42534.423148148147</v>
      </c>
      <c r="T3939" s="6">
        <f t="shared" si="371"/>
        <v>42562.423148148147</v>
      </c>
    </row>
    <row r="3940" spans="1:20" ht="60" x14ac:dyDescent="0.25">
      <c r="A3940">
        <v>3938</v>
      </c>
      <c r="B3940" s="3" t="s">
        <v>7967</v>
      </c>
      <c r="C3940" s="3" t="s">
        <v>7968</v>
      </c>
      <c r="D3940">
        <v>3255</v>
      </c>
      <c r="E3940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 s="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42151.697384259263</v>
      </c>
      <c r="T3940" s="6">
        <f t="shared" si="371"/>
        <v>42182.697384259263</v>
      </c>
    </row>
    <row r="3941" spans="1:20" ht="60" x14ac:dyDescent="0.25">
      <c r="A3941">
        <v>3939</v>
      </c>
      <c r="B3941" s="3" t="s">
        <v>7969</v>
      </c>
      <c r="C3941" s="3" t="s">
        <v>7970</v>
      </c>
      <c r="D3941">
        <v>5000</v>
      </c>
      <c r="E3941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 s="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41915.191886574074</v>
      </c>
      <c r="T3941" s="6">
        <f t="shared" si="371"/>
        <v>41918.979166666664</v>
      </c>
    </row>
    <row r="3942" spans="1:20" ht="60" x14ac:dyDescent="0.25">
      <c r="A3942">
        <v>3940</v>
      </c>
      <c r="B3942" s="3" t="s">
        <v>7971</v>
      </c>
      <c r="C3942" s="3" t="s">
        <v>7972</v>
      </c>
      <c r="D3942">
        <v>5000</v>
      </c>
      <c r="E3942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 s="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41961.284155092588</v>
      </c>
      <c r="T3942" s="6">
        <f t="shared" si="371"/>
        <v>42006.284155092588</v>
      </c>
    </row>
    <row r="3943" spans="1:20" ht="75" x14ac:dyDescent="0.25">
      <c r="A3943">
        <v>3941</v>
      </c>
      <c r="B3943" s="3" t="s">
        <v>7973</v>
      </c>
      <c r="C3943" s="3" t="s">
        <v>7974</v>
      </c>
      <c r="D3943">
        <v>5500</v>
      </c>
      <c r="E3943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 s="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41940.378900462958</v>
      </c>
      <c r="T3943" s="6">
        <f t="shared" si="371"/>
        <v>41967.833333333336</v>
      </c>
    </row>
    <row r="3944" spans="1:20" ht="45" x14ac:dyDescent="0.25">
      <c r="A3944">
        <v>3942</v>
      </c>
      <c r="B3944" s="3" t="s">
        <v>7975</v>
      </c>
      <c r="C3944" s="3" t="s">
        <v>7976</v>
      </c>
      <c r="D3944">
        <v>1200</v>
      </c>
      <c r="E3944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 s="4">
        <f t="shared" si="366"/>
        <v>0</v>
      </c>
      <c r="P3944" s="5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42111.695763888885</v>
      </c>
      <c r="T3944" s="6">
        <f t="shared" si="371"/>
        <v>42171.695763888885</v>
      </c>
    </row>
    <row r="3945" spans="1:20" ht="45" x14ac:dyDescent="0.25">
      <c r="A3945">
        <v>3943</v>
      </c>
      <c r="B3945" s="3" t="s">
        <v>7977</v>
      </c>
      <c r="C3945" s="3" t="s">
        <v>7978</v>
      </c>
      <c r="D3945">
        <v>5000</v>
      </c>
      <c r="E3945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 s="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42279.570231481477</v>
      </c>
      <c r="T3945" s="6">
        <f t="shared" si="371"/>
        <v>42310.493055555555</v>
      </c>
    </row>
    <row r="3946" spans="1:20" ht="60" x14ac:dyDescent="0.25">
      <c r="A3946">
        <v>3944</v>
      </c>
      <c r="B3946" s="3" t="s">
        <v>7979</v>
      </c>
      <c r="C3946" s="3" t="s">
        <v>7980</v>
      </c>
      <c r="D3946">
        <v>5000</v>
      </c>
      <c r="E3946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 s="4">
        <f t="shared" si="366"/>
        <v>0</v>
      </c>
      <c r="P3946" s="5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42213.454571759255</v>
      </c>
      <c r="T3946" s="6">
        <f t="shared" si="371"/>
        <v>42243.454571759255</v>
      </c>
    </row>
    <row r="3947" spans="1:20" ht="60" x14ac:dyDescent="0.25">
      <c r="A3947">
        <v>3945</v>
      </c>
      <c r="B3947" s="3" t="s">
        <v>7981</v>
      </c>
      <c r="C3947" s="3" t="s">
        <v>7982</v>
      </c>
      <c r="D3947">
        <v>2000</v>
      </c>
      <c r="E3947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 s="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42109.593379629623</v>
      </c>
      <c r="T3947" s="6">
        <f t="shared" si="371"/>
        <v>42139.593379629623</v>
      </c>
    </row>
    <row r="3948" spans="1:20" ht="30" x14ac:dyDescent="0.25">
      <c r="A3948">
        <v>3946</v>
      </c>
      <c r="B3948" s="3" t="s">
        <v>7983</v>
      </c>
      <c r="C3948" s="3" t="s">
        <v>7984</v>
      </c>
      <c r="D3948">
        <v>6000</v>
      </c>
      <c r="E394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 s="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42031.625254629624</v>
      </c>
      <c r="T3948" s="6">
        <f t="shared" si="371"/>
        <v>42063.124999999993</v>
      </c>
    </row>
    <row r="3949" spans="1:20" ht="60" x14ac:dyDescent="0.25">
      <c r="A3949">
        <v>3947</v>
      </c>
      <c r="B3949" s="3" t="s">
        <v>7985</v>
      </c>
      <c r="C3949" s="3" t="s">
        <v>7986</v>
      </c>
      <c r="D3949">
        <v>3000</v>
      </c>
      <c r="E3949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 s="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42614.934537037036</v>
      </c>
      <c r="T3949" s="6">
        <f t="shared" si="371"/>
        <v>42644.934537037036</v>
      </c>
    </row>
    <row r="3950" spans="1:20" ht="60" x14ac:dyDescent="0.25">
      <c r="A3950">
        <v>3948</v>
      </c>
      <c r="B3950" s="3" t="s">
        <v>7987</v>
      </c>
      <c r="C3950" s="3" t="s">
        <v>7988</v>
      </c>
      <c r="D3950">
        <v>30000</v>
      </c>
      <c r="E3950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 s="4">
        <f t="shared" si="366"/>
        <v>0</v>
      </c>
      <c r="P3950" s="5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41829.117164351846</v>
      </c>
      <c r="T3950" s="6">
        <f t="shared" si="371"/>
        <v>41889.117164351846</v>
      </c>
    </row>
    <row r="3951" spans="1:20" ht="60" x14ac:dyDescent="0.25">
      <c r="A3951">
        <v>3949</v>
      </c>
      <c r="B3951" s="3" t="s">
        <v>7989</v>
      </c>
      <c r="C3951" s="3" t="s">
        <v>7990</v>
      </c>
      <c r="D3951">
        <v>10000</v>
      </c>
      <c r="E3951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 s="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42015.912280092591</v>
      </c>
      <c r="T3951" s="6">
        <f t="shared" si="371"/>
        <v>42045.912280092591</v>
      </c>
    </row>
    <row r="3952" spans="1:20" ht="60" x14ac:dyDescent="0.25">
      <c r="A3952">
        <v>3950</v>
      </c>
      <c r="B3952" s="3" t="s">
        <v>7991</v>
      </c>
      <c r="C3952" s="3" t="s">
        <v>7992</v>
      </c>
      <c r="D3952">
        <v>4000</v>
      </c>
      <c r="E3952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 s="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42439.493981481479</v>
      </c>
      <c r="T3952" s="6">
        <f t="shared" si="371"/>
        <v>42468.565972222219</v>
      </c>
    </row>
    <row r="3953" spans="1:20" ht="60" x14ac:dyDescent="0.25">
      <c r="A3953">
        <v>3951</v>
      </c>
      <c r="B3953" s="3" t="s">
        <v>7993</v>
      </c>
      <c r="C3953" s="3" t="s">
        <v>5796</v>
      </c>
      <c r="D3953">
        <v>200000</v>
      </c>
      <c r="E3953">
        <v>1</v>
      </c>
      <c r="F3953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 s="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42433.617384259262</v>
      </c>
      <c r="T3953" s="6">
        <f t="shared" si="371"/>
        <v>42493.57571759259</v>
      </c>
    </row>
    <row r="3954" spans="1:20" ht="60" x14ac:dyDescent="0.25">
      <c r="A3954">
        <v>3952</v>
      </c>
      <c r="B3954" s="3" t="s">
        <v>7994</v>
      </c>
      <c r="C3954" s="3" t="s">
        <v>7995</v>
      </c>
      <c r="D3954">
        <v>26000</v>
      </c>
      <c r="E3954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 s="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42243.582060185181</v>
      </c>
      <c r="T3954" s="6">
        <f t="shared" si="371"/>
        <v>42303.582060185181</v>
      </c>
    </row>
    <row r="3955" spans="1:20" ht="45" x14ac:dyDescent="0.25">
      <c r="A3955">
        <v>3953</v>
      </c>
      <c r="B3955" s="3" t="s">
        <v>7996</v>
      </c>
      <c r="C3955" s="3" t="s">
        <v>7997</v>
      </c>
      <c r="D3955">
        <v>17600</v>
      </c>
      <c r="E3955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 s="4">
        <f t="shared" si="366"/>
        <v>0</v>
      </c>
      <c r="P3955" s="5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6">
        <f t="shared" si="370"/>
        <v>42549.840115740742</v>
      </c>
      <c r="T3955" s="6">
        <f t="shared" si="371"/>
        <v>42580.770138888889</v>
      </c>
    </row>
    <row r="3956" spans="1:20" ht="60" x14ac:dyDescent="0.25">
      <c r="A3956">
        <v>3954</v>
      </c>
      <c r="B3956" s="3" t="s">
        <v>7998</v>
      </c>
      <c r="C3956" s="3" t="s">
        <v>7999</v>
      </c>
      <c r="D3956">
        <v>25000</v>
      </c>
      <c r="E3956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 s="4">
        <f t="shared" si="366"/>
        <v>0</v>
      </c>
      <c r="P3956" s="5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41774.442870370367</v>
      </c>
      <c r="T3956" s="6">
        <f t="shared" si="371"/>
        <v>41834.442870370367</v>
      </c>
    </row>
    <row r="3957" spans="1:20" ht="60" x14ac:dyDescent="0.25">
      <c r="A3957">
        <v>3955</v>
      </c>
      <c r="B3957" s="3" t="s">
        <v>8000</v>
      </c>
      <c r="C3957" s="3" t="s">
        <v>8001</v>
      </c>
      <c r="D3957">
        <v>1750</v>
      </c>
      <c r="E3957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 s="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42306.640520833331</v>
      </c>
      <c r="T3957" s="6">
        <f t="shared" si="371"/>
        <v>42336.682187499995</v>
      </c>
    </row>
    <row r="3958" spans="1:20" ht="60" x14ac:dyDescent="0.25">
      <c r="A3958">
        <v>3956</v>
      </c>
      <c r="B3958" s="3" t="s">
        <v>8002</v>
      </c>
      <c r="C3958" s="3" t="s">
        <v>8003</v>
      </c>
      <c r="D3958">
        <v>5500</v>
      </c>
      <c r="E395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 s="4">
        <f t="shared" si="366"/>
        <v>0</v>
      </c>
      <c r="P3958" s="5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42457.723692129628</v>
      </c>
      <c r="T3958" s="6">
        <f t="shared" si="371"/>
        <v>42484.805555555555</v>
      </c>
    </row>
    <row r="3959" spans="1:20" ht="45" x14ac:dyDescent="0.25">
      <c r="A3959">
        <v>3957</v>
      </c>
      <c r="B3959" s="3" t="s">
        <v>8004</v>
      </c>
      <c r="C3959" s="3" t="s">
        <v>8005</v>
      </c>
      <c r="D3959">
        <v>28000</v>
      </c>
      <c r="E3959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 s="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42513.767986111103</v>
      </c>
      <c r="T3959" s="6">
        <f t="shared" si="371"/>
        <v>42559.767986111103</v>
      </c>
    </row>
    <row r="3960" spans="1:20" ht="60" x14ac:dyDescent="0.25">
      <c r="A3960">
        <v>3958</v>
      </c>
      <c r="B3960" s="3" t="s">
        <v>8006</v>
      </c>
      <c r="C3960" s="3" t="s">
        <v>8007</v>
      </c>
      <c r="D3960">
        <v>2000</v>
      </c>
      <c r="E3960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 s="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41816.742037037038</v>
      </c>
      <c r="T3960" s="6">
        <f t="shared" si="371"/>
        <v>41853.375</v>
      </c>
    </row>
    <row r="3961" spans="1:20" ht="60" x14ac:dyDescent="0.25">
      <c r="A3961">
        <v>3959</v>
      </c>
      <c r="B3961" s="3" t="s">
        <v>8008</v>
      </c>
      <c r="C3961" s="3" t="s">
        <v>8009</v>
      </c>
      <c r="D3961">
        <v>1200</v>
      </c>
      <c r="E3961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 s="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41880.580509259256</v>
      </c>
      <c r="T3961" s="6">
        <f t="shared" si="371"/>
        <v>41910.580509259256</v>
      </c>
    </row>
    <row r="3962" spans="1:20" ht="60" x14ac:dyDescent="0.25">
      <c r="A3962">
        <v>3960</v>
      </c>
      <c r="B3962" s="3" t="s">
        <v>8010</v>
      </c>
      <c r="C3962" s="3" t="s">
        <v>8011</v>
      </c>
      <c r="D3962">
        <v>3000</v>
      </c>
      <c r="E3962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 s="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42342.63722222222</v>
      </c>
      <c r="T3962" s="6">
        <f t="shared" si="371"/>
        <v>42372.63722222222</v>
      </c>
    </row>
    <row r="3963" spans="1:20" ht="60" x14ac:dyDescent="0.25">
      <c r="A3963">
        <v>3961</v>
      </c>
      <c r="B3963" s="3" t="s">
        <v>8012</v>
      </c>
      <c r="C3963" s="3" t="s">
        <v>8013</v>
      </c>
      <c r="D3963">
        <v>5000</v>
      </c>
      <c r="E3963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 s="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41745.682986111111</v>
      </c>
      <c r="T3963" s="6">
        <f t="shared" si="371"/>
        <v>41767.682986111111</v>
      </c>
    </row>
    <row r="3964" spans="1:20" ht="60" x14ac:dyDescent="0.25">
      <c r="A3964">
        <v>3962</v>
      </c>
      <c r="B3964" s="3" t="s">
        <v>8014</v>
      </c>
      <c r="C3964" s="3" t="s">
        <v>8015</v>
      </c>
      <c r="D3964">
        <v>1400</v>
      </c>
      <c r="E3964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 s="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42311.413124999999</v>
      </c>
      <c r="T3964" s="6">
        <f t="shared" si="371"/>
        <v>42336.413124999999</v>
      </c>
    </row>
    <row r="3965" spans="1:20" ht="60" x14ac:dyDescent="0.25">
      <c r="A3965">
        <v>3963</v>
      </c>
      <c r="B3965" s="3" t="s">
        <v>8016</v>
      </c>
      <c r="C3965" s="3" t="s">
        <v>8017</v>
      </c>
      <c r="D3965">
        <v>10000</v>
      </c>
      <c r="E3965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 s="4">
        <f t="shared" si="366"/>
        <v>0</v>
      </c>
      <c r="P3965" s="5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6">
        <f t="shared" si="370"/>
        <v>42295.945798611108</v>
      </c>
      <c r="T3965" s="6">
        <f t="shared" si="371"/>
        <v>42325.987465277773</v>
      </c>
    </row>
    <row r="3966" spans="1:20" ht="45" x14ac:dyDescent="0.25">
      <c r="A3966">
        <v>3964</v>
      </c>
      <c r="B3966" s="3" t="s">
        <v>8018</v>
      </c>
      <c r="C3966" s="3" t="s">
        <v>8019</v>
      </c>
      <c r="D3966">
        <v>2000</v>
      </c>
      <c r="E3966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 s="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42053.513726851852</v>
      </c>
      <c r="T3966" s="6">
        <f t="shared" si="371"/>
        <v>42113.47206018518</v>
      </c>
    </row>
    <row r="3967" spans="1:20" ht="60" x14ac:dyDescent="0.25">
      <c r="A3967">
        <v>3965</v>
      </c>
      <c r="B3967" s="3" t="s">
        <v>8020</v>
      </c>
      <c r="C3967" s="3" t="s">
        <v>8021</v>
      </c>
      <c r="D3967">
        <v>2000</v>
      </c>
      <c r="E3967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 s="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42414.027546296296</v>
      </c>
      <c r="T3967" s="6">
        <f t="shared" si="371"/>
        <v>42473.985879629625</v>
      </c>
    </row>
    <row r="3968" spans="1:20" ht="60" x14ac:dyDescent="0.25">
      <c r="A3968">
        <v>3966</v>
      </c>
      <c r="B3968" s="3" t="s">
        <v>8022</v>
      </c>
      <c r="C3968" s="3" t="s">
        <v>8023</v>
      </c>
      <c r="D3968">
        <v>7500</v>
      </c>
      <c r="E396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 s="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41801.503217592588</v>
      </c>
      <c r="T3968" s="6">
        <f t="shared" si="371"/>
        <v>41843.915972222218</v>
      </c>
    </row>
    <row r="3969" spans="1:20" ht="60" x14ac:dyDescent="0.25">
      <c r="A3969">
        <v>3967</v>
      </c>
      <c r="B3969" s="3" t="s">
        <v>8024</v>
      </c>
      <c r="C3969" s="3" t="s">
        <v>8025</v>
      </c>
      <c r="D3969">
        <v>1700</v>
      </c>
      <c r="E3969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 s="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42770.082256944443</v>
      </c>
      <c r="T3969" s="6">
        <f t="shared" si="371"/>
        <v>42800.082256944443</v>
      </c>
    </row>
    <row r="3970" spans="1:20" ht="45" x14ac:dyDescent="0.25">
      <c r="A3970">
        <v>3968</v>
      </c>
      <c r="B3970" s="3" t="s">
        <v>8026</v>
      </c>
      <c r="C3970" s="3" t="s">
        <v>8027</v>
      </c>
      <c r="D3970">
        <v>5000</v>
      </c>
      <c r="E3970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 s="4">
        <f t="shared" ref="O3970:O4033" si="372">E3970/D3970</f>
        <v>0.10539999999999999</v>
      </c>
      <c r="P3970" s="5">
        <f t="shared" ref="P3970:P4033" si="373">IF((L3970&gt;0), (E3970/L3970), "N/A")</f>
        <v>47.909090909090907</v>
      </c>
      <c r="Q3970" t="str">
        <f t="shared" ref="Q3970:Q4033" si="374">LEFT(N3970, (FIND("/",N3970)-1))</f>
        <v>theater</v>
      </c>
      <c r="R3970" t="str">
        <f t="shared" ref="R3970:R4033" si="375">RIGHT(N3970, (LEN(N3970)-FIND("/", N3970)))</f>
        <v>plays</v>
      </c>
      <c r="S3970" s="6">
        <f t="shared" si="370"/>
        <v>42452.60732638889</v>
      </c>
      <c r="T3970" s="6">
        <f t="shared" si="371"/>
        <v>42512.60732638889</v>
      </c>
    </row>
    <row r="3971" spans="1:20" ht="60" x14ac:dyDescent="0.25">
      <c r="A3971">
        <v>3969</v>
      </c>
      <c r="B3971" s="3" t="s">
        <v>8028</v>
      </c>
      <c r="C3971" s="3" t="s">
        <v>8029</v>
      </c>
      <c r="D3971">
        <v>2825</v>
      </c>
      <c r="E3971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 s="4">
        <f t="shared" si="372"/>
        <v>7.4690265486725665E-2</v>
      </c>
      <c r="P3971" s="5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6">
        <f t="shared" ref="S3971:S4034" si="376">(((J3971/60)/60)/24)+DATE(1970,1,1)+(-5/24)</f>
        <v>42601.646365740737</v>
      </c>
      <c r="T3971" s="6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8030</v>
      </c>
      <c r="C3972" s="3" t="s">
        <v>8031</v>
      </c>
      <c r="D3972">
        <v>15000</v>
      </c>
      <c r="E3972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 s="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42447.655219907399</v>
      </c>
      <c r="T3972" s="6">
        <f t="shared" si="377"/>
        <v>42477.655219907399</v>
      </c>
    </row>
    <row r="3973" spans="1:20" ht="60" x14ac:dyDescent="0.25">
      <c r="A3973">
        <v>3971</v>
      </c>
      <c r="B3973" s="3" t="s">
        <v>8032</v>
      </c>
      <c r="C3973" s="3" t="s">
        <v>8033</v>
      </c>
      <c r="D3973">
        <v>14000</v>
      </c>
      <c r="E3973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 s="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41811.327847222223</v>
      </c>
      <c r="T3973" s="6">
        <f t="shared" si="377"/>
        <v>41841.327847222223</v>
      </c>
    </row>
    <row r="3974" spans="1:20" ht="45" x14ac:dyDescent="0.25">
      <c r="A3974">
        <v>3972</v>
      </c>
      <c r="B3974" s="3" t="s">
        <v>8034</v>
      </c>
      <c r="C3974" s="3" t="s">
        <v>8035</v>
      </c>
      <c r="D3974">
        <v>1000</v>
      </c>
      <c r="E3974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 s="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41980.859189814808</v>
      </c>
      <c r="T3974" s="6">
        <f t="shared" si="377"/>
        <v>42040.859189814808</v>
      </c>
    </row>
    <row r="3975" spans="1:20" ht="60" x14ac:dyDescent="0.25">
      <c r="A3975">
        <v>3973</v>
      </c>
      <c r="B3975" s="3" t="s">
        <v>8036</v>
      </c>
      <c r="C3975" s="3" t="s">
        <v>8037</v>
      </c>
      <c r="D3975">
        <v>5000</v>
      </c>
      <c r="E3975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 s="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42469.475810185184</v>
      </c>
      <c r="T3975" s="6">
        <f t="shared" si="377"/>
        <v>42498.958333333336</v>
      </c>
    </row>
    <row r="3976" spans="1:20" ht="60" x14ac:dyDescent="0.25">
      <c r="A3976">
        <v>3974</v>
      </c>
      <c r="B3976" s="3" t="s">
        <v>8038</v>
      </c>
      <c r="C3976" s="3" t="s">
        <v>8039</v>
      </c>
      <c r="D3976">
        <v>1000</v>
      </c>
      <c r="E3976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 s="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42493.338518518511</v>
      </c>
      <c r="T3976" s="6">
        <f t="shared" si="377"/>
        <v>42523.338518518511</v>
      </c>
    </row>
    <row r="3977" spans="1:20" ht="60" x14ac:dyDescent="0.25">
      <c r="A3977">
        <v>3975</v>
      </c>
      <c r="B3977" s="3" t="s">
        <v>8040</v>
      </c>
      <c r="C3977" s="3" t="s">
        <v>8041</v>
      </c>
      <c r="D3977">
        <v>678</v>
      </c>
      <c r="E3977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 s="4">
        <f t="shared" si="372"/>
        <v>0</v>
      </c>
      <c r="P3977" s="5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42534.658541666664</v>
      </c>
      <c r="T3977" s="6">
        <f t="shared" si="377"/>
        <v>42564.658541666664</v>
      </c>
    </row>
    <row r="3978" spans="1:20" ht="60" x14ac:dyDescent="0.25">
      <c r="A3978">
        <v>3976</v>
      </c>
      <c r="B3978" s="3" t="s">
        <v>8042</v>
      </c>
      <c r="C3978" s="3" t="s">
        <v>8043</v>
      </c>
      <c r="D3978">
        <v>1300</v>
      </c>
      <c r="E397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 s="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41830.650011574071</v>
      </c>
      <c r="T3978" s="6">
        <f t="shared" si="377"/>
        <v>41852.083333333328</v>
      </c>
    </row>
    <row r="3979" spans="1:20" ht="60" x14ac:dyDescent="0.25">
      <c r="A3979">
        <v>3977</v>
      </c>
      <c r="B3979" s="3" t="s">
        <v>8044</v>
      </c>
      <c r="C3979" s="3" t="s">
        <v>8045</v>
      </c>
      <c r="D3979">
        <v>90000</v>
      </c>
      <c r="E3979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 s="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42543.580231481479</v>
      </c>
      <c r="T3979" s="6">
        <f t="shared" si="377"/>
        <v>42573.580231481479</v>
      </c>
    </row>
    <row r="3980" spans="1:20" ht="60" x14ac:dyDescent="0.25">
      <c r="A3980">
        <v>3978</v>
      </c>
      <c r="B3980" s="3" t="s">
        <v>8046</v>
      </c>
      <c r="C3980" s="3" t="s">
        <v>8047</v>
      </c>
      <c r="D3980">
        <v>2000</v>
      </c>
      <c r="E3980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 s="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41975.434641203705</v>
      </c>
      <c r="T3980" s="6">
        <f t="shared" si="377"/>
        <v>42035.434641203705</v>
      </c>
    </row>
    <row r="3981" spans="1:20" ht="60" x14ac:dyDescent="0.25">
      <c r="A3981">
        <v>3979</v>
      </c>
      <c r="B3981" s="3" t="s">
        <v>8048</v>
      </c>
      <c r="C3981" s="3" t="s">
        <v>8049</v>
      </c>
      <c r="D3981">
        <v>6000</v>
      </c>
      <c r="E3981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 s="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42069.695104166669</v>
      </c>
      <c r="T3981" s="6">
        <f t="shared" si="377"/>
        <v>42092.624999999993</v>
      </c>
    </row>
    <row r="3982" spans="1:20" ht="60" x14ac:dyDescent="0.25">
      <c r="A3982">
        <v>3980</v>
      </c>
      <c r="B3982" s="3" t="s">
        <v>8050</v>
      </c>
      <c r="C3982" s="3" t="s">
        <v>8051</v>
      </c>
      <c r="D3982">
        <v>2500</v>
      </c>
      <c r="E3982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 s="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41795.390590277777</v>
      </c>
      <c r="T3982" s="6">
        <f t="shared" si="377"/>
        <v>41825.390590277777</v>
      </c>
    </row>
    <row r="3983" spans="1:20" ht="45" x14ac:dyDescent="0.25">
      <c r="A3983">
        <v>3981</v>
      </c>
      <c r="B3983" s="3" t="s">
        <v>6811</v>
      </c>
      <c r="C3983" s="3" t="s">
        <v>6812</v>
      </c>
      <c r="D3983">
        <v>30000</v>
      </c>
      <c r="E3983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 s="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42507.971631944441</v>
      </c>
      <c r="T3983" s="6">
        <f t="shared" si="377"/>
        <v>42567.971631944441</v>
      </c>
    </row>
    <row r="3984" spans="1:20" ht="60" x14ac:dyDescent="0.25">
      <c r="A3984">
        <v>3982</v>
      </c>
      <c r="B3984" s="3" t="s">
        <v>8052</v>
      </c>
      <c r="C3984" s="3" t="s">
        <v>8053</v>
      </c>
      <c r="D3984">
        <v>850</v>
      </c>
      <c r="E3984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 s="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42132.601620370369</v>
      </c>
      <c r="T3984" s="6">
        <f t="shared" si="377"/>
        <v>42192.601620370369</v>
      </c>
    </row>
    <row r="3985" spans="1:20" ht="60" x14ac:dyDescent="0.25">
      <c r="A3985">
        <v>3983</v>
      </c>
      <c r="B3985" s="3" t="s">
        <v>8054</v>
      </c>
      <c r="C3985" s="3" t="s">
        <v>8055</v>
      </c>
      <c r="D3985">
        <v>11140</v>
      </c>
      <c r="E3985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 s="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41747.661527777775</v>
      </c>
      <c r="T3985" s="6">
        <f t="shared" si="377"/>
        <v>41779.082638888889</v>
      </c>
    </row>
    <row r="3986" spans="1:20" ht="60" x14ac:dyDescent="0.25">
      <c r="A3986">
        <v>3984</v>
      </c>
      <c r="B3986" s="3" t="s">
        <v>8056</v>
      </c>
      <c r="C3986" s="3" t="s">
        <v>8057</v>
      </c>
      <c r="D3986">
        <v>1500</v>
      </c>
      <c r="E3986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 s="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41920.755138888882</v>
      </c>
      <c r="T3986" s="6">
        <f t="shared" si="377"/>
        <v>41950.791666666664</v>
      </c>
    </row>
    <row r="3987" spans="1:20" ht="60" x14ac:dyDescent="0.25">
      <c r="A3987">
        <v>3985</v>
      </c>
      <c r="B3987" s="3" t="s">
        <v>8058</v>
      </c>
      <c r="C3987" s="3" t="s">
        <v>8059</v>
      </c>
      <c r="D3987">
        <v>2000</v>
      </c>
      <c r="E3987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 s="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42399.499074074069</v>
      </c>
      <c r="T3987" s="6">
        <f t="shared" si="377"/>
        <v>42420.670138888883</v>
      </c>
    </row>
    <row r="3988" spans="1:20" ht="60" x14ac:dyDescent="0.25">
      <c r="A3988">
        <v>3986</v>
      </c>
      <c r="B3988" s="3" t="s">
        <v>8060</v>
      </c>
      <c r="C3988" s="3" t="s">
        <v>8061</v>
      </c>
      <c r="D3988">
        <v>5000</v>
      </c>
      <c r="E3988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 s="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42467.340208333328</v>
      </c>
      <c r="T3988" s="6">
        <f t="shared" si="377"/>
        <v>42496.336111111108</v>
      </c>
    </row>
    <row r="3989" spans="1:20" ht="45" x14ac:dyDescent="0.25">
      <c r="A3989">
        <v>3987</v>
      </c>
      <c r="B3989" s="3" t="s">
        <v>8062</v>
      </c>
      <c r="C3989" s="3" t="s">
        <v>8063</v>
      </c>
      <c r="D3989">
        <v>400</v>
      </c>
      <c r="E398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 s="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41765.716319444444</v>
      </c>
      <c r="T3989" s="6">
        <f t="shared" si="377"/>
        <v>41775.716319444444</v>
      </c>
    </row>
    <row r="3990" spans="1:20" ht="30" x14ac:dyDescent="0.25">
      <c r="A3990">
        <v>3988</v>
      </c>
      <c r="B3990" s="3" t="s">
        <v>8064</v>
      </c>
      <c r="C3990" s="3" t="s">
        <v>8065</v>
      </c>
      <c r="D3990">
        <v>1500</v>
      </c>
      <c r="E3990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 s="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42229.872835648144</v>
      </c>
      <c r="T3990" s="6">
        <f t="shared" si="377"/>
        <v>42244.872835648144</v>
      </c>
    </row>
    <row r="3991" spans="1:20" ht="60" x14ac:dyDescent="0.25">
      <c r="A3991">
        <v>3989</v>
      </c>
      <c r="B3991" s="3" t="s">
        <v>8066</v>
      </c>
      <c r="C3991" s="3" t="s">
        <v>8067</v>
      </c>
      <c r="D3991">
        <v>3000</v>
      </c>
      <c r="E3991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 s="4">
        <f t="shared" si="372"/>
        <v>0</v>
      </c>
      <c r="P3991" s="5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42286.541446759256</v>
      </c>
      <c r="T3991" s="6">
        <f t="shared" si="377"/>
        <v>42316.583113425928</v>
      </c>
    </row>
    <row r="3992" spans="1:20" ht="45" x14ac:dyDescent="0.25">
      <c r="A3992">
        <v>3990</v>
      </c>
      <c r="B3992" s="3" t="s">
        <v>8068</v>
      </c>
      <c r="C3992" s="3" t="s">
        <v>8069</v>
      </c>
      <c r="D3992">
        <v>1650</v>
      </c>
      <c r="E3992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 s="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42401.464039351849</v>
      </c>
      <c r="T3992" s="6">
        <f t="shared" si="377"/>
        <v>42431.464039351849</v>
      </c>
    </row>
    <row r="3993" spans="1:20" ht="30" x14ac:dyDescent="0.25">
      <c r="A3993">
        <v>3991</v>
      </c>
      <c r="B3993" s="3" t="s">
        <v>8070</v>
      </c>
      <c r="C3993" s="3" t="s">
        <v>8071</v>
      </c>
      <c r="D3993">
        <v>500</v>
      </c>
      <c r="E3993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 s="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42125.436134259253</v>
      </c>
      <c r="T3993" s="6">
        <f t="shared" si="377"/>
        <v>42155.436134259253</v>
      </c>
    </row>
    <row r="3994" spans="1:20" ht="45" x14ac:dyDescent="0.25">
      <c r="A3994">
        <v>3992</v>
      </c>
      <c r="B3994" s="3" t="s">
        <v>8072</v>
      </c>
      <c r="C3994" s="3" t="s">
        <v>8073</v>
      </c>
      <c r="D3994">
        <v>10000</v>
      </c>
      <c r="E3994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 s="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42289.732164351844</v>
      </c>
      <c r="T3994" s="6">
        <f t="shared" si="377"/>
        <v>42349.773831018516</v>
      </c>
    </row>
    <row r="3995" spans="1:20" ht="45" x14ac:dyDescent="0.25">
      <c r="A3995">
        <v>3993</v>
      </c>
      <c r="B3995" s="3" t="s">
        <v>8074</v>
      </c>
      <c r="C3995" s="3" t="s">
        <v>8075</v>
      </c>
      <c r="D3995">
        <v>50000</v>
      </c>
      <c r="E3995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 s="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42107.656388888885</v>
      </c>
      <c r="T3995" s="6">
        <f t="shared" si="377"/>
        <v>42137.656388888885</v>
      </c>
    </row>
    <row r="3996" spans="1:20" ht="45" x14ac:dyDescent="0.25">
      <c r="A3996">
        <v>3994</v>
      </c>
      <c r="B3996" s="3" t="s">
        <v>8076</v>
      </c>
      <c r="C3996" s="3" t="s">
        <v>8077</v>
      </c>
      <c r="D3996">
        <v>2000</v>
      </c>
      <c r="E3996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 s="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41809.181597222218</v>
      </c>
      <c r="T3996" s="6">
        <f t="shared" si="377"/>
        <v>41839.181597222218</v>
      </c>
    </row>
    <row r="3997" spans="1:20" ht="60" x14ac:dyDescent="0.25">
      <c r="A3997">
        <v>3995</v>
      </c>
      <c r="B3997" s="3" t="s">
        <v>8078</v>
      </c>
      <c r="C3997" s="3" t="s">
        <v>8079</v>
      </c>
      <c r="D3997">
        <v>200</v>
      </c>
      <c r="E3997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 s="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42019.475428240738</v>
      </c>
      <c r="T3997" s="6">
        <f t="shared" si="377"/>
        <v>42049.268749999996</v>
      </c>
    </row>
    <row r="3998" spans="1:20" ht="45" x14ac:dyDescent="0.25">
      <c r="A3998">
        <v>3996</v>
      </c>
      <c r="B3998" s="3" t="s">
        <v>8080</v>
      </c>
      <c r="C3998" s="3" t="s">
        <v>8081</v>
      </c>
      <c r="D3998">
        <v>3000</v>
      </c>
      <c r="E399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 s="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41950.058611111104</v>
      </c>
      <c r="T3998" s="6">
        <f t="shared" si="377"/>
        <v>41963.461111111108</v>
      </c>
    </row>
    <row r="3999" spans="1:20" ht="60" x14ac:dyDescent="0.25">
      <c r="A3999">
        <v>3997</v>
      </c>
      <c r="B3999" s="3" t="s">
        <v>8082</v>
      </c>
      <c r="C3999" s="3" t="s">
        <v>8083</v>
      </c>
      <c r="D3999">
        <v>3000</v>
      </c>
      <c r="E399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 s="4">
        <f t="shared" si="372"/>
        <v>0</v>
      </c>
      <c r="P3999" s="5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42069.183113425919</v>
      </c>
      <c r="T3999" s="6">
        <f t="shared" si="377"/>
        <v>42099.141446759262</v>
      </c>
    </row>
    <row r="4000" spans="1:20" ht="45" x14ac:dyDescent="0.25">
      <c r="A4000">
        <v>3998</v>
      </c>
      <c r="B4000" s="3" t="s">
        <v>8084</v>
      </c>
      <c r="C4000" s="3" t="s">
        <v>8085</v>
      </c>
      <c r="D4000">
        <v>1250</v>
      </c>
      <c r="E4000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 s="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42061.754930555551</v>
      </c>
      <c r="T4000" s="6">
        <f t="shared" si="377"/>
        <v>42091.713263888887</v>
      </c>
    </row>
    <row r="4001" spans="1:20" ht="45" x14ac:dyDescent="0.25">
      <c r="A4001">
        <v>3999</v>
      </c>
      <c r="B4001" s="3" t="s">
        <v>8086</v>
      </c>
      <c r="C4001" s="3" t="s">
        <v>8087</v>
      </c>
      <c r="D4001">
        <v>7000</v>
      </c>
      <c r="E4001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 s="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41842.620347222219</v>
      </c>
      <c r="T4001" s="6">
        <f t="shared" si="377"/>
        <v>41882.619317129625</v>
      </c>
    </row>
    <row r="4002" spans="1:20" ht="30" x14ac:dyDescent="0.25">
      <c r="A4002">
        <v>4000</v>
      </c>
      <c r="B4002" s="3" t="s">
        <v>8088</v>
      </c>
      <c r="C4002" s="3" t="s">
        <v>8089</v>
      </c>
      <c r="D4002">
        <v>8000</v>
      </c>
      <c r="E4002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 s="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42437.437013888884</v>
      </c>
      <c r="T4002" s="6">
        <f t="shared" si="377"/>
        <v>42497.39534722222</v>
      </c>
    </row>
    <row r="4003" spans="1:20" ht="60" x14ac:dyDescent="0.25">
      <c r="A4003">
        <v>4001</v>
      </c>
      <c r="B4003" s="3" t="s">
        <v>8090</v>
      </c>
      <c r="C4003" s="3" t="s">
        <v>8091</v>
      </c>
      <c r="D4003">
        <v>1200</v>
      </c>
      <c r="E4003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 s="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42775.755879629629</v>
      </c>
      <c r="T4003" s="6">
        <f t="shared" si="377"/>
        <v>42795.583333333336</v>
      </c>
    </row>
    <row r="4004" spans="1:20" ht="60" x14ac:dyDescent="0.25">
      <c r="A4004">
        <v>4002</v>
      </c>
      <c r="B4004" s="3" t="s">
        <v>8092</v>
      </c>
      <c r="C4004" s="3" t="s">
        <v>8093</v>
      </c>
      <c r="D4004">
        <v>1250</v>
      </c>
      <c r="E4004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 s="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41878.835196759253</v>
      </c>
      <c r="T4004" s="6">
        <f t="shared" si="377"/>
        <v>41908.835196759253</v>
      </c>
    </row>
    <row r="4005" spans="1:20" ht="45" x14ac:dyDescent="0.25">
      <c r="A4005">
        <v>4003</v>
      </c>
      <c r="B4005" s="3" t="s">
        <v>8094</v>
      </c>
      <c r="C4005" s="3" t="s">
        <v>8019</v>
      </c>
      <c r="D4005">
        <v>2000</v>
      </c>
      <c r="E4005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 s="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42020.379016203697</v>
      </c>
      <c r="T4005" s="6">
        <f t="shared" si="377"/>
        <v>42050.379016203697</v>
      </c>
    </row>
    <row r="4006" spans="1:20" x14ac:dyDescent="0.25">
      <c r="A4006">
        <v>4004</v>
      </c>
      <c r="B4006" s="3" t="s">
        <v>8095</v>
      </c>
      <c r="C4006" s="3" t="s">
        <v>8096</v>
      </c>
      <c r="D4006">
        <v>500</v>
      </c>
      <c r="E4006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 s="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41889.954363425924</v>
      </c>
      <c r="T4006" s="6">
        <f t="shared" si="377"/>
        <v>41919.954363425924</v>
      </c>
    </row>
    <row r="4007" spans="1:20" ht="45" x14ac:dyDescent="0.25">
      <c r="A4007">
        <v>4005</v>
      </c>
      <c r="B4007" s="3" t="s">
        <v>8097</v>
      </c>
      <c r="C4007" s="3" t="s">
        <v>8098</v>
      </c>
      <c r="D4007">
        <v>3000</v>
      </c>
      <c r="E4007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 s="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41872.599363425921</v>
      </c>
      <c r="T4007" s="6">
        <f t="shared" si="377"/>
        <v>41932.599363425921</v>
      </c>
    </row>
    <row r="4008" spans="1:20" ht="60" x14ac:dyDescent="0.25">
      <c r="A4008">
        <v>4006</v>
      </c>
      <c r="B4008" s="3" t="s">
        <v>8099</v>
      </c>
      <c r="C4008" s="3" t="s">
        <v>8100</v>
      </c>
      <c r="D4008">
        <v>30000</v>
      </c>
      <c r="E400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 s="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42391.564664351848</v>
      </c>
      <c r="T4008" s="6">
        <f t="shared" si="377"/>
        <v>42416.564664351848</v>
      </c>
    </row>
    <row r="4009" spans="1:20" ht="45" x14ac:dyDescent="0.25">
      <c r="A4009">
        <v>4007</v>
      </c>
      <c r="B4009" s="3" t="s">
        <v>8101</v>
      </c>
      <c r="C4009" s="3" t="s">
        <v>8102</v>
      </c>
      <c r="D4009">
        <v>2000</v>
      </c>
      <c r="E4009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 s="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41848.564594907402</v>
      </c>
      <c r="T4009" s="6">
        <f t="shared" si="377"/>
        <v>41877.477777777778</v>
      </c>
    </row>
    <row r="4010" spans="1:20" ht="60" x14ac:dyDescent="0.25">
      <c r="A4010">
        <v>4008</v>
      </c>
      <c r="B4010" s="3" t="s">
        <v>8103</v>
      </c>
      <c r="C4010" s="3" t="s">
        <v>8104</v>
      </c>
      <c r="D4010">
        <v>1000</v>
      </c>
      <c r="E4010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 s="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42177.755868055552</v>
      </c>
      <c r="T4010" s="6">
        <f t="shared" si="377"/>
        <v>42207.755868055552</v>
      </c>
    </row>
    <row r="4011" spans="1:20" ht="45" x14ac:dyDescent="0.25">
      <c r="A4011">
        <v>4009</v>
      </c>
      <c r="B4011" s="3" t="s">
        <v>8105</v>
      </c>
      <c r="C4011" s="3" t="s">
        <v>8106</v>
      </c>
      <c r="D4011">
        <v>1930</v>
      </c>
      <c r="E4011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 s="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41851.492592592593</v>
      </c>
      <c r="T4011" s="6">
        <f t="shared" si="377"/>
        <v>41891.492592592593</v>
      </c>
    </row>
    <row r="4012" spans="1:20" ht="45" x14ac:dyDescent="0.25">
      <c r="A4012">
        <v>4010</v>
      </c>
      <c r="B4012" s="3" t="s">
        <v>8107</v>
      </c>
      <c r="C4012" s="3" t="s">
        <v>8108</v>
      </c>
      <c r="D4012">
        <v>7200</v>
      </c>
      <c r="E4012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 s="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41921.562106481477</v>
      </c>
      <c r="T4012" s="6">
        <f t="shared" si="377"/>
        <v>41938.562106481477</v>
      </c>
    </row>
    <row r="4013" spans="1:20" ht="60" x14ac:dyDescent="0.25">
      <c r="A4013">
        <v>4011</v>
      </c>
      <c r="B4013" s="3" t="s">
        <v>8109</v>
      </c>
      <c r="C4013" s="3" t="s">
        <v>8110</v>
      </c>
      <c r="D4013">
        <v>250</v>
      </c>
      <c r="E4013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 s="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42002.336550925924</v>
      </c>
      <c r="T4013" s="6">
        <f t="shared" si="377"/>
        <v>42032.336550925924</v>
      </c>
    </row>
    <row r="4014" spans="1:20" ht="60" x14ac:dyDescent="0.25">
      <c r="A4014">
        <v>4012</v>
      </c>
      <c r="B4014" s="3" t="s">
        <v>8111</v>
      </c>
      <c r="C4014" s="3" t="s">
        <v>8112</v>
      </c>
      <c r="D4014">
        <v>575</v>
      </c>
      <c r="E4014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 s="4">
        <f t="shared" si="372"/>
        <v>0</v>
      </c>
      <c r="P4014" s="5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42096.336215277777</v>
      </c>
      <c r="T4014" s="6">
        <f t="shared" si="377"/>
        <v>42126.336215277777</v>
      </c>
    </row>
    <row r="4015" spans="1:20" ht="60" x14ac:dyDescent="0.25">
      <c r="A4015">
        <v>4013</v>
      </c>
      <c r="B4015" s="3" t="s">
        <v>8113</v>
      </c>
      <c r="C4015" s="3" t="s">
        <v>8114</v>
      </c>
      <c r="D4015">
        <v>2000</v>
      </c>
      <c r="E4015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 s="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42021.092858796292</v>
      </c>
      <c r="T4015" s="6">
        <f t="shared" si="377"/>
        <v>42051.092858796292</v>
      </c>
    </row>
    <row r="4016" spans="1:20" ht="60" x14ac:dyDescent="0.25">
      <c r="A4016">
        <v>4014</v>
      </c>
      <c r="B4016" s="3" t="s">
        <v>8115</v>
      </c>
      <c r="C4016" s="3" t="s">
        <v>8116</v>
      </c>
      <c r="D4016">
        <v>9000</v>
      </c>
      <c r="E4016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 s="4">
        <f t="shared" si="372"/>
        <v>0</v>
      </c>
      <c r="P4016" s="5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42419.037835648145</v>
      </c>
      <c r="T4016" s="6">
        <f t="shared" si="377"/>
        <v>42434.037835648145</v>
      </c>
    </row>
    <row r="4017" spans="1:20" ht="60" x14ac:dyDescent="0.25">
      <c r="A4017">
        <v>4015</v>
      </c>
      <c r="B4017" s="3" t="s">
        <v>8117</v>
      </c>
      <c r="C4017" s="3" t="s">
        <v>8118</v>
      </c>
      <c r="D4017">
        <v>7000</v>
      </c>
      <c r="E4017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 s="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42174.572488425918</v>
      </c>
      <c r="T4017" s="6">
        <f t="shared" si="377"/>
        <v>42204.572488425918</v>
      </c>
    </row>
    <row r="4018" spans="1:20" ht="60" x14ac:dyDescent="0.25">
      <c r="A4018">
        <v>4016</v>
      </c>
      <c r="B4018" s="3" t="s">
        <v>8119</v>
      </c>
      <c r="C4018" s="3" t="s">
        <v>8120</v>
      </c>
      <c r="D4018">
        <v>500</v>
      </c>
      <c r="E4018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 s="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41869.664351851847</v>
      </c>
      <c r="T4018" s="6">
        <f t="shared" si="377"/>
        <v>41899.664351851847</v>
      </c>
    </row>
    <row r="4019" spans="1:20" ht="60" x14ac:dyDescent="0.25">
      <c r="A4019">
        <v>4017</v>
      </c>
      <c r="B4019" s="3" t="s">
        <v>8121</v>
      </c>
      <c r="C4019" s="3" t="s">
        <v>8122</v>
      </c>
      <c r="D4019">
        <v>10000</v>
      </c>
      <c r="E4019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 s="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41856.463819444441</v>
      </c>
      <c r="T4019" s="6">
        <f t="shared" si="377"/>
        <v>41886.463819444441</v>
      </c>
    </row>
    <row r="4020" spans="1:20" ht="30" x14ac:dyDescent="0.25">
      <c r="A4020">
        <v>4018</v>
      </c>
      <c r="B4020" s="3" t="s">
        <v>8123</v>
      </c>
      <c r="C4020" s="3" t="s">
        <v>8124</v>
      </c>
      <c r="D4020">
        <v>1500</v>
      </c>
      <c r="E4020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 s="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42620.702638888884</v>
      </c>
      <c r="T4020" s="6">
        <f t="shared" si="377"/>
        <v>42650.702638888884</v>
      </c>
    </row>
    <row r="4021" spans="1:20" ht="60" x14ac:dyDescent="0.25">
      <c r="A4021">
        <v>4019</v>
      </c>
      <c r="B4021" s="3" t="s">
        <v>8125</v>
      </c>
      <c r="C4021" s="3" t="s">
        <v>8126</v>
      </c>
      <c r="D4021">
        <v>3500</v>
      </c>
      <c r="E4021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 s="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42417.467546296299</v>
      </c>
      <c r="T4021" s="6">
        <f t="shared" si="377"/>
        <v>42475.477777777771</v>
      </c>
    </row>
    <row r="4022" spans="1:20" ht="60" x14ac:dyDescent="0.25">
      <c r="A4022">
        <v>4020</v>
      </c>
      <c r="B4022" s="3" t="s">
        <v>8127</v>
      </c>
      <c r="C4022" s="3" t="s">
        <v>8128</v>
      </c>
      <c r="D4022">
        <v>600</v>
      </c>
      <c r="E4022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 s="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42056.982627314814</v>
      </c>
      <c r="T4022" s="6">
        <f t="shared" si="377"/>
        <v>42086.940960648142</v>
      </c>
    </row>
    <row r="4023" spans="1:20" ht="45" x14ac:dyDescent="0.25">
      <c r="A4023">
        <v>4021</v>
      </c>
      <c r="B4023" s="3" t="s">
        <v>8129</v>
      </c>
      <c r="C4023" s="3" t="s">
        <v>8130</v>
      </c>
      <c r="D4023">
        <v>15000</v>
      </c>
      <c r="E4023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 s="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41878.703217592592</v>
      </c>
      <c r="T4023" s="6">
        <f t="shared" si="377"/>
        <v>41938.703217592592</v>
      </c>
    </row>
    <row r="4024" spans="1:20" ht="30" x14ac:dyDescent="0.25">
      <c r="A4024">
        <v>4022</v>
      </c>
      <c r="B4024" s="3" t="s">
        <v>8131</v>
      </c>
      <c r="C4024" s="3" t="s">
        <v>8132</v>
      </c>
      <c r="D4024">
        <v>18000</v>
      </c>
      <c r="E4024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 s="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41990.375775462955</v>
      </c>
      <c r="T4024" s="6">
        <f t="shared" si="377"/>
        <v>42035.912499999999</v>
      </c>
    </row>
    <row r="4025" spans="1:20" ht="45" x14ac:dyDescent="0.25">
      <c r="A4025">
        <v>4023</v>
      </c>
      <c r="B4025" s="3" t="s">
        <v>8133</v>
      </c>
      <c r="C4025" s="3" t="s">
        <v>8134</v>
      </c>
      <c r="D4025">
        <v>7000</v>
      </c>
      <c r="E4025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 s="4">
        <f t="shared" si="372"/>
        <v>0</v>
      </c>
      <c r="P4025" s="5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42408.791238425918</v>
      </c>
      <c r="T4025" s="6">
        <f t="shared" si="377"/>
        <v>42453.749571759261</v>
      </c>
    </row>
    <row r="4026" spans="1:20" ht="60" x14ac:dyDescent="0.25">
      <c r="A4026">
        <v>4024</v>
      </c>
      <c r="B4026" s="3" t="s">
        <v>8135</v>
      </c>
      <c r="C4026" s="3" t="s">
        <v>8136</v>
      </c>
      <c r="D4026">
        <v>800</v>
      </c>
      <c r="E4026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 s="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42217.461770833332</v>
      </c>
      <c r="T4026" s="6">
        <f t="shared" si="377"/>
        <v>42247.461770833332</v>
      </c>
    </row>
    <row r="4027" spans="1:20" ht="60" x14ac:dyDescent="0.25">
      <c r="A4027">
        <v>4025</v>
      </c>
      <c r="B4027" s="3" t="s">
        <v>8137</v>
      </c>
      <c r="C4027" s="3" t="s">
        <v>8138</v>
      </c>
      <c r="D4027">
        <v>5000</v>
      </c>
      <c r="E4027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 s="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42151.029351851852</v>
      </c>
      <c r="T4027" s="6">
        <f t="shared" si="377"/>
        <v>42211.029351851852</v>
      </c>
    </row>
    <row r="4028" spans="1:20" ht="45" x14ac:dyDescent="0.25">
      <c r="A4028">
        <v>4026</v>
      </c>
      <c r="B4028" s="3" t="s">
        <v>8139</v>
      </c>
      <c r="C4028" s="3" t="s">
        <v>8140</v>
      </c>
      <c r="D4028">
        <v>4000</v>
      </c>
      <c r="E402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 s="4">
        <f t="shared" si="372"/>
        <v>0</v>
      </c>
      <c r="P4028" s="5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42282.447210648148</v>
      </c>
      <c r="T4028" s="6">
        <f t="shared" si="377"/>
        <v>42342.488877314812</v>
      </c>
    </row>
    <row r="4029" spans="1:20" ht="60" x14ac:dyDescent="0.25">
      <c r="A4029">
        <v>4027</v>
      </c>
      <c r="B4029" s="3" t="s">
        <v>8141</v>
      </c>
      <c r="C4029" s="3" t="s">
        <v>8142</v>
      </c>
      <c r="D4029">
        <v>3000</v>
      </c>
      <c r="E4029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 s="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42768.762511574074</v>
      </c>
      <c r="T4029" s="6">
        <f t="shared" si="377"/>
        <v>42788.833333333336</v>
      </c>
    </row>
    <row r="4030" spans="1:20" ht="45" x14ac:dyDescent="0.25">
      <c r="A4030">
        <v>4028</v>
      </c>
      <c r="B4030" s="3" t="s">
        <v>8143</v>
      </c>
      <c r="C4030" s="3" t="s">
        <v>8144</v>
      </c>
      <c r="D4030">
        <v>2000</v>
      </c>
      <c r="E4030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 s="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41765.730324074073</v>
      </c>
      <c r="T4030" s="6">
        <f t="shared" si="377"/>
        <v>41795.730324074073</v>
      </c>
    </row>
    <row r="4031" spans="1:20" ht="45" x14ac:dyDescent="0.25">
      <c r="A4031">
        <v>4029</v>
      </c>
      <c r="B4031" s="3" t="s">
        <v>8145</v>
      </c>
      <c r="C4031" s="3" t="s">
        <v>8146</v>
      </c>
      <c r="D4031">
        <v>20000</v>
      </c>
      <c r="E4031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 s="4">
        <f t="shared" si="372"/>
        <v>0</v>
      </c>
      <c r="P4031" s="5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6">
        <f t="shared" si="376"/>
        <v>42321.816782407412</v>
      </c>
      <c r="T4031" s="6">
        <f t="shared" si="377"/>
        <v>42351.816782407412</v>
      </c>
    </row>
    <row r="4032" spans="1:20" ht="60" x14ac:dyDescent="0.25">
      <c r="A4032">
        <v>4030</v>
      </c>
      <c r="B4032" s="3" t="s">
        <v>8147</v>
      </c>
      <c r="C4032" s="3" t="s">
        <v>8148</v>
      </c>
      <c r="D4032">
        <v>2500</v>
      </c>
      <c r="E4032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 s="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42374.446747685179</v>
      </c>
      <c r="T4032" s="6">
        <f t="shared" si="377"/>
        <v>42403.575694444437</v>
      </c>
    </row>
    <row r="4033" spans="1:20" ht="60" x14ac:dyDescent="0.25">
      <c r="A4033">
        <v>4031</v>
      </c>
      <c r="B4033" s="3" t="s">
        <v>8149</v>
      </c>
      <c r="C4033" s="3" t="s">
        <v>8150</v>
      </c>
      <c r="D4033">
        <v>5000</v>
      </c>
      <c r="E4033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 s="4">
        <f t="shared" si="372"/>
        <v>0</v>
      </c>
      <c r="P4033" s="5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41941.376898148148</v>
      </c>
      <c r="T4033" s="6">
        <f t="shared" si="377"/>
        <v>41991.418564814812</v>
      </c>
    </row>
    <row r="4034" spans="1:20" ht="60" x14ac:dyDescent="0.25">
      <c r="A4034">
        <v>4032</v>
      </c>
      <c r="B4034" s="3" t="s">
        <v>8151</v>
      </c>
      <c r="C4034" s="3" t="s">
        <v>8152</v>
      </c>
      <c r="D4034">
        <v>6048</v>
      </c>
      <c r="E4034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 s="4">
        <f t="shared" ref="O4034:O4097" si="378">E4034/D4034</f>
        <v>6.8287037037037035E-2</v>
      </c>
      <c r="P4034" s="5">
        <f t="shared" ref="P4034:P4097" si="379">IF((L4034&gt;0), (E4034/L4034), "N/A")</f>
        <v>59</v>
      </c>
      <c r="Q4034" t="str">
        <f t="shared" ref="Q4034:Q4097" si="380">LEFT(N4034, (FIND("/",N4034)-1))</f>
        <v>theater</v>
      </c>
      <c r="R4034" t="str">
        <f t="shared" ref="R4034:R4097" si="381">RIGHT(N4034, (LEN(N4034)-FIND("/", N4034)))</f>
        <v>plays</v>
      </c>
      <c r="S4034" s="6">
        <f t="shared" si="376"/>
        <v>42293.60087962963</v>
      </c>
      <c r="T4034" s="6">
        <f t="shared" si="377"/>
        <v>42353.642546296294</v>
      </c>
    </row>
    <row r="4035" spans="1:20" ht="45" x14ac:dyDescent="0.25">
      <c r="A4035">
        <v>4033</v>
      </c>
      <c r="B4035" s="3" t="s">
        <v>8153</v>
      </c>
      <c r="C4035" s="3" t="s">
        <v>8154</v>
      </c>
      <c r="D4035">
        <v>23900</v>
      </c>
      <c r="E4035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 s="4">
        <f t="shared" si="378"/>
        <v>0.25698702928870293</v>
      </c>
      <c r="P4035" s="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6">
        <f t="shared" ref="S4035:S4098" si="382">(((J4035/60)/60)/24)+DATE(1970,1,1)+(-5/24)</f>
        <v>42614.06046296296</v>
      </c>
      <c r="T4035" s="6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8155</v>
      </c>
      <c r="C4036" s="3" t="s">
        <v>8156</v>
      </c>
      <c r="D4036">
        <v>13500</v>
      </c>
      <c r="E4036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 s="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42067.739004629628</v>
      </c>
      <c r="T4036" s="6">
        <f t="shared" si="383"/>
        <v>42097.697337962956</v>
      </c>
    </row>
    <row r="4037" spans="1:20" ht="30" x14ac:dyDescent="0.25">
      <c r="A4037">
        <v>4035</v>
      </c>
      <c r="B4037" s="3" t="s">
        <v>8157</v>
      </c>
      <c r="C4037" s="3" t="s">
        <v>8158</v>
      </c>
      <c r="D4037">
        <v>10000</v>
      </c>
      <c r="E4037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 s="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41903.674618055549</v>
      </c>
      <c r="T4037" s="6">
        <f t="shared" si="383"/>
        <v>41933.674618055549</v>
      </c>
    </row>
    <row r="4038" spans="1:20" ht="45" x14ac:dyDescent="0.25">
      <c r="A4038">
        <v>4036</v>
      </c>
      <c r="B4038" s="3" t="s">
        <v>8159</v>
      </c>
      <c r="C4038" s="3" t="s">
        <v>6751</v>
      </c>
      <c r="D4038">
        <v>6000</v>
      </c>
      <c r="E403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 s="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41804.728749999995</v>
      </c>
      <c r="T4038" s="6">
        <f t="shared" si="383"/>
        <v>41821.729166666664</v>
      </c>
    </row>
    <row r="4039" spans="1:20" ht="60" x14ac:dyDescent="0.25">
      <c r="A4039">
        <v>4037</v>
      </c>
      <c r="B4039" s="3" t="s">
        <v>8160</v>
      </c>
      <c r="C4039" s="3" t="s">
        <v>8161</v>
      </c>
      <c r="D4039">
        <v>700</v>
      </c>
      <c r="E4039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 s="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42496.862442129634</v>
      </c>
      <c r="T4039" s="6">
        <f t="shared" si="383"/>
        <v>42514.392361111109</v>
      </c>
    </row>
    <row r="4040" spans="1:20" ht="45" x14ac:dyDescent="0.25">
      <c r="A4040">
        <v>4038</v>
      </c>
      <c r="B4040" s="3" t="s">
        <v>8162</v>
      </c>
      <c r="C4040" s="3" t="s">
        <v>8163</v>
      </c>
      <c r="D4040">
        <v>2500</v>
      </c>
      <c r="E4040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 s="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41869.59039351852</v>
      </c>
      <c r="T4040" s="6">
        <f t="shared" si="383"/>
        <v>41929.59039351852</v>
      </c>
    </row>
    <row r="4041" spans="1:20" ht="45" x14ac:dyDescent="0.25">
      <c r="A4041">
        <v>4039</v>
      </c>
      <c r="B4041" s="3" t="s">
        <v>8164</v>
      </c>
      <c r="C4041" s="3" t="s">
        <v>8165</v>
      </c>
      <c r="D4041">
        <v>500</v>
      </c>
      <c r="E4041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 s="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42305.462581018517</v>
      </c>
      <c r="T4041" s="6">
        <f t="shared" si="383"/>
        <v>42339.040972222218</v>
      </c>
    </row>
    <row r="4042" spans="1:20" ht="45" x14ac:dyDescent="0.25">
      <c r="A4042">
        <v>4040</v>
      </c>
      <c r="B4042" s="3" t="s">
        <v>8166</v>
      </c>
      <c r="C4042" s="3" t="s">
        <v>8167</v>
      </c>
      <c r="D4042">
        <v>8000</v>
      </c>
      <c r="E4042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 s="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42144.023194444446</v>
      </c>
      <c r="T4042" s="6">
        <f t="shared" si="383"/>
        <v>42202.916666666664</v>
      </c>
    </row>
    <row r="4043" spans="1:20" ht="45" x14ac:dyDescent="0.25">
      <c r="A4043">
        <v>4041</v>
      </c>
      <c r="B4043" s="3" t="s">
        <v>8168</v>
      </c>
      <c r="C4043" s="3" t="s">
        <v>8169</v>
      </c>
      <c r="D4043">
        <v>5000</v>
      </c>
      <c r="E4043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 s="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42559.265671296293</v>
      </c>
      <c r="T4043" s="6">
        <f t="shared" si="383"/>
        <v>42619.265671296293</v>
      </c>
    </row>
    <row r="4044" spans="1:20" ht="60" x14ac:dyDescent="0.25">
      <c r="A4044">
        <v>4042</v>
      </c>
      <c r="B4044" s="3" t="s">
        <v>8170</v>
      </c>
      <c r="C4044" s="3" t="s">
        <v>8171</v>
      </c>
      <c r="D4044">
        <v>10000</v>
      </c>
      <c r="E4044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 s="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41994.875740740739</v>
      </c>
      <c r="T4044" s="6">
        <f t="shared" si="383"/>
        <v>42024.594444444439</v>
      </c>
    </row>
    <row r="4045" spans="1:20" ht="45" x14ac:dyDescent="0.25">
      <c r="A4045">
        <v>4043</v>
      </c>
      <c r="B4045" s="3" t="s">
        <v>8172</v>
      </c>
      <c r="C4045" s="3" t="s">
        <v>8173</v>
      </c>
      <c r="D4045">
        <v>300</v>
      </c>
      <c r="E4045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 s="4">
        <f t="shared" si="378"/>
        <v>0</v>
      </c>
      <c r="P4045" s="5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41948.749131944445</v>
      </c>
      <c r="T4045" s="6">
        <f t="shared" si="383"/>
        <v>41963.749131944445</v>
      </c>
    </row>
    <row r="4046" spans="1:20" ht="60" x14ac:dyDescent="0.25">
      <c r="A4046">
        <v>4044</v>
      </c>
      <c r="B4046" s="3" t="s">
        <v>8174</v>
      </c>
      <c r="C4046" s="3" t="s">
        <v>8175</v>
      </c>
      <c r="D4046">
        <v>600</v>
      </c>
      <c r="E4046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 s="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42074.011365740742</v>
      </c>
      <c r="T4046" s="6">
        <f t="shared" si="383"/>
        <v>42103.999999999993</v>
      </c>
    </row>
    <row r="4047" spans="1:20" ht="60" x14ac:dyDescent="0.25">
      <c r="A4047">
        <v>4045</v>
      </c>
      <c r="B4047" s="3" t="s">
        <v>8176</v>
      </c>
      <c r="C4047" s="3" t="s">
        <v>8177</v>
      </c>
      <c r="D4047">
        <v>5000</v>
      </c>
      <c r="E4047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 s="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41841.992928240739</v>
      </c>
      <c r="T4047" s="6">
        <f t="shared" si="383"/>
        <v>41871.992928240739</v>
      </c>
    </row>
    <row r="4048" spans="1:20" ht="60" x14ac:dyDescent="0.25">
      <c r="A4048">
        <v>4046</v>
      </c>
      <c r="B4048" s="3" t="s">
        <v>8178</v>
      </c>
      <c r="C4048" s="3" t="s">
        <v>8179</v>
      </c>
      <c r="D4048">
        <v>5600</v>
      </c>
      <c r="E404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 s="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41904.442245370366</v>
      </c>
      <c r="T4048" s="6">
        <f t="shared" si="383"/>
        <v>41934.442245370366</v>
      </c>
    </row>
    <row r="4049" spans="1:20" ht="45" x14ac:dyDescent="0.25">
      <c r="A4049">
        <v>4047</v>
      </c>
      <c r="B4049" s="3" t="s">
        <v>8180</v>
      </c>
      <c r="C4049" s="3" t="s">
        <v>8181</v>
      </c>
      <c r="D4049">
        <v>5000</v>
      </c>
      <c r="E4049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 s="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41990.814155092587</v>
      </c>
      <c r="T4049" s="6">
        <f t="shared" si="383"/>
        <v>42014.833333333336</v>
      </c>
    </row>
    <row r="4050" spans="1:20" ht="60" x14ac:dyDescent="0.25">
      <c r="A4050">
        <v>4048</v>
      </c>
      <c r="B4050" s="3" t="s">
        <v>8182</v>
      </c>
      <c r="C4050" s="3" t="s">
        <v>8183</v>
      </c>
      <c r="D4050">
        <v>17000</v>
      </c>
      <c r="E4050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 s="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42436.300775462958</v>
      </c>
      <c r="T4050" s="6">
        <f t="shared" si="383"/>
        <v>42471.259108796294</v>
      </c>
    </row>
    <row r="4051" spans="1:20" ht="60" x14ac:dyDescent="0.25">
      <c r="A4051">
        <v>4049</v>
      </c>
      <c r="B4051" s="3" t="s">
        <v>8184</v>
      </c>
      <c r="C4051" s="3" t="s">
        <v>8185</v>
      </c>
      <c r="D4051">
        <v>20000</v>
      </c>
      <c r="E4051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 s="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42169.750173611108</v>
      </c>
      <c r="T4051" s="6">
        <f t="shared" si="383"/>
        <v>42199.750173611108</v>
      </c>
    </row>
    <row r="4052" spans="1:20" ht="60" x14ac:dyDescent="0.25">
      <c r="A4052">
        <v>4050</v>
      </c>
      <c r="B4052" s="3" t="s">
        <v>8186</v>
      </c>
      <c r="C4052" s="3" t="s">
        <v>8187</v>
      </c>
      <c r="D4052">
        <v>1500</v>
      </c>
      <c r="E4052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 s="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41905.428136574068</v>
      </c>
      <c r="T4052" s="6">
        <f t="shared" si="383"/>
        <v>41935.428136574068</v>
      </c>
    </row>
    <row r="4053" spans="1:20" ht="45" x14ac:dyDescent="0.25">
      <c r="A4053">
        <v>4051</v>
      </c>
      <c r="B4053" s="3" t="s">
        <v>8188</v>
      </c>
      <c r="C4053" s="3" t="s">
        <v>8189</v>
      </c>
      <c r="D4053">
        <v>500</v>
      </c>
      <c r="E4053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 s="4">
        <f t="shared" si="378"/>
        <v>0</v>
      </c>
      <c r="P4053" s="5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41761.601817129631</v>
      </c>
      <c r="T4053" s="6">
        <f t="shared" si="383"/>
        <v>41768.078472222223</v>
      </c>
    </row>
    <row r="4054" spans="1:20" ht="60" x14ac:dyDescent="0.25">
      <c r="A4054">
        <v>4052</v>
      </c>
      <c r="B4054" s="3" t="s">
        <v>8190</v>
      </c>
      <c r="C4054" s="3" t="s">
        <v>8191</v>
      </c>
      <c r="D4054">
        <v>3000</v>
      </c>
      <c r="E4054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 s="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41865.670324074068</v>
      </c>
      <c r="T4054" s="6">
        <f t="shared" si="383"/>
        <v>41925.670324074068</v>
      </c>
    </row>
    <row r="4055" spans="1:20" ht="60" x14ac:dyDescent="0.25">
      <c r="A4055">
        <v>4053</v>
      </c>
      <c r="B4055" s="3" t="s">
        <v>8192</v>
      </c>
      <c r="C4055" s="3" t="s">
        <v>8193</v>
      </c>
      <c r="D4055">
        <v>500</v>
      </c>
      <c r="E4055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 s="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41928.481805555552</v>
      </c>
      <c r="T4055" s="6">
        <f t="shared" si="383"/>
        <v>41958.624999999993</v>
      </c>
    </row>
    <row r="4056" spans="1:20" ht="45" x14ac:dyDescent="0.25">
      <c r="A4056">
        <v>4054</v>
      </c>
      <c r="B4056" s="3" t="s">
        <v>8194</v>
      </c>
      <c r="C4056" s="3" t="s">
        <v>8195</v>
      </c>
      <c r="D4056">
        <v>8880</v>
      </c>
      <c r="E4056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 s="4">
        <f t="shared" si="378"/>
        <v>0</v>
      </c>
      <c r="P4056" s="5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42613.632928240739</v>
      </c>
      <c r="T4056" s="6">
        <f t="shared" si="383"/>
        <v>42643.958333333336</v>
      </c>
    </row>
    <row r="4057" spans="1:20" ht="60" x14ac:dyDescent="0.25">
      <c r="A4057">
        <v>4055</v>
      </c>
      <c r="B4057" s="3" t="s">
        <v>8196</v>
      </c>
      <c r="C4057" s="3" t="s">
        <v>8197</v>
      </c>
      <c r="D4057">
        <v>5000</v>
      </c>
      <c r="E4057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 s="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41779.44017361111</v>
      </c>
      <c r="T4057" s="6">
        <f t="shared" si="383"/>
        <v>41809.44017361111</v>
      </c>
    </row>
    <row r="4058" spans="1:20" ht="60" x14ac:dyDescent="0.25">
      <c r="A4058">
        <v>4056</v>
      </c>
      <c r="B4058" s="3" t="s">
        <v>8198</v>
      </c>
      <c r="C4058" s="3" t="s">
        <v>8199</v>
      </c>
      <c r="D4058">
        <v>1500</v>
      </c>
      <c r="E405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 s="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42534.724988425929</v>
      </c>
      <c r="T4058" s="6">
        <f t="shared" si="383"/>
        <v>42554.624305555553</v>
      </c>
    </row>
    <row r="4059" spans="1:20" ht="60" x14ac:dyDescent="0.25">
      <c r="A4059">
        <v>4057</v>
      </c>
      <c r="B4059" s="3" t="s">
        <v>8200</v>
      </c>
      <c r="C4059" s="3" t="s">
        <v>8201</v>
      </c>
      <c r="D4059">
        <v>3500</v>
      </c>
      <c r="E405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 s="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42310.760185185187</v>
      </c>
      <c r="T4059" s="6">
        <f t="shared" si="383"/>
        <v>42333.749999999993</v>
      </c>
    </row>
    <row r="4060" spans="1:20" ht="45" x14ac:dyDescent="0.25">
      <c r="A4060">
        <v>4058</v>
      </c>
      <c r="B4060" s="3" t="s">
        <v>8202</v>
      </c>
      <c r="C4060" s="3" t="s">
        <v>8203</v>
      </c>
      <c r="D4060">
        <v>3750</v>
      </c>
      <c r="E4060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 s="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42445.852361111109</v>
      </c>
      <c r="T4060" s="6">
        <f t="shared" si="383"/>
        <v>42460.957638888889</v>
      </c>
    </row>
    <row r="4061" spans="1:20" ht="45" x14ac:dyDescent="0.25">
      <c r="A4061">
        <v>4059</v>
      </c>
      <c r="B4061" s="3" t="s">
        <v>8204</v>
      </c>
      <c r="C4061" s="3" t="s">
        <v>8205</v>
      </c>
      <c r="D4061">
        <v>10000</v>
      </c>
      <c r="E4061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 s="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41866.432314814811</v>
      </c>
      <c r="T4061" s="6">
        <f t="shared" si="383"/>
        <v>41897.916666666664</v>
      </c>
    </row>
    <row r="4062" spans="1:20" ht="60" x14ac:dyDescent="0.25">
      <c r="A4062">
        <v>4060</v>
      </c>
      <c r="B4062" s="3" t="s">
        <v>8206</v>
      </c>
      <c r="C4062" s="3" t="s">
        <v>8207</v>
      </c>
      <c r="D4062">
        <v>10000</v>
      </c>
      <c r="E4062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 s="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41779.486759259256</v>
      </c>
      <c r="T4062" s="6">
        <f t="shared" si="383"/>
        <v>41813.458333333328</v>
      </c>
    </row>
    <row r="4063" spans="1:20" ht="45" x14ac:dyDescent="0.25">
      <c r="A4063">
        <v>4061</v>
      </c>
      <c r="B4063" s="3" t="s">
        <v>8208</v>
      </c>
      <c r="C4063" s="3" t="s">
        <v>8209</v>
      </c>
      <c r="D4063">
        <v>525</v>
      </c>
      <c r="E4063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 s="4">
        <f t="shared" si="378"/>
        <v>0</v>
      </c>
      <c r="P4063" s="5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6">
        <f t="shared" si="382"/>
        <v>42420.933136574073</v>
      </c>
      <c r="T4063" s="6">
        <f t="shared" si="383"/>
        <v>42480.891469907401</v>
      </c>
    </row>
    <row r="4064" spans="1:20" ht="60" x14ac:dyDescent="0.25">
      <c r="A4064">
        <v>4062</v>
      </c>
      <c r="B4064" s="3" t="s">
        <v>8210</v>
      </c>
      <c r="C4064" s="3" t="s">
        <v>8211</v>
      </c>
      <c r="D4064">
        <v>20000</v>
      </c>
      <c r="E4064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 s="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42523.530879629623</v>
      </c>
      <c r="T4064" s="6">
        <f t="shared" si="383"/>
        <v>42553.530879629623</v>
      </c>
    </row>
    <row r="4065" spans="1:20" ht="60" x14ac:dyDescent="0.25">
      <c r="A4065">
        <v>4063</v>
      </c>
      <c r="B4065" s="3" t="s">
        <v>8212</v>
      </c>
      <c r="C4065" s="3" t="s">
        <v>8213</v>
      </c>
      <c r="D4065">
        <v>9500</v>
      </c>
      <c r="E4065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 s="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41787.473194444443</v>
      </c>
      <c r="T4065" s="6">
        <f t="shared" si="383"/>
        <v>41817.473194444443</v>
      </c>
    </row>
    <row r="4066" spans="1:20" ht="60" x14ac:dyDescent="0.25">
      <c r="A4066">
        <v>4064</v>
      </c>
      <c r="B4066" s="3" t="s">
        <v>8214</v>
      </c>
      <c r="C4066" s="3" t="s">
        <v>8215</v>
      </c>
      <c r="D4066">
        <v>2000</v>
      </c>
      <c r="E4066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 s="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42093.379930555551</v>
      </c>
      <c r="T4066" s="6">
        <f t="shared" si="383"/>
        <v>42123.379930555551</v>
      </c>
    </row>
    <row r="4067" spans="1:20" ht="45" x14ac:dyDescent="0.25">
      <c r="A4067">
        <v>4065</v>
      </c>
      <c r="B4067" s="3" t="s">
        <v>8216</v>
      </c>
      <c r="C4067" s="3" t="s">
        <v>8217</v>
      </c>
      <c r="D4067">
        <v>4000</v>
      </c>
      <c r="E4067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 s="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41833.74318287037</v>
      </c>
      <c r="T4067" s="6">
        <f t="shared" si="383"/>
        <v>41863.74318287037</v>
      </c>
    </row>
    <row r="4068" spans="1:20" ht="60" x14ac:dyDescent="0.25">
      <c r="A4068">
        <v>4066</v>
      </c>
      <c r="B4068" s="3" t="s">
        <v>8218</v>
      </c>
      <c r="C4068" s="3" t="s">
        <v>8219</v>
      </c>
      <c r="D4068">
        <v>15000</v>
      </c>
      <c r="E406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 s="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42478.830879629626</v>
      </c>
      <c r="T4068" s="6">
        <f t="shared" si="383"/>
        <v>42508.830879629626</v>
      </c>
    </row>
    <row r="4069" spans="1:20" ht="60" x14ac:dyDescent="0.25">
      <c r="A4069">
        <v>4067</v>
      </c>
      <c r="B4069" s="3" t="s">
        <v>8220</v>
      </c>
      <c r="C4069" s="3" t="s">
        <v>7872</v>
      </c>
      <c r="D4069">
        <v>5000</v>
      </c>
      <c r="E4069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 s="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42234.909143518518</v>
      </c>
      <c r="T4069" s="6">
        <f t="shared" si="383"/>
        <v>42274.909143518518</v>
      </c>
    </row>
    <row r="4070" spans="1:20" ht="45" x14ac:dyDescent="0.25">
      <c r="A4070">
        <v>4068</v>
      </c>
      <c r="B4070" s="3" t="s">
        <v>8221</v>
      </c>
      <c r="C4070" s="3" t="s">
        <v>8222</v>
      </c>
      <c r="D4070">
        <v>3495</v>
      </c>
      <c r="E4070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 s="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42718.755266203698</v>
      </c>
      <c r="T4070" s="6">
        <f t="shared" si="383"/>
        <v>42748.753472222219</v>
      </c>
    </row>
    <row r="4071" spans="1:20" ht="45" x14ac:dyDescent="0.25">
      <c r="A4071">
        <v>4069</v>
      </c>
      <c r="B4071" s="3" t="s">
        <v>8223</v>
      </c>
      <c r="C4071" s="3" t="s">
        <v>8224</v>
      </c>
      <c r="D4071">
        <v>1250</v>
      </c>
      <c r="E4071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 s="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42022.453194444439</v>
      </c>
      <c r="T4071" s="6">
        <f t="shared" si="383"/>
        <v>42063.291666666664</v>
      </c>
    </row>
    <row r="4072" spans="1:20" ht="45" x14ac:dyDescent="0.25">
      <c r="A4072">
        <v>4070</v>
      </c>
      <c r="B4072" s="3" t="s">
        <v>8225</v>
      </c>
      <c r="C4072" s="3" t="s">
        <v>8226</v>
      </c>
      <c r="D4072">
        <v>1000</v>
      </c>
      <c r="E4072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 s="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42031.458564814813</v>
      </c>
      <c r="T4072" s="6">
        <f t="shared" si="383"/>
        <v>42063.916666666664</v>
      </c>
    </row>
    <row r="4073" spans="1:20" ht="60" x14ac:dyDescent="0.25">
      <c r="A4073">
        <v>4071</v>
      </c>
      <c r="B4073" s="3" t="s">
        <v>8227</v>
      </c>
      <c r="C4073" s="3" t="s">
        <v>8228</v>
      </c>
      <c r="D4073">
        <v>20000</v>
      </c>
      <c r="E4073">
        <v>0</v>
      </c>
      <c r="F4073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 s="4">
        <f t="shared" si="378"/>
        <v>0</v>
      </c>
      <c r="P4073" s="5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42700.59642361111</v>
      </c>
      <c r="T4073" s="6">
        <f t="shared" si="383"/>
        <v>42730.59642361111</v>
      </c>
    </row>
    <row r="4074" spans="1:20" ht="60" x14ac:dyDescent="0.25">
      <c r="A4074">
        <v>4072</v>
      </c>
      <c r="B4074" s="3" t="s">
        <v>8229</v>
      </c>
      <c r="C4074" s="3" t="s">
        <v>8230</v>
      </c>
      <c r="D4074">
        <v>1000</v>
      </c>
      <c r="E4074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 s="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41812.566099537034</v>
      </c>
      <c r="T4074" s="6">
        <f t="shared" si="383"/>
        <v>41872.566099537034</v>
      </c>
    </row>
    <row r="4075" spans="1:20" ht="45" x14ac:dyDescent="0.25">
      <c r="A4075">
        <v>4073</v>
      </c>
      <c r="B4075" s="3" t="s">
        <v>8231</v>
      </c>
      <c r="C4075" s="3" t="s">
        <v>8232</v>
      </c>
      <c r="D4075">
        <v>3500</v>
      </c>
      <c r="E4075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 s="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42078.136875000004</v>
      </c>
      <c r="T4075" s="6">
        <f t="shared" si="383"/>
        <v>42132.958333333336</v>
      </c>
    </row>
    <row r="4076" spans="1:20" ht="60" x14ac:dyDescent="0.25">
      <c r="A4076">
        <v>4074</v>
      </c>
      <c r="B4076" s="3" t="s">
        <v>8233</v>
      </c>
      <c r="C4076" s="3" t="s">
        <v>8234</v>
      </c>
      <c r="D4076">
        <v>2750</v>
      </c>
      <c r="E4076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 s="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42283.344618055555</v>
      </c>
      <c r="T4076" s="6">
        <f t="shared" si="383"/>
        <v>42313.386284722219</v>
      </c>
    </row>
    <row r="4077" spans="1:20" ht="60" x14ac:dyDescent="0.25">
      <c r="A4077">
        <v>4075</v>
      </c>
      <c r="B4077" s="3" t="s">
        <v>8235</v>
      </c>
      <c r="C4077" s="3" t="s">
        <v>8236</v>
      </c>
      <c r="D4077">
        <v>2000</v>
      </c>
      <c r="E4077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 s="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41778.837604166663</v>
      </c>
      <c r="T4077" s="6">
        <f t="shared" si="383"/>
        <v>41820.519444444442</v>
      </c>
    </row>
    <row r="4078" spans="1:20" ht="45" x14ac:dyDescent="0.25">
      <c r="A4078">
        <v>4076</v>
      </c>
      <c r="B4078" s="3" t="s">
        <v>8237</v>
      </c>
      <c r="C4078" s="3" t="s">
        <v>8238</v>
      </c>
      <c r="D4078">
        <v>700</v>
      </c>
      <c r="E407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 s="4">
        <f t="shared" si="378"/>
        <v>0</v>
      </c>
      <c r="P4078" s="5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41905.587372685186</v>
      </c>
      <c r="T4078" s="6">
        <f t="shared" si="383"/>
        <v>41933.618749999994</v>
      </c>
    </row>
    <row r="4079" spans="1:20" ht="60" x14ac:dyDescent="0.25">
      <c r="A4079">
        <v>4077</v>
      </c>
      <c r="B4079" s="3" t="s">
        <v>8239</v>
      </c>
      <c r="C4079" s="3" t="s">
        <v>8240</v>
      </c>
      <c r="D4079">
        <v>15000</v>
      </c>
      <c r="E4079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 s="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42695.502245370364</v>
      </c>
      <c r="T4079" s="6">
        <f t="shared" si="383"/>
        <v>42725.502245370364</v>
      </c>
    </row>
    <row r="4080" spans="1:20" ht="60" x14ac:dyDescent="0.25">
      <c r="A4080">
        <v>4078</v>
      </c>
      <c r="B4080" s="3" t="s">
        <v>8241</v>
      </c>
      <c r="C4080" s="3" t="s">
        <v>8242</v>
      </c>
      <c r="D4080">
        <v>250</v>
      </c>
      <c r="E4080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 s="4">
        <f t="shared" si="378"/>
        <v>0</v>
      </c>
      <c r="P4080" s="5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42732.579189814809</v>
      </c>
      <c r="T4080" s="6">
        <f t="shared" si="383"/>
        <v>42762.579189814809</v>
      </c>
    </row>
    <row r="4081" spans="1:20" ht="60" x14ac:dyDescent="0.25">
      <c r="A4081">
        <v>4079</v>
      </c>
      <c r="B4081" s="3" t="s">
        <v>8243</v>
      </c>
      <c r="C4081" s="3" t="s">
        <v>8244</v>
      </c>
      <c r="D4081">
        <v>3000</v>
      </c>
      <c r="E4081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 s="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42510.730567129627</v>
      </c>
      <c r="T4081" s="6">
        <f t="shared" si="383"/>
        <v>42540.730567129627</v>
      </c>
    </row>
    <row r="4082" spans="1:20" ht="60" x14ac:dyDescent="0.25">
      <c r="A4082">
        <v>4080</v>
      </c>
      <c r="B4082" s="3" t="s">
        <v>8245</v>
      </c>
      <c r="C4082" s="3" t="s">
        <v>8246</v>
      </c>
      <c r="D4082">
        <v>3000</v>
      </c>
      <c r="E4082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 s="4">
        <f t="shared" si="378"/>
        <v>0</v>
      </c>
      <c r="P4082" s="5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42511.489768518521</v>
      </c>
      <c r="T4082" s="6">
        <f t="shared" si="383"/>
        <v>42535.57916666667</v>
      </c>
    </row>
    <row r="4083" spans="1:20" ht="45" x14ac:dyDescent="0.25">
      <c r="A4083">
        <v>4081</v>
      </c>
      <c r="B4083" s="3" t="s">
        <v>8247</v>
      </c>
      <c r="C4083" s="3" t="s">
        <v>8248</v>
      </c>
      <c r="D4083">
        <v>2224</v>
      </c>
      <c r="E4083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 s="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42041.372974537029</v>
      </c>
      <c r="T4083" s="6">
        <f t="shared" si="383"/>
        <v>42071.331307870372</v>
      </c>
    </row>
    <row r="4084" spans="1:20" ht="60" x14ac:dyDescent="0.25">
      <c r="A4084">
        <v>4082</v>
      </c>
      <c r="B4084" s="3" t="s">
        <v>8249</v>
      </c>
      <c r="C4084" s="3" t="s">
        <v>8250</v>
      </c>
      <c r="D4084">
        <v>150</v>
      </c>
      <c r="E4084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 s="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42306.980937499997</v>
      </c>
      <c r="T4084" s="6">
        <f t="shared" si="383"/>
        <v>42322.749999999993</v>
      </c>
    </row>
    <row r="4085" spans="1:20" ht="60" x14ac:dyDescent="0.25">
      <c r="A4085">
        <v>4083</v>
      </c>
      <c r="B4085" s="3" t="s">
        <v>8251</v>
      </c>
      <c r="C4085" s="3" t="s">
        <v>8252</v>
      </c>
      <c r="D4085">
        <v>3500</v>
      </c>
      <c r="E4085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 s="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42353.553425925922</v>
      </c>
      <c r="T4085" s="6">
        <f t="shared" si="383"/>
        <v>42383.553425925922</v>
      </c>
    </row>
    <row r="4086" spans="1:20" ht="60" x14ac:dyDescent="0.25">
      <c r="A4086">
        <v>4084</v>
      </c>
      <c r="B4086" s="3" t="s">
        <v>8253</v>
      </c>
      <c r="C4086" s="3" t="s">
        <v>8254</v>
      </c>
      <c r="D4086">
        <v>3000</v>
      </c>
      <c r="E4086">
        <v>10</v>
      </c>
      <c r="F4086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 s="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42622.228078703702</v>
      </c>
      <c r="T4086" s="6">
        <f t="shared" si="383"/>
        <v>42652.228078703702</v>
      </c>
    </row>
    <row r="4087" spans="1:20" ht="60" x14ac:dyDescent="0.25">
      <c r="A4087">
        <v>4085</v>
      </c>
      <c r="B4087" s="3" t="s">
        <v>8255</v>
      </c>
      <c r="C4087" s="3" t="s">
        <v>8256</v>
      </c>
      <c r="D4087">
        <v>3500</v>
      </c>
      <c r="E4087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 s="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42058.395543981482</v>
      </c>
      <c r="T4087" s="6">
        <f t="shared" si="383"/>
        <v>42086.957638888889</v>
      </c>
    </row>
    <row r="4088" spans="1:20" ht="60" x14ac:dyDescent="0.25">
      <c r="A4088">
        <v>4086</v>
      </c>
      <c r="B4088" s="3" t="s">
        <v>8257</v>
      </c>
      <c r="C4088" s="3" t="s">
        <v>8258</v>
      </c>
      <c r="D4088">
        <v>1000</v>
      </c>
      <c r="E408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 s="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42304.732627314814</v>
      </c>
      <c r="T4088" s="6">
        <f t="shared" si="383"/>
        <v>42328.958333333336</v>
      </c>
    </row>
    <row r="4089" spans="1:20" x14ac:dyDescent="0.25">
      <c r="A4089">
        <v>4087</v>
      </c>
      <c r="B4089" s="3" t="s">
        <v>8259</v>
      </c>
      <c r="C4089" s="3" t="s">
        <v>8260</v>
      </c>
      <c r="D4089">
        <v>9600</v>
      </c>
      <c r="E4089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 s="4">
        <f t="shared" si="378"/>
        <v>0</v>
      </c>
      <c r="P4089" s="5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42538.53456018518</v>
      </c>
      <c r="T4089" s="6">
        <f t="shared" si="383"/>
        <v>42568.53456018518</v>
      </c>
    </row>
    <row r="4090" spans="1:20" ht="45" x14ac:dyDescent="0.25">
      <c r="A4090">
        <v>4088</v>
      </c>
      <c r="B4090" s="3" t="s">
        <v>8261</v>
      </c>
      <c r="C4090" s="3" t="s">
        <v>8262</v>
      </c>
      <c r="D4090">
        <v>2000</v>
      </c>
      <c r="E4090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 s="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41990.40421296296</v>
      </c>
      <c r="T4090" s="6">
        <f t="shared" si="383"/>
        <v>42020.226388888892</v>
      </c>
    </row>
    <row r="4091" spans="1:20" ht="60" x14ac:dyDescent="0.25">
      <c r="A4091">
        <v>4089</v>
      </c>
      <c r="B4091" s="3" t="s">
        <v>8263</v>
      </c>
      <c r="C4091" s="3" t="s">
        <v>8264</v>
      </c>
      <c r="D4091">
        <v>5000</v>
      </c>
      <c r="E4091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 s="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42122.524166666662</v>
      </c>
      <c r="T4091" s="6">
        <f t="shared" si="383"/>
        <v>42155.524305555555</v>
      </c>
    </row>
    <row r="4092" spans="1:20" ht="45" x14ac:dyDescent="0.25">
      <c r="A4092">
        <v>4090</v>
      </c>
      <c r="B4092" s="3" t="s">
        <v>8265</v>
      </c>
      <c r="C4092" s="3" t="s">
        <v>8266</v>
      </c>
      <c r="D4092">
        <v>1000</v>
      </c>
      <c r="E4092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 s="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42209.464548611104</v>
      </c>
      <c r="T4092" s="6">
        <f t="shared" si="383"/>
        <v>42223.416666666664</v>
      </c>
    </row>
    <row r="4093" spans="1:20" ht="60" x14ac:dyDescent="0.25">
      <c r="A4093">
        <v>4091</v>
      </c>
      <c r="B4093" s="3" t="s">
        <v>8267</v>
      </c>
      <c r="C4093" s="3" t="s">
        <v>8268</v>
      </c>
      <c r="D4093">
        <v>1600</v>
      </c>
      <c r="E4093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 s="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41990.298043981478</v>
      </c>
      <c r="T4093" s="6">
        <f t="shared" si="383"/>
        <v>42020.298043981478</v>
      </c>
    </row>
    <row r="4094" spans="1:20" ht="45" x14ac:dyDescent="0.25">
      <c r="A4094">
        <v>4092</v>
      </c>
      <c r="B4094" s="3" t="s">
        <v>8269</v>
      </c>
      <c r="C4094" s="3" t="s">
        <v>8270</v>
      </c>
      <c r="D4094">
        <v>110000</v>
      </c>
      <c r="E4094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 s="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42038.986655092587</v>
      </c>
      <c r="T4094" s="6">
        <f t="shared" si="383"/>
        <v>42098.94498842593</v>
      </c>
    </row>
    <row r="4095" spans="1:20" ht="60" x14ac:dyDescent="0.25">
      <c r="A4095">
        <v>4093</v>
      </c>
      <c r="B4095" s="3" t="s">
        <v>8271</v>
      </c>
      <c r="C4095" s="3" t="s">
        <v>8272</v>
      </c>
      <c r="D4095">
        <v>2500</v>
      </c>
      <c r="E4095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 s="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42178.607557870368</v>
      </c>
      <c r="T4095" s="6">
        <f t="shared" si="383"/>
        <v>42238.607557870368</v>
      </c>
    </row>
    <row r="4096" spans="1:20" ht="45" x14ac:dyDescent="0.25">
      <c r="A4096">
        <v>4094</v>
      </c>
      <c r="B4096" s="3" t="s">
        <v>8273</v>
      </c>
      <c r="C4096" s="3" t="s">
        <v>8274</v>
      </c>
      <c r="D4096">
        <v>2000</v>
      </c>
      <c r="E4096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 s="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41889.878472222219</v>
      </c>
      <c r="T4096" s="6">
        <f t="shared" si="383"/>
        <v>41933.999305555553</v>
      </c>
    </row>
    <row r="4097" spans="1:20" ht="45" x14ac:dyDescent="0.25">
      <c r="A4097">
        <v>4095</v>
      </c>
      <c r="B4097" s="3" t="s">
        <v>8275</v>
      </c>
      <c r="C4097" s="3" t="s">
        <v>8276</v>
      </c>
      <c r="D4097">
        <v>30000</v>
      </c>
      <c r="E4097">
        <v>800</v>
      </c>
      <c r="F409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 s="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42692.823495370372</v>
      </c>
      <c r="T4097" s="6">
        <f t="shared" si="383"/>
        <v>42722.823495370372</v>
      </c>
    </row>
    <row r="4098" spans="1:20" ht="45" x14ac:dyDescent="0.25">
      <c r="A4098">
        <v>4096</v>
      </c>
      <c r="B4098" s="3" t="s">
        <v>8277</v>
      </c>
      <c r="C4098" s="3" t="s">
        <v>8278</v>
      </c>
      <c r="D4098">
        <v>3500</v>
      </c>
      <c r="E4098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 s="4">
        <f t="shared" ref="O4098:O4115" si="384">E4098/D4098</f>
        <v>0.11428571428571428</v>
      </c>
      <c r="P4098" s="5">
        <f t="shared" ref="P4098:P4115" si="385">IF((L4098&gt;0), (E4098/L4098), "N/A")</f>
        <v>80</v>
      </c>
      <c r="Q4098" t="str">
        <f t="shared" ref="Q4098:Q4115" si="386">LEFT(N4098, (FIND("/",N4098)-1))</f>
        <v>theater</v>
      </c>
      <c r="R4098" t="str">
        <f t="shared" ref="R4098:R4115" si="387">RIGHT(N4098, (LEN(N4098)-FIND("/", N4098)))</f>
        <v>plays</v>
      </c>
      <c r="S4098" s="6">
        <f t="shared" si="382"/>
        <v>42750.321979166663</v>
      </c>
      <c r="T4098" s="6">
        <f t="shared" si="383"/>
        <v>42794.160416666658</v>
      </c>
    </row>
    <row r="4099" spans="1:20" ht="60" x14ac:dyDescent="0.25">
      <c r="A4099">
        <v>4097</v>
      </c>
      <c r="B4099" s="3" t="s">
        <v>8279</v>
      </c>
      <c r="C4099" s="3" t="s">
        <v>8280</v>
      </c>
      <c r="D4099">
        <v>10000</v>
      </c>
      <c r="E409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 s="4">
        <f t="shared" si="384"/>
        <v>0</v>
      </c>
      <c r="P4099" s="5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6">
        <f t="shared" ref="S4099:S4115" si="388">(((J4099/60)/60)/24)+DATE(1970,1,1)+(-5/24)</f>
        <v>42344.616168981483</v>
      </c>
      <c r="T4099" s="6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8281</v>
      </c>
      <c r="C4100" s="3" t="s">
        <v>8282</v>
      </c>
      <c r="D4100">
        <v>75000</v>
      </c>
      <c r="E4100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 s="4">
        <f t="shared" si="384"/>
        <v>0</v>
      </c>
      <c r="P4100" s="5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42495.51385416666</v>
      </c>
      <c r="T4100" s="6">
        <f t="shared" si="389"/>
        <v>42525.51385416666</v>
      </c>
    </row>
    <row r="4101" spans="1:20" ht="60" x14ac:dyDescent="0.25">
      <c r="A4101">
        <v>4099</v>
      </c>
      <c r="B4101" s="3" t="s">
        <v>8283</v>
      </c>
      <c r="C4101" s="3" t="s">
        <v>8284</v>
      </c>
      <c r="D4101">
        <v>4500</v>
      </c>
      <c r="E4101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 s="4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42570.642048611109</v>
      </c>
      <c r="T4101" s="6">
        <f t="shared" si="389"/>
        <v>42615.642048611109</v>
      </c>
    </row>
    <row r="4102" spans="1:20" ht="45" x14ac:dyDescent="0.25">
      <c r="A4102">
        <v>4100</v>
      </c>
      <c r="B4102" s="3" t="s">
        <v>8285</v>
      </c>
      <c r="C4102" s="3" t="s">
        <v>8286</v>
      </c>
      <c r="D4102">
        <v>270</v>
      </c>
      <c r="E4102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 s="4">
        <f t="shared" si="384"/>
        <v>0</v>
      </c>
      <c r="P4102" s="5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6">
        <f t="shared" si="388"/>
        <v>41926.916550925926</v>
      </c>
      <c r="T4102" s="6">
        <f t="shared" si="389"/>
        <v>41936.916550925926</v>
      </c>
    </row>
    <row r="4103" spans="1:20" ht="60" x14ac:dyDescent="0.25">
      <c r="A4103">
        <v>4101</v>
      </c>
      <c r="B4103" s="3" t="s">
        <v>8287</v>
      </c>
      <c r="C4103" s="3" t="s">
        <v>8288</v>
      </c>
      <c r="D4103">
        <v>600</v>
      </c>
      <c r="E4103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 s="4">
        <f t="shared" si="384"/>
        <v>0</v>
      </c>
      <c r="P4103" s="5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42730.695393518516</v>
      </c>
      <c r="T4103" s="6">
        <f t="shared" si="389"/>
        <v>42760.695393518516</v>
      </c>
    </row>
    <row r="4104" spans="1:20" ht="45" x14ac:dyDescent="0.25">
      <c r="A4104">
        <v>4102</v>
      </c>
      <c r="B4104" s="3" t="s">
        <v>8289</v>
      </c>
      <c r="C4104" s="3" t="s">
        <v>8290</v>
      </c>
      <c r="D4104">
        <v>500</v>
      </c>
      <c r="E4104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 s="4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42475.639733796292</v>
      </c>
      <c r="T4104" s="6">
        <f t="shared" si="389"/>
        <v>42505.639733796292</v>
      </c>
    </row>
    <row r="4105" spans="1:20" ht="45" x14ac:dyDescent="0.25">
      <c r="A4105">
        <v>4103</v>
      </c>
      <c r="B4105" s="3" t="s">
        <v>8291</v>
      </c>
      <c r="C4105" s="3" t="s">
        <v>8292</v>
      </c>
      <c r="D4105">
        <v>1000</v>
      </c>
      <c r="E4105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 s="4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42188.624606481484</v>
      </c>
      <c r="T4105" s="6">
        <f t="shared" si="389"/>
        <v>42242.563888888886</v>
      </c>
    </row>
    <row r="4106" spans="1:20" ht="45" x14ac:dyDescent="0.25">
      <c r="A4106">
        <v>4104</v>
      </c>
      <c r="B4106" s="3" t="s">
        <v>8293</v>
      </c>
      <c r="C4106" s="3" t="s">
        <v>8294</v>
      </c>
      <c r="D4106">
        <v>3000</v>
      </c>
      <c r="E4106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 s="4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42640.069837962961</v>
      </c>
      <c r="T4106" s="6">
        <f t="shared" si="389"/>
        <v>42670.069837962961</v>
      </c>
    </row>
    <row r="4107" spans="1:20" ht="60" x14ac:dyDescent="0.25">
      <c r="A4107">
        <v>4105</v>
      </c>
      <c r="B4107" s="3" t="s">
        <v>8295</v>
      </c>
      <c r="C4107" s="3" t="s">
        <v>8296</v>
      </c>
      <c r="D4107">
        <v>33000</v>
      </c>
      <c r="E4107">
        <v>2300</v>
      </c>
      <c r="F410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 s="4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42696.802187499998</v>
      </c>
      <c r="T4107" s="6">
        <f t="shared" si="389"/>
        <v>42729.802187499998</v>
      </c>
    </row>
    <row r="4108" spans="1:20" ht="60" x14ac:dyDescent="0.25">
      <c r="A4108">
        <v>4106</v>
      </c>
      <c r="B4108" s="3" t="s">
        <v>8297</v>
      </c>
      <c r="C4108" s="3" t="s">
        <v>8298</v>
      </c>
      <c r="D4108">
        <v>5000</v>
      </c>
      <c r="E410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 s="4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42052.841041666667</v>
      </c>
      <c r="T4108" s="6">
        <f t="shared" si="389"/>
        <v>42095.833333333336</v>
      </c>
    </row>
    <row r="4109" spans="1:20" ht="60" x14ac:dyDescent="0.25">
      <c r="A4109">
        <v>4107</v>
      </c>
      <c r="B4109" s="3" t="s">
        <v>8299</v>
      </c>
      <c r="C4109" s="3" t="s">
        <v>8300</v>
      </c>
      <c r="D4109">
        <v>2000</v>
      </c>
      <c r="E4109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 s="4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41883.708344907405</v>
      </c>
      <c r="T4109" s="6">
        <f t="shared" si="389"/>
        <v>41906.708344907405</v>
      </c>
    </row>
    <row r="4110" spans="1:20" ht="45" x14ac:dyDescent="0.25">
      <c r="A4110">
        <v>4108</v>
      </c>
      <c r="B4110" s="3" t="s">
        <v>8301</v>
      </c>
      <c r="C4110" s="3" t="s">
        <v>8302</v>
      </c>
      <c r="D4110">
        <v>3000</v>
      </c>
      <c r="E4110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 s="4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42766.823344907411</v>
      </c>
      <c r="T4110" s="6">
        <f t="shared" si="389"/>
        <v>42796.999999999993</v>
      </c>
    </row>
    <row r="4111" spans="1:20" ht="45" x14ac:dyDescent="0.25">
      <c r="A4111">
        <v>4109</v>
      </c>
      <c r="B4111" s="3" t="s">
        <v>8303</v>
      </c>
      <c r="C4111" s="3" t="s">
        <v>8304</v>
      </c>
      <c r="D4111">
        <v>500</v>
      </c>
      <c r="E4111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 s="4">
        <f t="shared" si="384"/>
        <v>0</v>
      </c>
      <c r="P4111" s="5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42307.331064814811</v>
      </c>
      <c r="T4111" s="6">
        <f t="shared" si="389"/>
        <v>42337.372731481482</v>
      </c>
    </row>
    <row r="4112" spans="1:20" ht="60" x14ac:dyDescent="0.25">
      <c r="A4112">
        <v>4110</v>
      </c>
      <c r="B4112" s="3" t="s">
        <v>8305</v>
      </c>
      <c r="C4112" s="3" t="s">
        <v>8306</v>
      </c>
      <c r="D4112">
        <v>300</v>
      </c>
      <c r="E4112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 s="4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42512.418414351843</v>
      </c>
      <c r="T4112" s="6">
        <f t="shared" si="389"/>
        <v>42572.418414351843</v>
      </c>
    </row>
    <row r="4113" spans="1:20" ht="45" x14ac:dyDescent="0.25">
      <c r="A4113">
        <v>4111</v>
      </c>
      <c r="B4113" s="3" t="s">
        <v>8307</v>
      </c>
      <c r="C4113" s="3" t="s">
        <v>8308</v>
      </c>
      <c r="D4113">
        <v>3000</v>
      </c>
      <c r="E4113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 s="4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42028.927546296291</v>
      </c>
      <c r="T4113" s="6">
        <f t="shared" si="389"/>
        <v>42058.927546296291</v>
      </c>
    </row>
    <row r="4114" spans="1:20" ht="60" x14ac:dyDescent="0.25">
      <c r="A4114">
        <v>4112</v>
      </c>
      <c r="B4114" s="3" t="s">
        <v>8309</v>
      </c>
      <c r="C4114" s="3" t="s">
        <v>5796</v>
      </c>
      <c r="D4114">
        <v>2500</v>
      </c>
      <c r="E4114">
        <v>1</v>
      </c>
      <c r="F4114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 s="4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42400.738263888888</v>
      </c>
      <c r="T4114" s="6">
        <f t="shared" si="389"/>
        <v>42427.791666666664</v>
      </c>
    </row>
    <row r="4115" spans="1:20" ht="60" x14ac:dyDescent="0.25">
      <c r="A4115">
        <v>4113</v>
      </c>
      <c r="B4115" s="3" t="s">
        <v>8310</v>
      </c>
      <c r="C4115" s="3" t="s">
        <v>8311</v>
      </c>
      <c r="D4115">
        <v>1500</v>
      </c>
      <c r="E4115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 s="4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42358.364849537036</v>
      </c>
      <c r="T4115" s="6">
        <f t="shared" si="389"/>
        <v>42377.06527777778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CF400-9566-444A-8CAF-29AB4D2125DA}">
  <sheetPr codeName="Sheet2"/>
  <dimension ref="A1:F14"/>
  <sheetViews>
    <sheetView workbookViewId="0">
      <selection activeCell="P30" sqref="P3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t="s">
        <v>6</v>
      </c>
      <c r="B1" t="s">
        <v>8312</v>
      </c>
    </row>
    <row r="3" spans="1:6" x14ac:dyDescent="0.25">
      <c r="A3" t="s">
        <v>8313</v>
      </c>
      <c r="B3" t="s">
        <v>8314</v>
      </c>
    </row>
    <row r="4" spans="1:6" x14ac:dyDescent="0.25">
      <c r="A4" t="s">
        <v>8315</v>
      </c>
      <c r="B4" s="8" t="s">
        <v>22</v>
      </c>
      <c r="C4" s="8" t="s">
        <v>363</v>
      </c>
      <c r="D4" s="8" t="s">
        <v>278</v>
      </c>
      <c r="E4" s="8" t="s">
        <v>3444</v>
      </c>
      <c r="F4" s="8" t="s">
        <v>8316</v>
      </c>
    </row>
    <row r="5" spans="1:6" x14ac:dyDescent="0.25">
      <c r="A5" s="9" t="s">
        <v>8317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8319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8320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8321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8322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8323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8324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4D76-520B-47D2-826E-87A39F1C0731}">
  <sheetPr codeName="Sheet3"/>
  <dimension ref="A1:F47"/>
  <sheetViews>
    <sheetView workbookViewId="0">
      <selection activeCell="P30" sqref="P30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t="s">
        <v>8326</v>
      </c>
      <c r="B1" t="s">
        <v>8312</v>
      </c>
    </row>
    <row r="2" spans="1:6" x14ac:dyDescent="0.25">
      <c r="A2" t="s">
        <v>8327</v>
      </c>
      <c r="B2" t="s">
        <v>8312</v>
      </c>
    </row>
    <row r="4" spans="1:6" x14ac:dyDescent="0.25">
      <c r="A4" t="s">
        <v>8328</v>
      </c>
      <c r="B4" t="s">
        <v>8314</v>
      </c>
    </row>
    <row r="5" spans="1:6" x14ac:dyDescent="0.25">
      <c r="A5" t="s">
        <v>8315</v>
      </c>
      <c r="B5" t="s">
        <v>22</v>
      </c>
      <c r="C5" t="s">
        <v>363</v>
      </c>
      <c r="D5" t="s">
        <v>278</v>
      </c>
      <c r="E5" t="s">
        <v>3444</v>
      </c>
      <c r="F5" t="s">
        <v>8316</v>
      </c>
    </row>
    <row r="6" spans="1:6" x14ac:dyDescent="0.25">
      <c r="A6" s="9" t="s">
        <v>8329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9" t="s">
        <v>8330</v>
      </c>
      <c r="B7" s="11"/>
      <c r="C7" s="11"/>
      <c r="D7" s="11">
        <v>20</v>
      </c>
      <c r="E7" s="11"/>
      <c r="F7" s="11">
        <v>20</v>
      </c>
    </row>
    <row r="8" spans="1:6" x14ac:dyDescent="0.25">
      <c r="A8" s="9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9" t="s">
        <v>8332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9" t="s">
        <v>8333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9" t="s">
        <v>8334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9" t="s">
        <v>8335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9" t="s">
        <v>8336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9" t="s">
        <v>8337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9" t="s">
        <v>8338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9" t="s">
        <v>8339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9" t="s">
        <v>8340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9" t="s">
        <v>8341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9" t="s">
        <v>8342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9" t="s">
        <v>8343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9" t="s">
        <v>8344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9" t="s">
        <v>8345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9" t="s">
        <v>8346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9" t="s">
        <v>8347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9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9" t="s">
        <v>8349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9" t="s">
        <v>8351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9" t="s">
        <v>8352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9" t="s">
        <v>8353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9" t="s">
        <v>8354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9" t="s">
        <v>8355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9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9" t="s">
        <v>8357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9" t="s">
        <v>8358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9" t="s">
        <v>8359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9" t="s">
        <v>8360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9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9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9" t="s">
        <v>8363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9" t="s">
        <v>8364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9" t="s">
        <v>8365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9" t="s">
        <v>8366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9" t="s">
        <v>8367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9" t="s">
        <v>8368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9" t="s">
        <v>8369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9" t="s">
        <v>8316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E2AE-4BEF-4847-9A1F-B8DDB42A1130}">
  <sheetPr codeName="Sheet4"/>
  <dimension ref="A1:E18"/>
  <sheetViews>
    <sheetView workbookViewId="0">
      <selection activeCell="P30" sqref="P30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t="s">
        <v>8327</v>
      </c>
      <c r="B1" t="s">
        <v>8312</v>
      </c>
    </row>
    <row r="2" spans="1:5" x14ac:dyDescent="0.25">
      <c r="A2" t="s">
        <v>8370</v>
      </c>
      <c r="B2" t="s">
        <v>8312</v>
      </c>
    </row>
    <row r="4" spans="1:5" x14ac:dyDescent="0.25">
      <c r="A4" t="s">
        <v>8328</v>
      </c>
      <c r="B4" t="s">
        <v>8314</v>
      </c>
    </row>
    <row r="5" spans="1:5" x14ac:dyDescent="0.25">
      <c r="A5" t="s">
        <v>8315</v>
      </c>
      <c r="B5" t="s">
        <v>22</v>
      </c>
      <c r="C5" t="s">
        <v>363</v>
      </c>
      <c r="D5" t="s">
        <v>278</v>
      </c>
      <c r="E5" t="s">
        <v>8316</v>
      </c>
    </row>
    <row r="6" spans="1:5" x14ac:dyDescent="0.25">
      <c r="A6" s="12" t="s">
        <v>8371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2" t="s">
        <v>8372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2" t="s">
        <v>8373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2" t="s">
        <v>8374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2" t="s">
        <v>8375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2" t="s">
        <v>8376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2" t="s">
        <v>8377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2" t="s">
        <v>8378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2" t="s">
        <v>8379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2" t="s">
        <v>8380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2" t="s">
        <v>8381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2" t="s">
        <v>8382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2" t="s">
        <v>8316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0326-DA19-4284-BE07-AD743796CE7E}">
  <sheetPr codeName="Sheet5"/>
  <dimension ref="A1:M13"/>
  <sheetViews>
    <sheetView workbookViewId="0">
      <selection activeCell="O9" sqref="O9"/>
    </sheetView>
  </sheetViews>
  <sheetFormatPr defaultRowHeight="15" x14ac:dyDescent="0.25"/>
  <cols>
    <col min="1" max="8" width="20.7109375" customWidth="1"/>
    <col min="9" max="10" width="12.42578125" hidden="1" customWidth="1"/>
    <col min="11" max="11" width="6" hidden="1" customWidth="1"/>
    <col min="12" max="12" width="13.5703125" hidden="1" customWidth="1"/>
    <col min="13" max="13" width="12.42578125" hidden="1" customWidth="1"/>
  </cols>
  <sheetData>
    <row r="1" spans="1:13" x14ac:dyDescent="0.2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  <c r="I1" s="8" t="s">
        <v>8391</v>
      </c>
      <c r="J1" s="8" t="s">
        <v>8392</v>
      </c>
      <c r="K1" s="8" t="s">
        <v>8393</v>
      </c>
      <c r="L1" s="8" t="s">
        <v>8394</v>
      </c>
      <c r="M1" s="8" t="s">
        <v>8395</v>
      </c>
    </row>
    <row r="2" spans="1:13" x14ac:dyDescent="0.25">
      <c r="A2" s="1" t="s">
        <v>8396</v>
      </c>
      <c r="B2">
        <f>COUNTIFS('Kickstarter Source Data'!$D$2:$D$4115, "&lt;"&amp;$L2, 'Kickstarter Source Data'!$F$2:$F$4115, "successful")</f>
        <v>322</v>
      </c>
      <c r="C2">
        <f>COUNTIFS('Kickstarter Source Data'!$D$2:$D$4115, "&lt;"&amp;$L2, 'Kickstarter Source Data'!$F$2:$F$4115, "failed")</f>
        <v>113</v>
      </c>
      <c r="D2">
        <f>COUNTIFS('Kickstarter Source Data'!$D$2:$D$4115, "&lt;"&amp;$L2, 'Kickstarter Source Data'!$F$2:$F$4115, 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  <c r="I2">
        <f>COUNTIF('Kickstarter Source Data'!$D$2:$D$4115, "&lt; 1000")</f>
        <v>461</v>
      </c>
      <c r="J2">
        <f>SUM(B2:D2)+K2</f>
        <v>461</v>
      </c>
      <c r="K2">
        <f>COUNTIFS('Kickstarter Source Data'!$D$2:$D$4115, "&lt;"&amp;L2, 'Kickstarter Source Data'!$F$2:$F$4115, "live")</f>
        <v>8</v>
      </c>
      <c r="L2">
        <v>1000</v>
      </c>
      <c r="M2" s="15">
        <f>SUM(F2:H2)</f>
        <v>1</v>
      </c>
    </row>
    <row r="3" spans="1:13" x14ac:dyDescent="0.25">
      <c r="A3" s="1" t="s">
        <v>8397</v>
      </c>
      <c r="B3">
        <f>COUNTIFS('Kickstarter Source Data'!$D$2:$D$4115, "&lt;"&amp;$L3, 'Kickstarter Source Data'!$F$2:$F$4115, "successful")-SUM(B$2:B2)</f>
        <v>932</v>
      </c>
      <c r="C3">
        <f>COUNTIFS('Kickstarter Source Data'!$D$2:$D$4115, "&lt;"&amp;$L3, 'Kickstarter Source Data'!$F$2:$F$4115, "failed")-SUM(C$2:C2)</f>
        <v>420</v>
      </c>
      <c r="D3">
        <f>COUNTIFS('Kickstarter Source Data'!$D$2:$D$4115, "&lt;"&amp;$L3, 'Kickstarter Source Data'!$F$2:$F$4115, "canceled")-SUM(D$2:D2)</f>
        <v>60</v>
      </c>
      <c r="E3">
        <f t="shared" ref="E3:E13" si="1">SUM(B3:D3)</f>
        <v>1412</v>
      </c>
      <c r="F3" s="14">
        <f t="shared" ref="F3:F13" si="2">B3/E3</f>
        <v>0.66005665722379603</v>
      </c>
      <c r="G3" s="14">
        <f t="shared" si="0"/>
        <v>0.29745042492917845</v>
      </c>
      <c r="H3" s="14">
        <f t="shared" si="0"/>
        <v>4.2492917847025496E-2</v>
      </c>
      <c r="I3">
        <f>COUNTIF('Kickstarter Source Data'!$D$2:$D$4115, "&lt; 5000")-SUM(I$2:I2)</f>
        <v>1425</v>
      </c>
      <c r="J3">
        <f t="shared" ref="J3:J13" si="3">SUM(B3:D3)+K3</f>
        <v>1425</v>
      </c>
      <c r="K3">
        <f>COUNTIFS('Kickstarter Source Data'!$D$2:$D$4115, "&lt;"&amp;L3, 'Kickstarter Source Data'!$F$2:$F$4115, "live")-SUM(K$2:K2)</f>
        <v>13</v>
      </c>
      <c r="L3">
        <v>5000</v>
      </c>
      <c r="M3" s="15">
        <f t="shared" ref="M3:M13" si="4">SUM(F3:H3)</f>
        <v>1</v>
      </c>
    </row>
    <row r="4" spans="1:13" x14ac:dyDescent="0.25">
      <c r="A4" s="1" t="s">
        <v>8398</v>
      </c>
      <c r="B4">
        <f>COUNTIFS('Kickstarter Source Data'!$D$2:$D$4115, "&lt;"&amp;$L4, 'Kickstarter Source Data'!$F$2:$F$4115, "successful")-SUM(B$2:B3)</f>
        <v>381</v>
      </c>
      <c r="C4">
        <f>COUNTIFS('Kickstarter Source Data'!$D$2:$D$4115, "&lt;"&amp;$L4, 'Kickstarter Source Data'!$F$2:$F$4115, "failed")-SUM(C$2:C3)</f>
        <v>283</v>
      </c>
      <c r="D4">
        <f>COUNTIFS('Kickstarter Source Data'!$D$2:$D$4115, "&lt;"&amp;$L4, 'Kickstarter Source Data'!$F$2:$F$4115, "canceled")-SUM(D$2:D3)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  <c r="I4">
        <f>COUNTIF('Kickstarter Source Data'!$D$2:$D$4115, "&lt; 10000")-SUM($I$2:I3)</f>
        <v>722</v>
      </c>
      <c r="J4">
        <f t="shared" si="3"/>
        <v>722</v>
      </c>
      <c r="K4">
        <f>COUNTIFS('Kickstarter Source Data'!$D$2:$D$4115, "&lt;"&amp;L4, 'Kickstarter Source Data'!$F$2:$F$4115, "live")-SUM(K$2:K3)</f>
        <v>6</v>
      </c>
      <c r="L4">
        <f>L3+5000</f>
        <v>10000</v>
      </c>
      <c r="M4" s="15">
        <f t="shared" si="4"/>
        <v>1</v>
      </c>
    </row>
    <row r="5" spans="1:13" x14ac:dyDescent="0.25">
      <c r="A5" s="1" t="s">
        <v>8399</v>
      </c>
      <c r="B5">
        <f>COUNTIFS('Kickstarter Source Data'!$D$2:$D$4115, "&lt;"&amp;$L5, 'Kickstarter Source Data'!$F$2:$F$4115, "successful")-SUM(B$2:B4)</f>
        <v>168</v>
      </c>
      <c r="C5">
        <f>COUNTIFS('Kickstarter Source Data'!$D$2:$D$4115, "&lt;"&amp;$L5, 'Kickstarter Source Data'!$F$2:$F$4115, "failed")-SUM(C$2:C4)</f>
        <v>144</v>
      </c>
      <c r="D5">
        <f>COUNTIFS('Kickstarter Source Data'!$D$2:$D$4115, "&lt;"&amp;$L5, 'Kickstarter Source Data'!$F$2:$F$4115, "canceled")-SUM(D$2:D4)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  <c r="I5">
        <f>COUNTIF('Kickstarter Source Data'!$D$2:$D$4115, "&lt; 15000")-SUM($I$2:I4)</f>
        <v>361</v>
      </c>
      <c r="J5">
        <f t="shared" si="3"/>
        <v>361</v>
      </c>
      <c r="K5">
        <f>COUNTIFS('Kickstarter Source Data'!$D$2:$D$4115, "&lt;"&amp;L5, 'Kickstarter Source Data'!$F$2:$F$4115, "live")-SUM(K$2:K4)</f>
        <v>9</v>
      </c>
      <c r="L5">
        <f t="shared" ref="L5:L12" si="5">L4+5000</f>
        <v>15000</v>
      </c>
      <c r="M5" s="15">
        <f t="shared" si="4"/>
        <v>1</v>
      </c>
    </row>
    <row r="6" spans="1:13" x14ac:dyDescent="0.25">
      <c r="A6" s="1" t="s">
        <v>8400</v>
      </c>
      <c r="B6">
        <f>COUNTIFS('Kickstarter Source Data'!$D$2:$D$4115, "&lt;"&amp;$L6, 'Kickstarter Source Data'!$F$2:$F$4115, "successful")-SUM(B$2:B5)</f>
        <v>94</v>
      </c>
      <c r="C6">
        <f>COUNTIFS('Kickstarter Source Data'!$D$2:$D$4115, "&lt;"&amp;$L6, 'Kickstarter Source Data'!$F$2:$F$4115, "failed")-SUM(C$2:C5)</f>
        <v>90</v>
      </c>
      <c r="D6">
        <f>COUNTIFS('Kickstarter Source Data'!$D$2:$D$4115, "&lt;"&amp;$L6, 'Kickstarter Source Data'!$F$2:$F$4115, "canceled")-SUM(D$2:D5)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  <c r="I6">
        <f>COUNTIF('Kickstarter Source Data'!$D$2:$D$4115, "&lt; 20000")-SUM($I$2:I5)</f>
        <v>205</v>
      </c>
      <c r="J6">
        <f t="shared" si="3"/>
        <v>205</v>
      </c>
      <c r="K6">
        <f>COUNTIFS('Kickstarter Source Data'!$D$2:$D$4115, "&lt;"&amp;L6, 'Kickstarter Source Data'!$F$2:$F$4115, "live")-SUM(K$2:K5)</f>
        <v>4</v>
      </c>
      <c r="L6">
        <f t="shared" si="5"/>
        <v>20000</v>
      </c>
      <c r="M6" s="15">
        <f t="shared" si="4"/>
        <v>1</v>
      </c>
    </row>
    <row r="7" spans="1:13" x14ac:dyDescent="0.25">
      <c r="A7" s="1" t="s">
        <v>8401</v>
      </c>
      <c r="B7">
        <f>COUNTIFS('Kickstarter Source Data'!$D$2:$D$4115, "&lt;"&amp;$L7, 'Kickstarter Source Data'!$F$2:$F$4115, "successful")-SUM(B$2:B6)</f>
        <v>62</v>
      </c>
      <c r="C7">
        <f>COUNTIFS('Kickstarter Source Data'!$D$2:$D$4115, "&lt;"&amp;$L7, 'Kickstarter Source Data'!$F$2:$F$4115, "failed")-SUM(C$2:C6)</f>
        <v>72</v>
      </c>
      <c r="D7">
        <f>COUNTIFS('Kickstarter Source Data'!$D$2:$D$4115, "&lt;"&amp;$L7, 'Kickstarter Source Data'!$F$2:$F$4115, "canceled")-SUM(D$2:D6)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  <c r="I7">
        <f>COUNTIF('Kickstarter Source Data'!$D$2:$D$4115, "&lt; 25000")-SUM($I$2:I6)</f>
        <v>149</v>
      </c>
      <c r="J7">
        <f t="shared" si="3"/>
        <v>149</v>
      </c>
      <c r="K7">
        <f>COUNTIFS('Kickstarter Source Data'!$D$2:$D$4115, "&lt;"&amp;L7, 'Kickstarter Source Data'!$F$2:$F$4115, "live")-SUM(K$2:K6)</f>
        <v>1</v>
      </c>
      <c r="L7">
        <f t="shared" si="5"/>
        <v>25000</v>
      </c>
      <c r="M7" s="15">
        <f t="shared" si="4"/>
        <v>1</v>
      </c>
    </row>
    <row r="8" spans="1:13" x14ac:dyDescent="0.25">
      <c r="A8" s="1" t="s">
        <v>8402</v>
      </c>
      <c r="B8">
        <f>COUNTIFS('Kickstarter Source Data'!$D$2:$D$4115, "&lt;"&amp;$L8, 'Kickstarter Source Data'!$F$2:$F$4115, "successful")-SUM(B$2:B7)</f>
        <v>55</v>
      </c>
      <c r="C8">
        <f>COUNTIFS('Kickstarter Source Data'!$D$2:$D$4115, "&lt;"&amp;$L8, 'Kickstarter Source Data'!$F$2:$F$4115, "failed")-SUM(C$2:C7)</f>
        <v>64</v>
      </c>
      <c r="D8">
        <f>COUNTIFS('Kickstarter Source Data'!$D$2:$D$4115, "&lt;"&amp;$L8, 'Kickstarter Source Data'!$F$2:$F$4115, "canceled")-SUM(D$2:D7)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  <c r="I8">
        <f>COUNTIF('Kickstarter Source Data'!$D$2:$D$4115, "&lt; 30000")-SUM($I$2:I7)</f>
        <v>138</v>
      </c>
      <c r="J8">
        <f t="shared" si="3"/>
        <v>138</v>
      </c>
      <c r="K8">
        <f>COUNTIFS('Kickstarter Source Data'!$D$2:$D$4115, "&lt;"&amp;L8, 'Kickstarter Source Data'!$F$2:$F$4115, "live")-SUM(K$2:K7)</f>
        <v>1</v>
      </c>
      <c r="L8">
        <f t="shared" si="5"/>
        <v>30000</v>
      </c>
      <c r="M8" s="15">
        <f t="shared" si="4"/>
        <v>1</v>
      </c>
    </row>
    <row r="9" spans="1:13" x14ac:dyDescent="0.25">
      <c r="A9" s="1" t="s">
        <v>8403</v>
      </c>
      <c r="B9">
        <f>COUNTIFS('Kickstarter Source Data'!$D$2:$D$4115, "&lt;"&amp;$L9, 'Kickstarter Source Data'!$F$2:$F$4115, "successful")-SUM(B$2:B8)</f>
        <v>32</v>
      </c>
      <c r="C9">
        <f>COUNTIFS('Kickstarter Source Data'!$D$2:$D$4115, "&lt;"&amp;$L9, 'Kickstarter Source Data'!$F$2:$F$4115, "failed")-SUM(C$2:C8)</f>
        <v>37</v>
      </c>
      <c r="D9">
        <f>COUNTIFS('Kickstarter Source Data'!$D$2:$D$4115, "&lt;"&amp;$L9, 'Kickstarter Source Data'!$F$2:$F$4115, "canceled")-SUM(D$2:D8)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  <c r="I9">
        <f>COUNTIF('Kickstarter Source Data'!$D$2:$D$4115, "&lt; 35000")-SUM($I$2:I8)</f>
        <v>84</v>
      </c>
      <c r="J9">
        <f t="shared" si="3"/>
        <v>84</v>
      </c>
      <c r="K9">
        <f>COUNTIFS('Kickstarter Source Data'!$D$2:$D$4115, "&lt;"&amp;L9, 'Kickstarter Source Data'!$F$2:$F$4115, "live")-SUM(K$2:K8)</f>
        <v>2</v>
      </c>
      <c r="L9">
        <f t="shared" si="5"/>
        <v>35000</v>
      </c>
      <c r="M9" s="15">
        <f t="shared" si="4"/>
        <v>1</v>
      </c>
    </row>
    <row r="10" spans="1:13" x14ac:dyDescent="0.25">
      <c r="A10" s="1" t="s">
        <v>8404</v>
      </c>
      <c r="B10">
        <f>COUNTIFS('Kickstarter Source Data'!$D$2:$D$4115, "&lt;"&amp;$L10, 'Kickstarter Source Data'!$F$2:$F$4115, "successful")-SUM(B$2:B9)</f>
        <v>26</v>
      </c>
      <c r="C10">
        <f>COUNTIFS('Kickstarter Source Data'!$D$2:$D$4115, "&lt;"&amp;$L10, 'Kickstarter Source Data'!$F$2:$F$4115, "failed")-SUM(C$2:C9)</f>
        <v>22</v>
      </c>
      <c r="D10">
        <f>COUNTIFS('Kickstarter Source Data'!$D$2:$D$4115, "&lt;"&amp;$L10, 'Kickstarter Source Data'!$F$2:$F$4115, "canceled")-SUM(D$2:D9)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  <c r="I10">
        <f>COUNTIF('Kickstarter Source Data'!$D$2:$D$4115, "&lt; 40000")-SUM($I$2:I9)</f>
        <v>55</v>
      </c>
      <c r="J10">
        <f t="shared" si="3"/>
        <v>55</v>
      </c>
      <c r="K10">
        <f>COUNTIFS('Kickstarter Source Data'!$D$2:$D$4115, "&lt;"&amp;L10, 'Kickstarter Source Data'!$F$2:$F$4115, "live")-SUM(K$2:K9)</f>
        <v>0</v>
      </c>
      <c r="L10">
        <f t="shared" si="5"/>
        <v>40000</v>
      </c>
      <c r="M10" s="15">
        <f t="shared" si="4"/>
        <v>1</v>
      </c>
    </row>
    <row r="11" spans="1:13" x14ac:dyDescent="0.25">
      <c r="A11" s="1" t="s">
        <v>8405</v>
      </c>
      <c r="B11">
        <f>COUNTIFS('Kickstarter Source Data'!$D$2:$D$4115, "&lt;"&amp;$L11, 'Kickstarter Source Data'!$F$2:$F$4115, "successful")-SUM(B$2:B10)</f>
        <v>21</v>
      </c>
      <c r="C11">
        <f>COUNTIFS('Kickstarter Source Data'!$D$2:$D$4115, "&lt;"&amp;$L11, 'Kickstarter Source Data'!$F$2:$F$4115, "failed")-SUM(C$2:C10)</f>
        <v>16</v>
      </c>
      <c r="D11">
        <f>COUNTIFS('Kickstarter Source Data'!$D$2:$D$4115, "&lt;"&amp;$L11, 'Kickstarter Source Data'!$F$2:$F$4115, "canceled")-SUM(D$2:D10)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  <c r="I11">
        <f>COUNTIF('Kickstarter Source Data'!$D$2:$D$4115, "&lt; 45000")-SUM($I$2:I10)</f>
        <v>44</v>
      </c>
      <c r="J11">
        <f t="shared" si="3"/>
        <v>44</v>
      </c>
      <c r="K11">
        <f>COUNTIFS('Kickstarter Source Data'!$D$2:$D$4115, "&lt;"&amp;L11, 'Kickstarter Source Data'!$F$2:$F$4115, "live")-SUM(K$2:K10)</f>
        <v>1</v>
      </c>
      <c r="L11">
        <f t="shared" si="5"/>
        <v>45000</v>
      </c>
      <c r="M11" s="15">
        <f t="shared" si="4"/>
        <v>1</v>
      </c>
    </row>
    <row r="12" spans="1:13" x14ac:dyDescent="0.25">
      <c r="A12" s="1" t="s">
        <v>8406</v>
      </c>
      <c r="B12">
        <f>COUNTIFS('Kickstarter Source Data'!$D$2:$D$4115, "&lt;"&amp;$L12, 'Kickstarter Source Data'!$F$2:$F$4115, "successful")-SUM(B$2:B11)</f>
        <v>6</v>
      </c>
      <c r="C12">
        <f>COUNTIFS('Kickstarter Source Data'!$D$2:$D$4115, "&lt;"&amp;$L12, 'Kickstarter Source Data'!$F$2:$F$4115, "failed")-SUM(C$2:C11)</f>
        <v>11</v>
      </c>
      <c r="D12">
        <f>COUNTIFS('Kickstarter Source Data'!$D$2:$D$4115, "&lt;"&amp;$L12, 'Kickstarter Source Data'!$F$2:$F$4115, "canceled")-SUM(D$2:D11)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  <c r="I12">
        <f>COUNTIF('Kickstarter Source Data'!$D$2:$D$4115, "&lt; 50000")-SUM($I$2:I11)</f>
        <v>21</v>
      </c>
      <c r="J12">
        <f t="shared" si="3"/>
        <v>21</v>
      </c>
      <c r="K12">
        <f>COUNTIFS('Kickstarter Source Data'!$D$2:$D$4115, "&lt;"&amp;L12, 'Kickstarter Source Data'!$F$2:$F$4115, "live")-SUM(K$2:K11)</f>
        <v>0</v>
      </c>
      <c r="L12">
        <f t="shared" si="5"/>
        <v>50000</v>
      </c>
      <c r="M12" s="15">
        <f t="shared" si="4"/>
        <v>1</v>
      </c>
    </row>
    <row r="13" spans="1:13" x14ac:dyDescent="0.25">
      <c r="A13" s="1" t="s">
        <v>8407</v>
      </c>
      <c r="B13">
        <f>COUNTIFS('Kickstarter Source Data'!$D$2:$D$4115, "&gt;"&amp;$L13, 'Kickstarter Source Data'!$F$2:$F$4115, "successful")</f>
        <v>86</v>
      </c>
      <c r="C13">
        <f>COUNTIFS('Kickstarter Source Data'!$D$2:$D$4115, "&gt;"&amp;$L13, 'Kickstarter Source Data'!$F$2:$F$4115, "failed")</f>
        <v>258</v>
      </c>
      <c r="D13">
        <f>COUNTIFS('Kickstarter Source Data'!$D$2:$D$4115, "&gt;"&amp;$L13, 'Kickstarter Source Data'!$F$2:$F$4115, 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  <c r="I13">
        <f>COUNTIF('Kickstarter Source Data'!$D$2:$D$4115, "&gt; 49999")</f>
        <v>449</v>
      </c>
      <c r="J13">
        <f t="shared" si="3"/>
        <v>449</v>
      </c>
      <c r="K13">
        <f>COUNTIFS('Kickstarter Source Data'!$D$2:$D$4115, "&gt;"&amp;L13, 'Kickstarter Source Data'!$F$2:$F$4115, "live")</f>
        <v>5</v>
      </c>
      <c r="L13">
        <f>49999</f>
        <v>49999</v>
      </c>
      <c r="M13" s="15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Source Data</vt:lpstr>
      <vt:lpstr>Outcomes by Category</vt:lpstr>
      <vt:lpstr>Outcomes by Sub-Category</vt:lpstr>
      <vt:lpstr>Outcomes by Month Launched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decot</dc:creator>
  <cp:lastModifiedBy>decot</cp:lastModifiedBy>
  <dcterms:created xsi:type="dcterms:W3CDTF">2018-08-09T22:28:21Z</dcterms:created>
  <dcterms:modified xsi:type="dcterms:W3CDTF">2018-08-10T01:39:55Z</dcterms:modified>
</cp:coreProperties>
</file>