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.DUCHARLET\Home\PycharmProjects\datastreamOutlierDetection\tests\"/>
    </mc:Choice>
  </mc:AlternateContent>
  <xr:revisionPtr revIDLastSave="0" documentId="8_{8ECCC22A-C1BA-4005-9FC5-7F08641E2389}" xr6:coauthVersionLast="47" xr6:coauthVersionMax="47" xr10:uidLastSave="{00000000-0000-0000-0000-000000000000}"/>
  <bookViews>
    <workbookView xWindow="-120" yWindow="-120" windowWidth="29040" windowHeight="15990" activeTab="1" xr2:uid="{64B40A82-D1E1-4C5D-B0B6-D62394418644}"/>
  </bookViews>
  <sheets>
    <sheet name="Feuil1" sheetId="1" r:id="rId1"/>
    <sheet name="Feuil1 (2)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9" i="3" l="1"/>
  <c r="I49" i="3"/>
  <c r="H49" i="3"/>
  <c r="G49" i="3"/>
  <c r="J48" i="3"/>
  <c r="I48" i="3"/>
  <c r="H48" i="3"/>
  <c r="G48" i="3"/>
  <c r="J47" i="3"/>
  <c r="I47" i="3"/>
  <c r="H47" i="3"/>
  <c r="G47" i="3"/>
  <c r="J46" i="3"/>
  <c r="I46" i="3"/>
  <c r="H46" i="3"/>
  <c r="G46" i="3"/>
  <c r="J45" i="3"/>
  <c r="I45" i="3"/>
  <c r="H45" i="3"/>
  <c r="G45" i="3"/>
  <c r="J44" i="3"/>
  <c r="I44" i="3"/>
  <c r="H44" i="3"/>
  <c r="G44" i="3"/>
  <c r="J43" i="3"/>
  <c r="I43" i="3"/>
  <c r="H43" i="3"/>
  <c r="G43" i="3"/>
  <c r="J42" i="3"/>
  <c r="I42" i="3"/>
  <c r="H42" i="3"/>
  <c r="G42" i="3"/>
  <c r="J41" i="3"/>
  <c r="I41" i="3"/>
  <c r="H41" i="3"/>
  <c r="G41" i="3"/>
  <c r="J40" i="3"/>
  <c r="I40" i="3"/>
  <c r="H40" i="3"/>
  <c r="G40" i="3"/>
  <c r="J39" i="3"/>
  <c r="I39" i="3"/>
  <c r="H39" i="3"/>
  <c r="G39" i="3"/>
  <c r="J38" i="3"/>
  <c r="I38" i="3"/>
  <c r="H38" i="3"/>
  <c r="G38" i="3"/>
  <c r="J37" i="3"/>
  <c r="I37" i="3"/>
  <c r="H37" i="3"/>
  <c r="G37" i="3"/>
  <c r="J36" i="3"/>
  <c r="I36" i="3"/>
  <c r="H36" i="3"/>
  <c r="G36" i="3"/>
  <c r="J35" i="3"/>
  <c r="I35" i="3"/>
  <c r="H35" i="3"/>
  <c r="G35" i="3"/>
  <c r="J34" i="3"/>
  <c r="I34" i="3"/>
  <c r="H34" i="3"/>
  <c r="G34" i="3"/>
  <c r="J33" i="3"/>
  <c r="I33" i="3"/>
  <c r="H33" i="3"/>
  <c r="G33" i="3"/>
  <c r="J32" i="3"/>
  <c r="I32" i="3"/>
  <c r="H32" i="3"/>
  <c r="G32" i="3"/>
  <c r="J31" i="3"/>
  <c r="N35" i="3" s="1"/>
  <c r="I31" i="3"/>
  <c r="M35" i="3" s="1"/>
  <c r="H31" i="3"/>
  <c r="G31" i="3"/>
  <c r="L35" i="3" s="1"/>
  <c r="J30" i="3"/>
  <c r="N34" i="3" s="1"/>
  <c r="I30" i="3"/>
  <c r="M34" i="3" s="1"/>
  <c r="H30" i="3"/>
  <c r="G30" i="3"/>
  <c r="L34" i="3" s="1"/>
  <c r="N29" i="3"/>
  <c r="M29" i="3"/>
  <c r="L29" i="3"/>
  <c r="J29" i="3"/>
  <c r="N33" i="3" s="1"/>
  <c r="R33" i="3" s="1"/>
  <c r="I29" i="3"/>
  <c r="M33" i="3" s="1"/>
  <c r="H29" i="3"/>
  <c r="G29" i="3"/>
  <c r="L33" i="3" s="1"/>
  <c r="N28" i="3"/>
  <c r="M28" i="3"/>
  <c r="L28" i="3"/>
  <c r="J28" i="3"/>
  <c r="N32" i="3" s="1"/>
  <c r="I28" i="3"/>
  <c r="M32" i="3" s="1"/>
  <c r="Q32" i="3" s="1"/>
  <c r="H28" i="3"/>
  <c r="G28" i="3"/>
  <c r="L32" i="3" s="1"/>
  <c r="N27" i="3"/>
  <c r="M27" i="3"/>
  <c r="L27" i="3"/>
  <c r="J27" i="3"/>
  <c r="N31" i="3" s="1"/>
  <c r="I27" i="3"/>
  <c r="M31" i="3" s="1"/>
  <c r="H27" i="3"/>
  <c r="G27" i="3"/>
  <c r="L31" i="3" s="1"/>
  <c r="J26" i="3"/>
  <c r="N30" i="3" s="1"/>
  <c r="R30" i="3" s="1"/>
  <c r="I26" i="3"/>
  <c r="M30" i="3" s="1"/>
  <c r="H26" i="3"/>
  <c r="G26" i="3"/>
  <c r="L30" i="3" s="1"/>
  <c r="P30" i="3" s="1"/>
  <c r="I12" i="3"/>
  <c r="N12" i="3" s="1"/>
  <c r="H12" i="3"/>
  <c r="M12" i="3" s="1"/>
  <c r="G12" i="3"/>
  <c r="L12" i="3" s="1"/>
  <c r="Q12" i="3" s="1"/>
  <c r="I11" i="3"/>
  <c r="H11" i="3"/>
  <c r="M11" i="3" s="1"/>
  <c r="G11" i="3"/>
  <c r="L11" i="3" s="1"/>
  <c r="I10" i="3"/>
  <c r="N10" i="3" s="1"/>
  <c r="H10" i="3"/>
  <c r="G10" i="3"/>
  <c r="L10" i="3" s="1"/>
  <c r="L9" i="3"/>
  <c r="I9" i="3"/>
  <c r="N9" i="3" s="1"/>
  <c r="H9" i="3"/>
  <c r="M9" i="3" s="1"/>
  <c r="G9" i="3"/>
  <c r="I8" i="3"/>
  <c r="N11" i="3" s="1"/>
  <c r="H8" i="3"/>
  <c r="M8" i="3" s="1"/>
  <c r="G8" i="3"/>
  <c r="L8" i="3" s="1"/>
  <c r="N7" i="3"/>
  <c r="I7" i="3"/>
  <c r="H7" i="3"/>
  <c r="M10" i="3" s="1"/>
  <c r="G7" i="3"/>
  <c r="L7" i="3" s="1"/>
  <c r="K5" i="3"/>
  <c r="S5" i="3" s="1"/>
  <c r="J5" i="3"/>
  <c r="I5" i="3"/>
  <c r="H5" i="3"/>
  <c r="P5" i="3" s="1"/>
  <c r="G5" i="3"/>
  <c r="O5" i="3" s="1"/>
  <c r="K4" i="3"/>
  <c r="S4" i="3" s="1"/>
  <c r="J4" i="3"/>
  <c r="R4" i="3" s="1"/>
  <c r="I4" i="3"/>
  <c r="H4" i="3"/>
  <c r="G4" i="3"/>
  <c r="O4" i="3" s="1"/>
  <c r="K3" i="3"/>
  <c r="J3" i="3"/>
  <c r="R3" i="3" s="1"/>
  <c r="I3" i="3"/>
  <c r="Q3" i="3" s="1"/>
  <c r="H3" i="3"/>
  <c r="G3" i="3"/>
  <c r="R2" i="3"/>
  <c r="K2" i="3"/>
  <c r="S2" i="3" s="1"/>
  <c r="J2" i="3"/>
  <c r="I2" i="3"/>
  <c r="Q2" i="3" s="1"/>
  <c r="H2" i="3"/>
  <c r="P2" i="3" s="1"/>
  <c r="G2" i="3"/>
  <c r="O2" i="3" s="1"/>
  <c r="U2" i="3" s="1"/>
  <c r="T27" i="1"/>
  <c r="T28" i="1"/>
  <c r="T29" i="1"/>
  <c r="T30" i="1"/>
  <c r="T31" i="1"/>
  <c r="T32" i="1"/>
  <c r="T33" i="1"/>
  <c r="T34" i="1"/>
  <c r="T35" i="1"/>
  <c r="T26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P31" i="1"/>
  <c r="P32" i="1"/>
  <c r="P33" i="1"/>
  <c r="P34" i="1"/>
  <c r="P35" i="1"/>
  <c r="P30" i="1"/>
  <c r="P27" i="1"/>
  <c r="P28" i="1"/>
  <c r="P29" i="1"/>
  <c r="P26" i="1"/>
  <c r="N26" i="1"/>
  <c r="N27" i="1"/>
  <c r="N28" i="1"/>
  <c r="N29" i="1"/>
  <c r="N30" i="1"/>
  <c r="N31" i="1"/>
  <c r="N32" i="1"/>
  <c r="N33" i="1"/>
  <c r="N34" i="1"/>
  <c r="N35" i="1"/>
  <c r="M31" i="1"/>
  <c r="M32" i="1"/>
  <c r="M33" i="1"/>
  <c r="M34" i="1"/>
  <c r="M35" i="1"/>
  <c r="M30" i="1"/>
  <c r="M29" i="1"/>
  <c r="M28" i="1"/>
  <c r="M27" i="1"/>
  <c r="M26" i="1"/>
  <c r="L31" i="1"/>
  <c r="L32" i="1"/>
  <c r="L33" i="1"/>
  <c r="L34" i="1"/>
  <c r="L35" i="1"/>
  <c r="L30" i="1"/>
  <c r="L29" i="1"/>
  <c r="L28" i="1"/>
  <c r="L27" i="1"/>
  <c r="L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J26" i="1"/>
  <c r="I26" i="1"/>
  <c r="H26" i="1"/>
  <c r="G26" i="1"/>
  <c r="Q8" i="1"/>
  <c r="Q9" i="1"/>
  <c r="Q10" i="1"/>
  <c r="Q11" i="1"/>
  <c r="Q12" i="1"/>
  <c r="Q7" i="1"/>
  <c r="M7" i="1"/>
  <c r="N7" i="1"/>
  <c r="M8" i="1"/>
  <c r="N8" i="1"/>
  <c r="M9" i="1"/>
  <c r="N9" i="1"/>
  <c r="M10" i="1"/>
  <c r="N10" i="1"/>
  <c r="M11" i="1"/>
  <c r="N11" i="1"/>
  <c r="M12" i="1"/>
  <c r="N12" i="1"/>
  <c r="L8" i="1"/>
  <c r="L9" i="1"/>
  <c r="L10" i="1"/>
  <c r="L11" i="1"/>
  <c r="L12" i="1"/>
  <c r="L7" i="1"/>
  <c r="I11" i="1"/>
  <c r="I12" i="1"/>
  <c r="H11" i="1"/>
  <c r="H12" i="1"/>
  <c r="G11" i="1"/>
  <c r="G12" i="1"/>
  <c r="I8" i="1"/>
  <c r="I9" i="1"/>
  <c r="I10" i="1"/>
  <c r="H8" i="1"/>
  <c r="H9" i="1"/>
  <c r="H10" i="1"/>
  <c r="G8" i="1"/>
  <c r="G9" i="1"/>
  <c r="G10" i="1"/>
  <c r="I7" i="1"/>
  <c r="H7" i="1"/>
  <c r="G7" i="1"/>
  <c r="U3" i="1"/>
  <c r="U4" i="1"/>
  <c r="U5" i="1"/>
  <c r="U2" i="1"/>
  <c r="P2" i="1"/>
  <c r="Q2" i="1"/>
  <c r="R2" i="1"/>
  <c r="S2" i="1"/>
  <c r="P3" i="1"/>
  <c r="Q3" i="1"/>
  <c r="R3" i="1"/>
  <c r="S3" i="1"/>
  <c r="P4" i="1"/>
  <c r="Q4" i="1"/>
  <c r="R4" i="1"/>
  <c r="S4" i="1"/>
  <c r="P5" i="1"/>
  <c r="Q5" i="1"/>
  <c r="R5" i="1"/>
  <c r="S5" i="1"/>
  <c r="O5" i="1"/>
  <c r="O3" i="1"/>
  <c r="O4" i="1"/>
  <c r="O2" i="1"/>
  <c r="H5" i="1"/>
  <c r="I5" i="1"/>
  <c r="J5" i="1"/>
  <c r="K5" i="1"/>
  <c r="H4" i="1"/>
  <c r="I4" i="1"/>
  <c r="J4" i="1"/>
  <c r="K4" i="1"/>
  <c r="G5" i="1"/>
  <c r="G4" i="1"/>
  <c r="H3" i="1"/>
  <c r="I3" i="1"/>
  <c r="J3" i="1"/>
  <c r="K3" i="1"/>
  <c r="G3" i="1"/>
  <c r="I2" i="1"/>
  <c r="J2" i="1"/>
  <c r="K2" i="1"/>
  <c r="H2" i="1"/>
  <c r="G2" i="1"/>
  <c r="P34" i="3" l="1"/>
  <c r="P35" i="3"/>
  <c r="Q9" i="3"/>
  <c r="Q11" i="3"/>
  <c r="Q30" i="3"/>
  <c r="Q31" i="3"/>
  <c r="R32" i="3"/>
  <c r="P33" i="3"/>
  <c r="Q10" i="3"/>
  <c r="R31" i="3"/>
  <c r="P32" i="3"/>
  <c r="T32" i="3" s="1"/>
  <c r="Q34" i="3"/>
  <c r="Q35" i="3"/>
  <c r="T30" i="3"/>
  <c r="P31" i="3"/>
  <c r="T31" i="3" s="1"/>
  <c r="Q33" i="3"/>
  <c r="R29" i="3"/>
  <c r="R34" i="3"/>
  <c r="R35" i="3"/>
  <c r="O3" i="3"/>
  <c r="U3" i="3" s="1"/>
  <c r="S3" i="3"/>
  <c r="P4" i="3"/>
  <c r="Q5" i="3"/>
  <c r="U5" i="3" s="1"/>
  <c r="M7" i="3"/>
  <c r="Q7" i="3" s="1"/>
  <c r="N8" i="3"/>
  <c r="Q8" i="3" s="1"/>
  <c r="N26" i="3"/>
  <c r="P3" i="3"/>
  <c r="R5" i="3"/>
  <c r="Q4" i="3"/>
  <c r="U4" i="3" s="1"/>
  <c r="L26" i="3"/>
  <c r="P26" i="3" s="1"/>
  <c r="M26" i="3"/>
  <c r="Q27" i="3" l="1"/>
  <c r="Q26" i="3"/>
  <c r="T26" i="3" s="1"/>
  <c r="R26" i="3"/>
  <c r="R28" i="3"/>
  <c r="P27" i="3"/>
  <c r="P28" i="3"/>
  <c r="R27" i="3"/>
  <c r="P29" i="3"/>
  <c r="T33" i="3"/>
  <c r="T35" i="3"/>
  <c r="Q28" i="3"/>
  <c r="Q29" i="3"/>
  <c r="T34" i="3"/>
  <c r="T28" i="3" l="1"/>
  <c r="T27" i="3"/>
  <c r="T29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4C3-00D2-4166-8272-EAFA29AED338}">
  <dimension ref="A1:U49"/>
  <sheetViews>
    <sheetView topLeftCell="A31" workbookViewId="0">
      <selection activeCell="V31" sqref="V31"/>
    </sheetView>
  </sheetViews>
  <sheetFormatPr baseColWidth="10" defaultRowHeight="15" x14ac:dyDescent="0.25"/>
  <sheetData>
    <row r="1" spans="1:21" ht="16.5" thickTop="1" thickBot="1" x14ac:dyDescent="0.3">
      <c r="A1" s="1">
        <v>1.571</v>
      </c>
      <c r="B1" s="2">
        <v>1.117</v>
      </c>
      <c r="C1" s="2">
        <v>1.1279999999999999</v>
      </c>
      <c r="D1" s="2">
        <v>1.0049999999999999</v>
      </c>
      <c r="E1" s="2">
        <v>1.08</v>
      </c>
    </row>
    <row r="2" spans="1:21" ht="15.75" thickBot="1" x14ac:dyDescent="0.3">
      <c r="A2" s="3">
        <v>16.047999999999998</v>
      </c>
      <c r="B2" s="4">
        <v>1.278</v>
      </c>
      <c r="C2" s="4">
        <v>1.6639999999999999</v>
      </c>
      <c r="D2" s="5">
        <v>1.008</v>
      </c>
      <c r="E2" s="5">
        <v>1.214</v>
      </c>
      <c r="G2">
        <f>AVERAGE(A1:A6)</f>
        <v>16.817499999999999</v>
      </c>
      <c r="H2">
        <f>AVERAGE(B1:B6)</f>
        <v>1.2563333333333331</v>
      </c>
      <c r="I2">
        <f>AVERAGE(C1:C6)</f>
        <v>1.6638333333333335</v>
      </c>
      <c r="J2">
        <f>AVERAGE(D1:D6)</f>
        <v>0.83866666666666667</v>
      </c>
      <c r="K2">
        <f>AVERAGE(E1:E6)</f>
        <v>1.044</v>
      </c>
      <c r="O2">
        <f>2*((G2-MIN(G$2:G$5))/(MAX(G$2:G$5)-MIN(G$2:G$5))-(1/2))</f>
        <v>1</v>
      </c>
      <c r="P2">
        <f t="shared" ref="P2:S5" si="0">2*((H2-MIN(H$2:H$5))/(MAX(H$2:H$5)-MIN(H$2:H$5))-(1/2))</f>
        <v>0.95783132530120896</v>
      </c>
      <c r="Q2">
        <f t="shared" si="0"/>
        <v>1</v>
      </c>
      <c r="R2">
        <f t="shared" si="0"/>
        <v>-1</v>
      </c>
      <c r="S2">
        <f t="shared" si="0"/>
        <v>0.76846307385229462</v>
      </c>
      <c r="U2">
        <f>AVERAGE(O2,Q2,S2)</f>
        <v>0.92282102461743154</v>
      </c>
    </row>
    <row r="3" spans="1:21" ht="15.75" thickBot="1" x14ac:dyDescent="0.3">
      <c r="A3" s="3">
        <v>25.047999999999998</v>
      </c>
      <c r="B3" s="4">
        <v>1.2849999999999999</v>
      </c>
      <c r="C3" s="4">
        <v>1.907</v>
      </c>
      <c r="D3" s="5">
        <v>1.008</v>
      </c>
      <c r="E3" s="4">
        <v>1.1819999999999999</v>
      </c>
      <c r="G3">
        <f>AVERAGE(A7:A12)</f>
        <v>15.809666666666667</v>
      </c>
      <c r="H3">
        <f>AVERAGE(B7:B12)</f>
        <v>1.2526666666666666</v>
      </c>
      <c r="I3">
        <f>AVERAGE(C7:C12)</f>
        <v>1.6338333333333332</v>
      </c>
      <c r="J3">
        <f>AVERAGE(D7:D12)</f>
        <v>1.0028333333333335</v>
      </c>
      <c r="K3">
        <f>AVERAGE(E7:E12)</f>
        <v>1.0536666666666668</v>
      </c>
      <c r="O3">
        <f>2*((G3-MIN(G$2:G$5))/(MAX(G$2:G$5)-MIN(G$2:G$5))-(1/2))</f>
        <v>0.79890924811280017</v>
      </c>
      <c r="P3">
        <f t="shared" si="0"/>
        <v>0.8253012048192867</v>
      </c>
      <c r="Q3">
        <f t="shared" si="0"/>
        <v>0.81002638522427306</v>
      </c>
      <c r="R3">
        <f t="shared" si="0"/>
        <v>1</v>
      </c>
      <c r="S3">
        <f t="shared" si="0"/>
        <v>1</v>
      </c>
      <c r="U3">
        <f>AVERAGE(O3,Q3,S3)</f>
        <v>0.86964521111235771</v>
      </c>
    </row>
    <row r="4" spans="1:21" ht="15.75" thickBot="1" x14ac:dyDescent="0.3">
      <c r="A4" s="3">
        <v>28.143000000000001</v>
      </c>
      <c r="B4" s="5">
        <v>1.286</v>
      </c>
      <c r="C4" s="4">
        <v>1.99</v>
      </c>
      <c r="D4" s="4">
        <v>0.96799999999999997</v>
      </c>
      <c r="E4" s="4">
        <v>1.1060000000000001</v>
      </c>
      <c r="G4">
        <f>AVERAGE(A13:A18)</f>
        <v>6.7938333333333345</v>
      </c>
      <c r="H4">
        <f>AVERAGE(B13:B18)</f>
        <v>1.2021666666666668</v>
      </c>
      <c r="I4">
        <f>AVERAGE(C13:C18)</f>
        <v>1.3479999999999999</v>
      </c>
      <c r="J4">
        <f>AVERAGE(D13:D18)</f>
        <v>0.94833333333333325</v>
      </c>
      <c r="K4">
        <f>AVERAGE(E13:E18)</f>
        <v>0.97016666666666662</v>
      </c>
      <c r="O4">
        <f>2*((G4-MIN(G$2:G$5))/(MAX(G$2:G$5)-MIN(G$2:G$5))-(1/2))</f>
        <v>-1</v>
      </c>
      <c r="P4">
        <f t="shared" si="0"/>
        <v>-1</v>
      </c>
      <c r="Q4">
        <f t="shared" si="0"/>
        <v>-1</v>
      </c>
      <c r="R4">
        <f t="shared" si="0"/>
        <v>0.3360406091370538</v>
      </c>
      <c r="S4">
        <f t="shared" si="0"/>
        <v>-1</v>
      </c>
      <c r="U4">
        <f>AVERAGE(O4,Q4,S4)</f>
        <v>-1</v>
      </c>
    </row>
    <row r="5" spans="1:21" ht="15.75" thickBot="1" x14ac:dyDescent="0.3">
      <c r="A5" s="3">
        <v>0</v>
      </c>
      <c r="B5" s="5">
        <v>1.286</v>
      </c>
      <c r="C5" s="4">
        <v>1.2509999999999999</v>
      </c>
      <c r="D5" s="4">
        <v>0.13500000000000001</v>
      </c>
      <c r="E5" s="4">
        <v>0.61199999999999999</v>
      </c>
      <c r="G5">
        <f>AVERAGE(A19:A24)</f>
        <v>16.309666666666669</v>
      </c>
      <c r="H5">
        <f>AVERAGE(B19:B24)</f>
        <v>1.2574999999999996</v>
      </c>
      <c r="I5">
        <f>AVERAGE(C19:C24)</f>
        <v>1.6521666666666668</v>
      </c>
      <c r="J5">
        <f>AVERAGE(D19:D24)</f>
        <v>0.84016666666666662</v>
      </c>
      <c r="K5">
        <f>AVERAGE(E19:E24)</f>
        <v>1.0448333333333333</v>
      </c>
      <c r="O5">
        <f>2*((G5-MIN(G$2:G$5))/(MAX(G$2:G$5)-MIN(G$2:G$5))-(1/2))</f>
        <v>0.89867314023477829</v>
      </c>
      <c r="P5">
        <f t="shared" si="0"/>
        <v>1</v>
      </c>
      <c r="Q5">
        <f t="shared" si="0"/>
        <v>0.92612137203166212</v>
      </c>
      <c r="R5">
        <f t="shared" si="0"/>
        <v>-0.98172588832487373</v>
      </c>
      <c r="S5">
        <f t="shared" si="0"/>
        <v>0.78842315369261184</v>
      </c>
      <c r="U5">
        <f>AVERAGE(O5,Q5,S5)</f>
        <v>0.87107255531968397</v>
      </c>
    </row>
    <row r="6" spans="1:21" ht="15.75" thickBot="1" x14ac:dyDescent="0.3">
      <c r="A6" s="7">
        <v>30.094999999999999</v>
      </c>
      <c r="B6" s="9">
        <v>1.286</v>
      </c>
      <c r="C6" s="9">
        <v>2.0430000000000001</v>
      </c>
      <c r="D6" s="8">
        <v>0.90800000000000003</v>
      </c>
      <c r="E6" s="8">
        <v>1.07</v>
      </c>
    </row>
    <row r="7" spans="1:21" ht="16.5" thickTop="1" thickBot="1" x14ac:dyDescent="0.3">
      <c r="A7" s="3">
        <v>1.429</v>
      </c>
      <c r="B7" s="4">
        <v>1.099</v>
      </c>
      <c r="C7" s="4">
        <v>1.1080000000000001</v>
      </c>
      <c r="D7" s="5">
        <v>1.008</v>
      </c>
      <c r="E7" s="4">
        <v>1.0669999999999999</v>
      </c>
      <c r="G7">
        <f t="shared" ref="G7:G12" si="1">AVERAGE(A1,A7,A13,A19)</f>
        <v>1.393</v>
      </c>
      <c r="H7">
        <f t="shared" ref="H7:H12" si="2">AVERAGE(C1,C7,C13,C19)</f>
        <v>1.0827499999999999</v>
      </c>
      <c r="I7">
        <f t="shared" ref="I7:I12" si="3">AVERAGE(E1,E7,E13,E19)</f>
        <v>1.05175</v>
      </c>
      <c r="L7">
        <f t="shared" ref="L7:L12" si="4">2*((G7-MIN(G$7:G$12))/(MAX(G$7:G$12)-MIN(G$7:G$12))-(1/2))</f>
        <v>-0.89807379223297423</v>
      </c>
      <c r="M7">
        <f t="shared" ref="M7:N12" si="5">2*((H7-MIN(H$7:H$12))/(MAX(H$7:H$12)-MIN(H$7:H$12))-(1/2))</f>
        <v>-1</v>
      </c>
      <c r="N7">
        <f t="shared" si="5"/>
        <v>0.54841549295774583</v>
      </c>
      <c r="Q7">
        <f t="shared" ref="Q7:Q12" si="6">AVERAGE(L7:N7)</f>
        <v>-0.44988609975840949</v>
      </c>
    </row>
    <row r="8" spans="1:21" ht="15.75" thickBot="1" x14ac:dyDescent="0.3">
      <c r="A8" s="3">
        <v>14</v>
      </c>
      <c r="B8" s="4">
        <v>1.276</v>
      </c>
      <c r="C8" s="4">
        <v>1.609</v>
      </c>
      <c r="D8" s="5">
        <v>1.008</v>
      </c>
      <c r="E8" s="4">
        <v>1.212</v>
      </c>
      <c r="G8">
        <f t="shared" si="1"/>
        <v>11.75</v>
      </c>
      <c r="H8">
        <f t="shared" si="2"/>
        <v>1.5237499999999997</v>
      </c>
      <c r="I8">
        <f t="shared" si="3"/>
        <v>1.1800000000000002</v>
      </c>
      <c r="L8">
        <f t="shared" si="4"/>
        <v>-0.14024914482228767</v>
      </c>
      <c r="M8">
        <f t="shared" si="5"/>
        <v>-6.1971830985920739E-3</v>
      </c>
      <c r="N8">
        <f t="shared" si="5"/>
        <v>1</v>
      </c>
      <c r="Q8">
        <f t="shared" si="6"/>
        <v>0.28451789069304007</v>
      </c>
    </row>
    <row r="9" spans="1:21" ht="15.75" thickBot="1" x14ac:dyDescent="0.3">
      <c r="A9" s="3">
        <v>23.524000000000001</v>
      </c>
      <c r="B9" s="4">
        <v>1.284</v>
      </c>
      <c r="C9" s="4">
        <v>1.865</v>
      </c>
      <c r="D9" s="5">
        <v>1.008</v>
      </c>
      <c r="E9" s="4">
        <v>1.181</v>
      </c>
      <c r="G9">
        <f t="shared" si="1"/>
        <v>19.071750000000002</v>
      </c>
      <c r="H9">
        <f t="shared" si="2"/>
        <v>1.73875</v>
      </c>
      <c r="I9">
        <f t="shared" si="3"/>
        <v>1.15225</v>
      </c>
      <c r="L9">
        <f t="shared" si="4"/>
        <v>0.39548539338174771</v>
      </c>
      <c r="M9">
        <f t="shared" si="5"/>
        <v>0.47830985915492952</v>
      </c>
      <c r="N9">
        <f t="shared" si="5"/>
        <v>0.90228873239436558</v>
      </c>
      <c r="Q9">
        <f t="shared" si="6"/>
        <v>0.5920279949770143</v>
      </c>
    </row>
    <row r="10" spans="1:21" ht="15.75" thickBot="1" x14ac:dyDescent="0.3">
      <c r="A10" s="3">
        <v>27.762</v>
      </c>
      <c r="B10" s="4">
        <v>1.2849999999999999</v>
      </c>
      <c r="C10" s="4">
        <v>1.98</v>
      </c>
      <c r="D10" s="5">
        <v>1.008</v>
      </c>
      <c r="E10" s="4">
        <v>1.1439999999999999</v>
      </c>
      <c r="G10">
        <f t="shared" si="1"/>
        <v>24.047750000000001</v>
      </c>
      <c r="H10">
        <f t="shared" si="2"/>
        <v>1.88025</v>
      </c>
      <c r="I10">
        <f t="shared" si="3"/>
        <v>1.10425</v>
      </c>
      <c r="L10">
        <f t="shared" si="4"/>
        <v>0.75958073426381545</v>
      </c>
      <c r="M10">
        <f t="shared" si="5"/>
        <v>0.79718309859154912</v>
      </c>
      <c r="N10">
        <f t="shared" si="5"/>
        <v>0.73327464788732333</v>
      </c>
      <c r="Q10">
        <f t="shared" si="6"/>
        <v>0.76334616024756263</v>
      </c>
    </row>
    <row r="11" spans="1:21" ht="15.75" thickBot="1" x14ac:dyDescent="0.3">
      <c r="A11" s="3">
        <v>0</v>
      </c>
      <c r="B11" s="5">
        <v>1.286</v>
      </c>
      <c r="C11" s="4">
        <v>1.2509999999999999</v>
      </c>
      <c r="D11" s="4">
        <v>0.97699999999999998</v>
      </c>
      <c r="E11" s="4">
        <v>0.61199999999999999</v>
      </c>
      <c r="G11">
        <f t="shared" si="1"/>
        <v>0</v>
      </c>
      <c r="H11">
        <f t="shared" si="2"/>
        <v>1.2509999999999999</v>
      </c>
      <c r="I11">
        <f t="shared" si="3"/>
        <v>0.61199999999999999</v>
      </c>
      <c r="L11">
        <f t="shared" si="4"/>
        <v>-1</v>
      </c>
      <c r="M11">
        <f t="shared" si="5"/>
        <v>-0.62084507042253523</v>
      </c>
      <c r="N11">
        <f t="shared" si="5"/>
        <v>-1</v>
      </c>
      <c r="Q11">
        <f t="shared" si="6"/>
        <v>-0.87361502347417852</v>
      </c>
    </row>
    <row r="12" spans="1:21" ht="15.75" thickBot="1" x14ac:dyDescent="0.3">
      <c r="A12" s="6">
        <v>28.143000000000001</v>
      </c>
      <c r="B12" s="9">
        <v>1.286</v>
      </c>
      <c r="C12" s="8">
        <v>1.99</v>
      </c>
      <c r="D12" s="9">
        <v>1.008</v>
      </c>
      <c r="E12" s="8">
        <v>1.1060000000000001</v>
      </c>
      <c r="G12">
        <f t="shared" si="1"/>
        <v>27.333500000000001</v>
      </c>
      <c r="H12">
        <f t="shared" si="2"/>
        <v>1.9702500000000001</v>
      </c>
      <c r="I12">
        <f t="shared" si="3"/>
        <v>1.0687500000000001</v>
      </c>
      <c r="L12">
        <f t="shared" si="4"/>
        <v>1</v>
      </c>
      <c r="M12">
        <f t="shared" si="5"/>
        <v>1</v>
      </c>
      <c r="N12">
        <f t="shared" si="5"/>
        <v>0.60827464788732377</v>
      </c>
      <c r="Q12">
        <f t="shared" si="6"/>
        <v>0.869424882629108</v>
      </c>
    </row>
    <row r="13" spans="1:21" ht="16.5" thickTop="1" thickBot="1" x14ac:dyDescent="0.3">
      <c r="A13" s="3">
        <v>0.90500000000000003</v>
      </c>
      <c r="B13" s="4">
        <v>0.95599999999999996</v>
      </c>
      <c r="C13" s="4">
        <v>0.95499999999999996</v>
      </c>
      <c r="D13" s="4">
        <v>0.98799999999999999</v>
      </c>
      <c r="E13" s="4">
        <v>0.97299999999999998</v>
      </c>
    </row>
    <row r="14" spans="1:21" ht="15.75" thickBot="1" x14ac:dyDescent="0.3">
      <c r="A14" s="3">
        <v>2</v>
      </c>
      <c r="B14" s="4">
        <v>1.169</v>
      </c>
      <c r="C14" s="4">
        <v>1.1879999999999999</v>
      </c>
      <c r="D14" s="4">
        <v>0.97899999999999998</v>
      </c>
      <c r="E14" s="4">
        <v>1.081</v>
      </c>
    </row>
    <row r="15" spans="1:21" ht="15.75" thickBot="1" x14ac:dyDescent="0.3">
      <c r="A15" s="3">
        <v>3.9049999999999998</v>
      </c>
      <c r="B15" s="4">
        <v>1.24</v>
      </c>
      <c r="C15" s="4">
        <v>1.3080000000000001</v>
      </c>
      <c r="D15" s="4">
        <v>0.97099999999999997</v>
      </c>
      <c r="E15" s="4">
        <v>1.0649999999999999</v>
      </c>
    </row>
    <row r="16" spans="1:21" ht="15.75" thickBot="1" x14ac:dyDescent="0.3">
      <c r="A16" s="3">
        <v>12.143000000000001</v>
      </c>
      <c r="B16" s="4">
        <v>1.2769999999999999</v>
      </c>
      <c r="C16" s="4">
        <v>1.5609999999999999</v>
      </c>
      <c r="D16" s="4">
        <v>0.94899999999999995</v>
      </c>
      <c r="E16" s="4">
        <v>1.0609999999999999</v>
      </c>
    </row>
    <row r="17" spans="1:20" ht="15.75" thickBot="1" x14ac:dyDescent="0.3">
      <c r="A17" s="3">
        <v>0</v>
      </c>
      <c r="B17" s="5">
        <v>1.286</v>
      </c>
      <c r="C17" s="4">
        <v>1.2509999999999999</v>
      </c>
      <c r="D17" s="4">
        <v>0.876</v>
      </c>
      <c r="E17" s="4">
        <v>0.61199999999999999</v>
      </c>
    </row>
    <row r="18" spans="1:20" ht="15.75" thickBot="1" x14ac:dyDescent="0.3">
      <c r="A18" s="6">
        <v>21.81</v>
      </c>
      <c r="B18" s="8">
        <v>1.2849999999999999</v>
      </c>
      <c r="C18" s="8">
        <v>1.825</v>
      </c>
      <c r="D18" s="8">
        <v>0.92700000000000005</v>
      </c>
      <c r="E18" s="8">
        <v>1.0289999999999999</v>
      </c>
    </row>
    <row r="19" spans="1:20" ht="16.5" thickTop="1" thickBot="1" x14ac:dyDescent="0.3">
      <c r="A19" s="3">
        <v>1.667</v>
      </c>
      <c r="B19" s="4">
        <v>1.1259999999999999</v>
      </c>
      <c r="C19" s="4">
        <v>1.1399999999999999</v>
      </c>
      <c r="D19" s="4">
        <v>1.0049999999999999</v>
      </c>
      <c r="E19" s="4">
        <v>1.087</v>
      </c>
    </row>
    <row r="20" spans="1:20" ht="15.75" thickBot="1" x14ac:dyDescent="0.3">
      <c r="A20" s="3">
        <v>14.952</v>
      </c>
      <c r="B20" s="4">
        <v>1.2769999999999999</v>
      </c>
      <c r="C20" s="4">
        <v>1.6339999999999999</v>
      </c>
      <c r="D20" s="5">
        <v>1.008</v>
      </c>
      <c r="E20" s="4">
        <v>1.2130000000000001</v>
      </c>
    </row>
    <row r="21" spans="1:20" ht="15.75" thickBot="1" x14ac:dyDescent="0.3">
      <c r="A21" s="3">
        <v>23.81</v>
      </c>
      <c r="B21" s="4">
        <v>1.284</v>
      </c>
      <c r="C21" s="4">
        <v>1.875</v>
      </c>
      <c r="D21" s="5">
        <v>1.008</v>
      </c>
      <c r="E21" s="4">
        <v>1.181</v>
      </c>
    </row>
    <row r="22" spans="1:20" ht="15.75" thickBot="1" x14ac:dyDescent="0.3">
      <c r="A22" s="3">
        <v>28.143000000000001</v>
      </c>
      <c r="B22" s="5">
        <v>1.286</v>
      </c>
      <c r="C22" s="4">
        <v>1.99</v>
      </c>
      <c r="D22" s="4">
        <v>0.97099999999999997</v>
      </c>
      <c r="E22" s="4">
        <v>1.1060000000000001</v>
      </c>
    </row>
    <row r="23" spans="1:20" ht="15.75" thickBot="1" x14ac:dyDescent="0.3">
      <c r="A23" s="3">
        <v>0</v>
      </c>
      <c r="B23" s="5">
        <v>1.286</v>
      </c>
      <c r="C23" s="4">
        <v>1.2509999999999999</v>
      </c>
      <c r="D23" s="4">
        <v>0.13500000000000001</v>
      </c>
      <c r="E23" s="4">
        <v>0.61199999999999999</v>
      </c>
    </row>
    <row r="24" spans="1:20" ht="15.75" thickBot="1" x14ac:dyDescent="0.3">
      <c r="A24" s="3">
        <v>29.286000000000001</v>
      </c>
      <c r="B24" s="5">
        <v>1.286</v>
      </c>
      <c r="C24" s="4">
        <v>2.0230000000000001</v>
      </c>
      <c r="D24" s="4">
        <v>0.91400000000000003</v>
      </c>
      <c r="E24" s="4">
        <v>1.07</v>
      </c>
    </row>
    <row r="26" spans="1:20" x14ac:dyDescent="0.25">
      <c r="A26" s="10">
        <v>1E-3</v>
      </c>
      <c r="B26" s="11">
        <v>0.83</v>
      </c>
      <c r="C26" s="10">
        <v>0.41499999999999998</v>
      </c>
      <c r="D26" s="10">
        <v>0.94099999999999995</v>
      </c>
      <c r="E26" s="10">
        <v>0.82499999999999996</v>
      </c>
      <c r="G26">
        <f>A26/0.003</f>
        <v>0.33333333333333331</v>
      </c>
      <c r="H26">
        <f>B26/0.958</f>
        <v>0.86638830897703545</v>
      </c>
      <c r="I26">
        <f>C26/0.48</f>
        <v>0.86458333333333337</v>
      </c>
      <c r="J26">
        <f>E26/0.959</f>
        <v>0.86027111574556825</v>
      </c>
      <c r="L26">
        <f>AVERAGE(G26:G31)</f>
        <v>4.6111111111111107</v>
      </c>
      <c r="M26">
        <f>AVERAGE(I26:I31)</f>
        <v>1.0145833333333336</v>
      </c>
      <c r="N26">
        <f>AVERAGE(J26:J31)</f>
        <v>0.82186305179005903</v>
      </c>
      <c r="P26">
        <f>2*((L26-MIN(L$26:L$29))/(MAX(L$26:L$29)-MIN(L$26:L$29))-(1/2))</f>
        <v>0.10638297872340408</v>
      </c>
      <c r="Q26">
        <f t="shared" ref="Q26:R29" si="7">2*((M26-MIN(M$26:M$29))/(MAX(M$26:M$29)-MIN(M$26:M$29))-(1/2))</f>
        <v>0.4716981132075504</v>
      </c>
      <c r="R26">
        <f t="shared" si="7"/>
        <v>-0.41212121212121322</v>
      </c>
      <c r="T26">
        <f>AVERAGE(P26:R26)</f>
        <v>5.5319959936580419E-2</v>
      </c>
    </row>
    <row r="27" spans="1:20" x14ac:dyDescent="0.25">
      <c r="A27" s="10">
        <v>2E-3</v>
      </c>
      <c r="B27" s="11">
        <v>0.95799999999999996</v>
      </c>
      <c r="C27" s="10">
        <v>0.48</v>
      </c>
      <c r="D27" s="10">
        <v>0.94099999999999995</v>
      </c>
      <c r="E27" s="10">
        <v>0.93</v>
      </c>
      <c r="G27">
        <f t="shared" ref="G27:G49" si="8">A27/0.003</f>
        <v>0.66666666666666663</v>
      </c>
      <c r="H27">
        <f t="shared" ref="H27:H49" si="9">B27/0.958</f>
        <v>1</v>
      </c>
      <c r="I27">
        <f t="shared" ref="I27:I49" si="10">C27/0.48</f>
        <v>1</v>
      </c>
      <c r="J27">
        <f t="shared" ref="J27:J49" si="11">E27/0.959</f>
        <v>0.96976016684045885</v>
      </c>
      <c r="L27">
        <f>AVERAGE(G32:G37)</f>
        <v>0.27777777777777773</v>
      </c>
      <c r="M27">
        <f>AVERAGE(I32:I37)</f>
        <v>0.91979166666666679</v>
      </c>
      <c r="N27">
        <f>AVERAGE(J32:J37)</f>
        <v>0.7881473757386166</v>
      </c>
      <c r="P27">
        <f>2*((L27-MIN(L$26:L$29))/(MAX(L$26:L$29)-MIN(L$26:L$29))-(1/2))</f>
        <v>-1</v>
      </c>
      <c r="Q27">
        <f t="shared" si="7"/>
        <v>-1</v>
      </c>
      <c r="R27">
        <f t="shared" si="7"/>
        <v>-1</v>
      </c>
      <c r="T27">
        <f t="shared" ref="T27:T35" si="12">AVERAGE(P27:R27)</f>
        <v>-1</v>
      </c>
    </row>
    <row r="28" spans="1:20" x14ac:dyDescent="0.25">
      <c r="A28" s="10">
        <v>4.0000000000000001E-3</v>
      </c>
      <c r="B28" s="11">
        <v>0.97699999999999998</v>
      </c>
      <c r="C28" s="10">
        <v>0.49099999999999999</v>
      </c>
      <c r="D28" s="10">
        <v>0.82699999999999996</v>
      </c>
      <c r="E28" s="10">
        <v>0.89</v>
      </c>
      <c r="G28">
        <f t="shared" si="8"/>
        <v>1.3333333333333333</v>
      </c>
      <c r="H28">
        <f t="shared" si="9"/>
        <v>1.0198329853862214</v>
      </c>
      <c r="I28">
        <f t="shared" si="10"/>
        <v>1.0229166666666667</v>
      </c>
      <c r="J28">
        <f t="shared" si="11"/>
        <v>0.92805005213764347</v>
      </c>
      <c r="L28">
        <f>AVERAGE(G38:G43)</f>
        <v>8.1111111111111125</v>
      </c>
      <c r="M28">
        <f>AVERAGE(I38:I43)</f>
        <v>1.0486111111111112</v>
      </c>
      <c r="N28">
        <f>AVERAGE(J38:J43)</f>
        <v>0.90285019117135912</v>
      </c>
      <c r="P28">
        <f>2*((L28-MIN(L$26:L$29))/(MAX(L$26:L$29)-MIN(L$26:L$29))-(1/2))</f>
        <v>1</v>
      </c>
      <c r="Q28">
        <f t="shared" si="7"/>
        <v>1</v>
      </c>
      <c r="R28">
        <f t="shared" si="7"/>
        <v>1</v>
      </c>
      <c r="T28">
        <f t="shared" si="12"/>
        <v>1</v>
      </c>
    </row>
    <row r="29" spans="1:20" x14ac:dyDescent="0.25">
      <c r="A29" s="10">
        <v>1.7000000000000001E-2</v>
      </c>
      <c r="B29" s="11">
        <v>0.996</v>
      </c>
      <c r="C29" s="10">
        <v>0.50700000000000001</v>
      </c>
      <c r="D29" s="10">
        <v>0.64800000000000002</v>
      </c>
      <c r="E29" s="10">
        <v>0.82</v>
      </c>
      <c r="G29">
        <f t="shared" si="8"/>
        <v>5.666666666666667</v>
      </c>
      <c r="H29">
        <f t="shared" si="9"/>
        <v>1.0396659707724427</v>
      </c>
      <c r="I29">
        <f t="shared" si="10"/>
        <v>1.0562500000000001</v>
      </c>
      <c r="J29">
        <f t="shared" si="11"/>
        <v>0.85505735140771633</v>
      </c>
      <c r="L29">
        <f>AVERAGE(G44:G49)</f>
        <v>2.8333333333333335</v>
      </c>
      <c r="M29">
        <f>AVERAGE(I44:I49)</f>
        <v>1.0045138888888889</v>
      </c>
      <c r="N29">
        <f>AVERAGE(J44:J49)</f>
        <v>0.81803962460896773</v>
      </c>
      <c r="P29">
        <f>2*((L29-MIN(L$26:L$29))/(MAX(L$26:L$29)-MIN(L$26:L$29))-(1/2))</f>
        <v>-0.34751773049645396</v>
      </c>
      <c r="Q29">
        <f t="shared" si="7"/>
        <v>0.31536388140161664</v>
      </c>
      <c r="R29">
        <f t="shared" si="7"/>
        <v>-0.47878787878787787</v>
      </c>
      <c r="T29">
        <f t="shared" si="12"/>
        <v>-0.1703139092942384</v>
      </c>
    </row>
    <row r="30" spans="1:20" x14ac:dyDescent="0.25">
      <c r="A30" s="10">
        <v>0</v>
      </c>
      <c r="B30" s="11">
        <v>1</v>
      </c>
      <c r="C30" s="10">
        <v>0.5</v>
      </c>
      <c r="D30" s="10">
        <v>2E-3</v>
      </c>
      <c r="E30" s="10">
        <v>0.5</v>
      </c>
      <c r="G30">
        <f t="shared" si="8"/>
        <v>0</v>
      </c>
      <c r="H30">
        <f t="shared" si="9"/>
        <v>1.0438413361169103</v>
      </c>
      <c r="I30">
        <f t="shared" si="10"/>
        <v>1.0416666666666667</v>
      </c>
      <c r="J30">
        <f t="shared" si="11"/>
        <v>0.52137643378519294</v>
      </c>
      <c r="L30">
        <f>AVERAGE(G26,G32,G38,G44)</f>
        <v>0.41666666666666663</v>
      </c>
      <c r="M30">
        <f>AVERAGE(I26,I32,I38,I44)</f>
        <v>0.87812500000000004</v>
      </c>
      <c r="N30">
        <f>AVERAGE(J26,J32,J38,J44)</f>
        <v>0.88008342022940567</v>
      </c>
      <c r="P30">
        <f t="shared" ref="P30:P35" si="13">2*((L30-MIN(L$30:L$35))/(MAX(L$30:L$35)-MIN(L$30:L$35))-(1/2))</f>
        <v>-0.94318181818181823</v>
      </c>
      <c r="Q30">
        <f t="shared" ref="Q30:R35" si="14">2*((M30-MIN(M$30:M$35))/(MAX(M$30:M$35)-MIN(M$30:M$35))-(1/2))</f>
        <v>-1</v>
      </c>
      <c r="R30">
        <f t="shared" si="14"/>
        <v>0.6608328304164155</v>
      </c>
      <c r="T30">
        <f t="shared" si="12"/>
        <v>-0.42744966258846762</v>
      </c>
    </row>
    <row r="31" spans="1:20" x14ac:dyDescent="0.25">
      <c r="A31" s="10">
        <v>5.8999999999999997E-2</v>
      </c>
      <c r="B31" s="11">
        <v>0.999</v>
      </c>
      <c r="C31" s="10">
        <v>0.52900000000000003</v>
      </c>
      <c r="D31" s="10">
        <v>0.53</v>
      </c>
      <c r="E31" s="10">
        <v>0.76400000000000001</v>
      </c>
      <c r="G31">
        <f t="shared" si="8"/>
        <v>19.666666666666664</v>
      </c>
      <c r="H31">
        <f t="shared" si="9"/>
        <v>1.0427974947807934</v>
      </c>
      <c r="I31">
        <f t="shared" si="10"/>
        <v>1.1020833333333335</v>
      </c>
      <c r="J31">
        <f t="shared" si="11"/>
        <v>0.79666319082377479</v>
      </c>
      <c r="L31">
        <f t="shared" ref="L31:L35" si="15">AVERAGE(G27,G33,G39,G45)</f>
        <v>0.74999999999999989</v>
      </c>
      <c r="M31">
        <f t="shared" ref="M31:N35" si="16">AVERAGE(I27,I33,I39,I45)</f>
        <v>0.97031250000000002</v>
      </c>
      <c r="N31">
        <f t="shared" si="16"/>
        <v>0.95333680917622521</v>
      </c>
      <c r="P31">
        <f t="shared" si="13"/>
        <v>-0.89772727272727271</v>
      </c>
      <c r="Q31">
        <f t="shared" si="14"/>
        <v>-1.939058171745156E-2</v>
      </c>
      <c r="R31">
        <f t="shared" si="14"/>
        <v>1</v>
      </c>
      <c r="T31">
        <f t="shared" si="12"/>
        <v>2.7627381851758576E-2</v>
      </c>
    </row>
    <row r="32" spans="1:20" x14ac:dyDescent="0.25">
      <c r="A32" s="10">
        <v>1E-3</v>
      </c>
      <c r="B32" s="11">
        <v>0.77700000000000002</v>
      </c>
      <c r="C32" s="10">
        <v>0.38900000000000001</v>
      </c>
      <c r="D32" s="10">
        <v>0.90500000000000003</v>
      </c>
      <c r="E32" s="10">
        <v>0.81799999999999995</v>
      </c>
      <c r="G32">
        <f t="shared" si="8"/>
        <v>0.33333333333333331</v>
      </c>
      <c r="H32">
        <f t="shared" si="9"/>
        <v>0.81106471816283932</v>
      </c>
      <c r="I32">
        <f t="shared" si="10"/>
        <v>0.81041666666666667</v>
      </c>
      <c r="J32">
        <f t="shared" si="11"/>
        <v>0.85297184567257556</v>
      </c>
      <c r="L32">
        <f t="shared" si="15"/>
        <v>1.4166666666666665</v>
      </c>
      <c r="M32">
        <f t="shared" si="16"/>
        <v>0.99375000000000002</v>
      </c>
      <c r="N32">
        <f t="shared" si="16"/>
        <v>0.9259645464025027</v>
      </c>
      <c r="P32">
        <f t="shared" si="13"/>
        <v>-0.80681818181818188</v>
      </c>
      <c r="Q32">
        <f t="shared" si="14"/>
        <v>0.22991689750692523</v>
      </c>
      <c r="R32">
        <f t="shared" si="14"/>
        <v>0.87326493663246874</v>
      </c>
      <c r="T32">
        <f t="shared" si="12"/>
        <v>9.8787884107070692E-2</v>
      </c>
    </row>
    <row r="33" spans="1:20" x14ac:dyDescent="0.25">
      <c r="A33" s="10">
        <v>1E-3</v>
      </c>
      <c r="B33" s="11">
        <v>0.84</v>
      </c>
      <c r="C33" s="10">
        <v>0.42099999999999999</v>
      </c>
      <c r="D33" s="10">
        <v>0.89700000000000002</v>
      </c>
      <c r="E33" s="10">
        <v>0.86199999999999999</v>
      </c>
      <c r="G33">
        <f t="shared" si="8"/>
        <v>0.33333333333333331</v>
      </c>
      <c r="H33">
        <f t="shared" si="9"/>
        <v>0.87682672233820458</v>
      </c>
      <c r="I33">
        <f t="shared" si="10"/>
        <v>0.87708333333333333</v>
      </c>
      <c r="J33">
        <f t="shared" si="11"/>
        <v>0.89885297184567259</v>
      </c>
      <c r="L33">
        <f t="shared" si="15"/>
        <v>6.5</v>
      </c>
      <c r="M33">
        <f t="shared" si="16"/>
        <v>1.03125</v>
      </c>
      <c r="N33">
        <f t="shared" si="16"/>
        <v>0.89207507820646503</v>
      </c>
      <c r="P33">
        <f t="shared" si="13"/>
        <v>-0.11363636363636365</v>
      </c>
      <c r="Q33">
        <f t="shared" si="14"/>
        <v>0.62880886426592775</v>
      </c>
      <c r="R33">
        <f t="shared" si="14"/>
        <v>0.71635485817742905</v>
      </c>
      <c r="T33">
        <f t="shared" si="12"/>
        <v>0.41050911960233111</v>
      </c>
    </row>
    <row r="34" spans="1:20" x14ac:dyDescent="0.25">
      <c r="A34" s="10">
        <v>1E-3</v>
      </c>
      <c r="B34" s="11">
        <v>0.86</v>
      </c>
      <c r="C34" s="10">
        <v>0.43099999999999999</v>
      </c>
      <c r="D34" s="10">
        <v>0.89</v>
      </c>
      <c r="E34" s="10">
        <v>0.81899999999999995</v>
      </c>
      <c r="G34">
        <f t="shared" si="8"/>
        <v>0.33333333333333331</v>
      </c>
      <c r="H34">
        <f t="shared" si="9"/>
        <v>0.89770354906054284</v>
      </c>
      <c r="I34">
        <f t="shared" si="10"/>
        <v>0.8979166666666667</v>
      </c>
      <c r="J34">
        <f t="shared" si="11"/>
        <v>0.85401459854014594</v>
      </c>
      <c r="L34">
        <f t="shared" si="15"/>
        <v>0</v>
      </c>
      <c r="M34">
        <f t="shared" si="16"/>
        <v>1.0416666666666667</v>
      </c>
      <c r="N34">
        <f t="shared" si="16"/>
        <v>0.52137643378519294</v>
      </c>
      <c r="P34">
        <f t="shared" si="13"/>
        <v>-1</v>
      </c>
      <c r="Q34">
        <f t="shared" si="14"/>
        <v>0.73961218836565146</v>
      </c>
      <c r="R34">
        <f t="shared" si="14"/>
        <v>-1</v>
      </c>
      <c r="T34">
        <f t="shared" si="12"/>
        <v>-0.42012927054478283</v>
      </c>
    </row>
    <row r="35" spans="1:20" x14ac:dyDescent="0.25">
      <c r="A35" s="10">
        <v>1E-3</v>
      </c>
      <c r="B35" s="11">
        <v>0.89400000000000002</v>
      </c>
      <c r="C35" s="10">
        <v>0.44700000000000001</v>
      </c>
      <c r="D35" s="10">
        <v>0.88300000000000001</v>
      </c>
      <c r="E35" s="10">
        <v>0.78600000000000003</v>
      </c>
      <c r="G35">
        <f t="shared" si="8"/>
        <v>0.33333333333333331</v>
      </c>
      <c r="H35">
        <f t="shared" si="9"/>
        <v>0.93319415448851784</v>
      </c>
      <c r="I35">
        <f t="shared" si="10"/>
        <v>0.93125000000000002</v>
      </c>
      <c r="J35">
        <f t="shared" si="11"/>
        <v>0.81960375391032336</v>
      </c>
      <c r="L35">
        <f t="shared" si="15"/>
        <v>14.666666666666666</v>
      </c>
      <c r="M35">
        <f t="shared" si="16"/>
        <v>1.0661458333333333</v>
      </c>
      <c r="N35">
        <f t="shared" si="16"/>
        <v>0.82351407716371228</v>
      </c>
      <c r="P35">
        <f t="shared" si="13"/>
        <v>1</v>
      </c>
      <c r="Q35">
        <f t="shared" si="14"/>
        <v>1</v>
      </c>
      <c r="R35">
        <f t="shared" si="14"/>
        <v>0.39891369945685007</v>
      </c>
      <c r="T35">
        <f t="shared" si="12"/>
        <v>0.79963789981895006</v>
      </c>
    </row>
    <row r="36" spans="1:20" x14ac:dyDescent="0.25">
      <c r="A36" s="10">
        <v>0</v>
      </c>
      <c r="B36" s="11">
        <v>1</v>
      </c>
      <c r="C36" s="10">
        <v>0.5</v>
      </c>
      <c r="D36" s="10">
        <v>0.999</v>
      </c>
      <c r="E36" s="10">
        <v>0.5</v>
      </c>
      <c r="G36">
        <f t="shared" si="8"/>
        <v>0</v>
      </c>
      <c r="H36">
        <f t="shared" si="9"/>
        <v>1.0438413361169103</v>
      </c>
      <c r="I36">
        <f t="shared" si="10"/>
        <v>1.0416666666666667</v>
      </c>
      <c r="J36">
        <f t="shared" si="11"/>
        <v>0.52137643378519294</v>
      </c>
    </row>
    <row r="37" spans="1:20" x14ac:dyDescent="0.25">
      <c r="A37" s="10">
        <v>1E-3</v>
      </c>
      <c r="B37" s="11">
        <v>0.92100000000000004</v>
      </c>
      <c r="C37" s="10">
        <v>0.46100000000000002</v>
      </c>
      <c r="D37" s="10">
        <v>0.876</v>
      </c>
      <c r="E37" s="10">
        <v>0.75</v>
      </c>
      <c r="G37">
        <f t="shared" si="8"/>
        <v>0.33333333333333331</v>
      </c>
      <c r="H37">
        <f t="shared" si="9"/>
        <v>0.96137787056367441</v>
      </c>
      <c r="I37">
        <f t="shared" si="10"/>
        <v>0.9604166666666667</v>
      </c>
      <c r="J37">
        <f t="shared" si="11"/>
        <v>0.78206465067778941</v>
      </c>
    </row>
    <row r="38" spans="1:20" x14ac:dyDescent="0.25">
      <c r="A38" s="10">
        <v>2E-3</v>
      </c>
      <c r="B38" s="11">
        <v>0.93799999999999994</v>
      </c>
      <c r="C38" s="10">
        <v>0.47</v>
      </c>
      <c r="D38" s="10">
        <v>0.94099999999999995</v>
      </c>
      <c r="E38" s="10">
        <v>0.91200000000000003</v>
      </c>
      <c r="G38">
        <f t="shared" si="8"/>
        <v>0.66666666666666663</v>
      </c>
      <c r="H38">
        <f t="shared" si="9"/>
        <v>0.97912317327766174</v>
      </c>
      <c r="I38">
        <f t="shared" si="10"/>
        <v>0.97916666666666663</v>
      </c>
      <c r="J38">
        <f t="shared" si="11"/>
        <v>0.95099061522419193</v>
      </c>
    </row>
    <row r="39" spans="1:20" x14ac:dyDescent="0.25">
      <c r="A39" s="10">
        <v>4.0000000000000001E-3</v>
      </c>
      <c r="B39" s="11">
        <v>0.97099999999999997</v>
      </c>
      <c r="C39" s="10">
        <v>0.48699999999999999</v>
      </c>
      <c r="D39" s="10">
        <v>0.94099999999999995</v>
      </c>
      <c r="E39" s="10">
        <v>0.94299999999999995</v>
      </c>
      <c r="G39">
        <f t="shared" si="8"/>
        <v>1.3333333333333333</v>
      </c>
      <c r="H39">
        <f t="shared" si="9"/>
        <v>1.0135699373695199</v>
      </c>
      <c r="I39">
        <f t="shared" si="10"/>
        <v>1.0145833333333334</v>
      </c>
      <c r="J39">
        <f t="shared" si="11"/>
        <v>0.98331595411887385</v>
      </c>
    </row>
    <row r="40" spans="1:20" x14ac:dyDescent="0.25">
      <c r="A40" s="10">
        <v>8.9999999999999993E-3</v>
      </c>
      <c r="B40" s="11">
        <v>0.98899999999999999</v>
      </c>
      <c r="C40" s="10">
        <v>0.499</v>
      </c>
      <c r="D40" s="10">
        <v>0.94099999999999995</v>
      </c>
      <c r="E40" s="10">
        <v>0.96</v>
      </c>
      <c r="G40">
        <f t="shared" si="8"/>
        <v>2.9999999999999996</v>
      </c>
      <c r="H40">
        <f t="shared" si="9"/>
        <v>1.0323590814196242</v>
      </c>
      <c r="I40">
        <f t="shared" si="10"/>
        <v>1.0395833333333333</v>
      </c>
      <c r="J40">
        <f t="shared" si="11"/>
        <v>1.0010427528675705</v>
      </c>
    </row>
    <row r="41" spans="1:20" x14ac:dyDescent="0.25">
      <c r="A41" s="10">
        <v>4.8000000000000001E-2</v>
      </c>
      <c r="B41" s="11">
        <v>0.998</v>
      </c>
      <c r="C41" s="10">
        <v>0.52300000000000002</v>
      </c>
      <c r="D41" s="10">
        <v>0.94099999999999995</v>
      </c>
      <c r="E41" s="10">
        <v>0.96899999999999997</v>
      </c>
      <c r="G41">
        <f t="shared" si="8"/>
        <v>16</v>
      </c>
      <c r="H41">
        <f t="shared" si="9"/>
        <v>1.0417536534446765</v>
      </c>
      <c r="I41">
        <f t="shared" si="10"/>
        <v>1.0895833333333333</v>
      </c>
      <c r="J41">
        <f t="shared" si="11"/>
        <v>1.0104275286757038</v>
      </c>
    </row>
    <row r="42" spans="1:20" x14ac:dyDescent="0.25">
      <c r="A42" s="10">
        <v>0</v>
      </c>
      <c r="B42" s="11">
        <v>1</v>
      </c>
      <c r="C42" s="10">
        <v>0.5</v>
      </c>
      <c r="D42" s="10">
        <v>0.998</v>
      </c>
      <c r="E42" s="10">
        <v>0.5</v>
      </c>
      <c r="G42">
        <f t="shared" si="8"/>
        <v>0</v>
      </c>
      <c r="H42">
        <f t="shared" si="9"/>
        <v>1.0438413361169103</v>
      </c>
      <c r="I42">
        <f t="shared" si="10"/>
        <v>1.0416666666666667</v>
      </c>
      <c r="J42">
        <f t="shared" si="11"/>
        <v>0.52137643378519294</v>
      </c>
    </row>
    <row r="43" spans="1:20" x14ac:dyDescent="0.25">
      <c r="A43" s="10">
        <v>8.3000000000000004E-2</v>
      </c>
      <c r="B43" s="11">
        <v>0.999</v>
      </c>
      <c r="C43" s="10">
        <v>0.54100000000000004</v>
      </c>
      <c r="D43" s="10">
        <v>0.94099999999999995</v>
      </c>
      <c r="E43" s="10">
        <v>0.91100000000000003</v>
      </c>
      <c r="G43">
        <f t="shared" si="8"/>
        <v>27.666666666666668</v>
      </c>
      <c r="H43">
        <f t="shared" si="9"/>
        <v>1.0427974947807934</v>
      </c>
      <c r="I43">
        <f t="shared" si="10"/>
        <v>1.1270833333333334</v>
      </c>
      <c r="J43">
        <f t="shared" si="11"/>
        <v>0.94994786235662154</v>
      </c>
    </row>
    <row r="44" spans="1:20" x14ac:dyDescent="0.25">
      <c r="A44" s="10">
        <v>1E-3</v>
      </c>
      <c r="B44" s="11">
        <v>0.82399999999999995</v>
      </c>
      <c r="C44" s="10">
        <v>0.41199999999999998</v>
      </c>
      <c r="D44" s="10">
        <v>0.94099999999999995</v>
      </c>
      <c r="E44" s="10">
        <v>0.82099999999999995</v>
      </c>
      <c r="G44">
        <f t="shared" si="8"/>
        <v>0.33333333333333331</v>
      </c>
      <c r="H44">
        <f t="shared" si="9"/>
        <v>0.86012526096033404</v>
      </c>
      <c r="I44">
        <f t="shared" si="10"/>
        <v>0.85833333333333328</v>
      </c>
      <c r="J44">
        <f t="shared" si="11"/>
        <v>0.85610010427528671</v>
      </c>
    </row>
    <row r="45" spans="1:20" x14ac:dyDescent="0.25">
      <c r="A45" s="10">
        <v>2E-3</v>
      </c>
      <c r="B45" s="11">
        <v>0.94899999999999995</v>
      </c>
      <c r="C45" s="10">
        <v>0.47499999999999998</v>
      </c>
      <c r="D45" s="10">
        <v>0.94099999999999995</v>
      </c>
      <c r="E45" s="10">
        <v>0.92200000000000004</v>
      </c>
      <c r="G45">
        <f t="shared" si="8"/>
        <v>0.66666666666666663</v>
      </c>
      <c r="H45">
        <f t="shared" si="9"/>
        <v>0.99060542797494777</v>
      </c>
      <c r="I45">
        <f t="shared" si="10"/>
        <v>0.98958333333333337</v>
      </c>
      <c r="J45">
        <f t="shared" si="11"/>
        <v>0.96141814389989577</v>
      </c>
    </row>
    <row r="46" spans="1:20" x14ac:dyDescent="0.25">
      <c r="A46" s="10">
        <v>3.0000000000000001E-3</v>
      </c>
      <c r="B46" s="11">
        <v>0.97099999999999997</v>
      </c>
      <c r="C46" s="10">
        <v>0.48699999999999999</v>
      </c>
      <c r="D46" s="10">
        <v>0.83699999999999997</v>
      </c>
      <c r="E46" s="10">
        <v>0.88300000000000001</v>
      </c>
      <c r="G46">
        <f t="shared" si="8"/>
        <v>1</v>
      </c>
      <c r="H46">
        <f t="shared" si="9"/>
        <v>1.0135699373695199</v>
      </c>
      <c r="I46">
        <f t="shared" si="10"/>
        <v>1.0145833333333334</v>
      </c>
      <c r="J46">
        <f t="shared" si="11"/>
        <v>0.92075078206465077</v>
      </c>
    </row>
    <row r="47" spans="1:20" x14ac:dyDescent="0.25">
      <c r="A47" s="10">
        <v>1.2E-2</v>
      </c>
      <c r="B47" s="11">
        <v>0.99399999999999999</v>
      </c>
      <c r="C47" s="10">
        <v>0.503</v>
      </c>
      <c r="D47" s="10">
        <v>0.70599999999999996</v>
      </c>
      <c r="E47" s="10">
        <v>0.84699999999999998</v>
      </c>
      <c r="G47">
        <f t="shared" si="8"/>
        <v>4</v>
      </c>
      <c r="H47">
        <f t="shared" si="9"/>
        <v>1.0375782881002089</v>
      </c>
      <c r="I47">
        <f t="shared" si="10"/>
        <v>1.0479166666666666</v>
      </c>
      <c r="J47">
        <f t="shared" si="11"/>
        <v>0.88321167883211682</v>
      </c>
    </row>
    <row r="48" spans="1:20" x14ac:dyDescent="0.25">
      <c r="A48" s="10">
        <v>0</v>
      </c>
      <c r="B48" s="11">
        <v>1</v>
      </c>
      <c r="C48" s="10">
        <v>0.5</v>
      </c>
      <c r="D48" s="10">
        <v>2E-3</v>
      </c>
      <c r="E48" s="10">
        <v>0.5</v>
      </c>
      <c r="G48">
        <f t="shared" si="8"/>
        <v>0</v>
      </c>
      <c r="H48">
        <f t="shared" si="9"/>
        <v>1.0438413361169103</v>
      </c>
      <c r="I48">
        <f t="shared" si="10"/>
        <v>1.0416666666666667</v>
      </c>
      <c r="J48">
        <f t="shared" si="11"/>
        <v>0.52137643378519294</v>
      </c>
    </row>
    <row r="49" spans="1:10" x14ac:dyDescent="0.25">
      <c r="A49" s="10">
        <v>3.3000000000000002E-2</v>
      </c>
      <c r="B49" s="11">
        <v>0.999</v>
      </c>
      <c r="C49" s="10">
        <v>0.51600000000000001</v>
      </c>
      <c r="D49" s="10">
        <v>0.47099999999999997</v>
      </c>
      <c r="E49" s="10">
        <v>0.73399999999999999</v>
      </c>
      <c r="G49">
        <f t="shared" si="8"/>
        <v>11</v>
      </c>
      <c r="H49">
        <f t="shared" si="9"/>
        <v>1.0427974947807934</v>
      </c>
      <c r="I49">
        <f t="shared" si="10"/>
        <v>1.0750000000000002</v>
      </c>
      <c r="J49">
        <f t="shared" si="11"/>
        <v>0.76538060479666326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765DE-6C73-4212-A1AB-8EC7AD3254D5}">
  <dimension ref="A1:U49"/>
  <sheetViews>
    <sheetView tabSelected="1" topLeftCell="A16" workbookViewId="0">
      <selection activeCell="J26" sqref="J26"/>
    </sheetView>
  </sheetViews>
  <sheetFormatPr baseColWidth="10" defaultRowHeight="15" x14ac:dyDescent="0.25"/>
  <sheetData>
    <row r="1" spans="1:21" ht="16.5" thickTop="1" thickBot="1" x14ac:dyDescent="0.3">
      <c r="A1" s="1">
        <v>1.571</v>
      </c>
      <c r="B1" s="2">
        <v>1.117</v>
      </c>
      <c r="C1" s="2">
        <v>1.1279999999999999</v>
      </c>
      <c r="D1" s="2">
        <v>1.0049999999999999</v>
      </c>
      <c r="E1" s="2">
        <v>1.08</v>
      </c>
    </row>
    <row r="2" spans="1:21" ht="15.75" thickBot="1" x14ac:dyDescent="0.3">
      <c r="A2" s="3">
        <v>16.047999999999998</v>
      </c>
      <c r="B2" s="4">
        <v>1.278</v>
      </c>
      <c r="C2" s="4">
        <v>1.6639999999999999</v>
      </c>
      <c r="D2" s="5">
        <v>1.008</v>
      </c>
      <c r="E2" s="5">
        <v>1.214</v>
      </c>
      <c r="G2">
        <f>AVERAGE(A1:A6)</f>
        <v>16.817499999999999</v>
      </c>
      <c r="H2">
        <f>AVERAGE(B1:B6)</f>
        <v>1.2563333333333331</v>
      </c>
      <c r="I2">
        <f>AVERAGE(C1:C6)</f>
        <v>1.6638333333333335</v>
      </c>
      <c r="J2">
        <f>AVERAGE(D1:D6)</f>
        <v>0.83866666666666667</v>
      </c>
      <c r="K2">
        <f>AVERAGE(E1:E6)</f>
        <v>1.044</v>
      </c>
      <c r="O2">
        <f>2*((G2-MIN(G$2:G$5))/(MAX(G$2:G$5)-MIN(G$2:G$5))-(1/2))</f>
        <v>1</v>
      </c>
      <c r="P2">
        <f t="shared" ref="P2:S5" si="0">2*((H2-MIN(H$2:H$5))/(MAX(H$2:H$5)-MIN(H$2:H$5))-(1/2))</f>
        <v>0.95783132530120896</v>
      </c>
      <c r="Q2">
        <f t="shared" si="0"/>
        <v>1</v>
      </c>
      <c r="R2">
        <f t="shared" si="0"/>
        <v>-1</v>
      </c>
      <c r="S2">
        <f t="shared" si="0"/>
        <v>0.76846307385229462</v>
      </c>
      <c r="U2">
        <f>AVERAGE(O2,Q2,S2)</f>
        <v>0.92282102461743154</v>
      </c>
    </row>
    <row r="3" spans="1:21" ht="15.75" thickBot="1" x14ac:dyDescent="0.3">
      <c r="A3" s="3">
        <v>25.047999999999998</v>
      </c>
      <c r="B3" s="4">
        <v>1.2849999999999999</v>
      </c>
      <c r="C3" s="4">
        <v>1.907</v>
      </c>
      <c r="D3" s="5">
        <v>1.008</v>
      </c>
      <c r="E3" s="4">
        <v>1.1819999999999999</v>
      </c>
      <c r="G3">
        <f>AVERAGE(A7:A12)</f>
        <v>15.809666666666667</v>
      </c>
      <c r="H3">
        <f>AVERAGE(B7:B12)</f>
        <v>1.2526666666666666</v>
      </c>
      <c r="I3">
        <f>AVERAGE(C7:C12)</f>
        <v>1.6338333333333332</v>
      </c>
      <c r="J3">
        <f>AVERAGE(D7:D12)</f>
        <v>1.0028333333333335</v>
      </c>
      <c r="K3">
        <f>AVERAGE(E7:E12)</f>
        <v>1.0536666666666668</v>
      </c>
      <c r="O3">
        <f>2*((G3-MIN(G$2:G$5))/(MAX(G$2:G$5)-MIN(G$2:G$5))-(1/2))</f>
        <v>0.79890924811280017</v>
      </c>
      <c r="P3">
        <f t="shared" si="0"/>
        <v>0.8253012048192867</v>
      </c>
      <c r="Q3">
        <f t="shared" si="0"/>
        <v>0.81002638522427306</v>
      </c>
      <c r="R3">
        <f t="shared" si="0"/>
        <v>1</v>
      </c>
      <c r="S3">
        <f t="shared" si="0"/>
        <v>1</v>
      </c>
      <c r="U3">
        <f>AVERAGE(O3,Q3,S3)</f>
        <v>0.86964521111235771</v>
      </c>
    </row>
    <row r="4" spans="1:21" ht="15.75" thickBot="1" x14ac:dyDescent="0.3">
      <c r="A4" s="3">
        <v>28.143000000000001</v>
      </c>
      <c r="B4" s="5">
        <v>1.286</v>
      </c>
      <c r="C4" s="4">
        <v>1.99</v>
      </c>
      <c r="D4" s="4">
        <v>0.96799999999999997</v>
      </c>
      <c r="E4" s="4">
        <v>1.1060000000000001</v>
      </c>
      <c r="G4">
        <f>AVERAGE(A13:A18)</f>
        <v>6.7938333333333345</v>
      </c>
      <c r="H4">
        <f>AVERAGE(B13:B18)</f>
        <v>1.2021666666666668</v>
      </c>
      <c r="I4">
        <f>AVERAGE(C13:C18)</f>
        <v>1.3479999999999999</v>
      </c>
      <c r="J4">
        <f>AVERAGE(D13:D18)</f>
        <v>0.94833333333333325</v>
      </c>
      <c r="K4">
        <f>AVERAGE(E13:E18)</f>
        <v>0.97016666666666662</v>
      </c>
      <c r="O4">
        <f>2*((G4-MIN(G$2:G$5))/(MAX(G$2:G$5)-MIN(G$2:G$5))-(1/2))</f>
        <v>-1</v>
      </c>
      <c r="P4">
        <f t="shared" si="0"/>
        <v>-1</v>
      </c>
      <c r="Q4">
        <f t="shared" si="0"/>
        <v>-1</v>
      </c>
      <c r="R4">
        <f t="shared" si="0"/>
        <v>0.3360406091370538</v>
      </c>
      <c r="S4">
        <f t="shared" si="0"/>
        <v>-1</v>
      </c>
      <c r="U4">
        <f>AVERAGE(O4,Q4,S4)</f>
        <v>-1</v>
      </c>
    </row>
    <row r="5" spans="1:21" ht="15.75" thickBot="1" x14ac:dyDescent="0.3">
      <c r="A5" s="3">
        <v>0</v>
      </c>
      <c r="B5" s="5">
        <v>1.286</v>
      </c>
      <c r="C5" s="4">
        <v>1.2509999999999999</v>
      </c>
      <c r="D5" s="4">
        <v>0.13500000000000001</v>
      </c>
      <c r="E5" s="4">
        <v>0.61199999999999999</v>
      </c>
      <c r="G5">
        <f>AVERAGE(A19:A24)</f>
        <v>16.309666666666669</v>
      </c>
      <c r="H5">
        <f>AVERAGE(B19:B24)</f>
        <v>1.2574999999999996</v>
      </c>
      <c r="I5">
        <f>AVERAGE(C19:C24)</f>
        <v>1.6521666666666668</v>
      </c>
      <c r="J5">
        <f>AVERAGE(D19:D24)</f>
        <v>0.84016666666666662</v>
      </c>
      <c r="K5">
        <f>AVERAGE(E19:E24)</f>
        <v>1.0448333333333333</v>
      </c>
      <c r="O5">
        <f>2*((G5-MIN(G$2:G$5))/(MAX(G$2:G$5)-MIN(G$2:G$5))-(1/2))</f>
        <v>0.89867314023477829</v>
      </c>
      <c r="P5">
        <f t="shared" si="0"/>
        <v>1</v>
      </c>
      <c r="Q5">
        <f t="shared" si="0"/>
        <v>0.92612137203166212</v>
      </c>
      <c r="R5">
        <f t="shared" si="0"/>
        <v>-0.98172588832487373</v>
      </c>
      <c r="S5">
        <f t="shared" si="0"/>
        <v>0.78842315369261184</v>
      </c>
      <c r="U5">
        <f>AVERAGE(O5,Q5,S5)</f>
        <v>0.87107255531968397</v>
      </c>
    </row>
    <row r="6" spans="1:21" ht="15.75" thickBot="1" x14ac:dyDescent="0.3">
      <c r="A6" s="7">
        <v>30.094999999999999</v>
      </c>
      <c r="B6" s="9">
        <v>1.286</v>
      </c>
      <c r="C6" s="9">
        <v>2.0430000000000001</v>
      </c>
      <c r="D6" s="8">
        <v>0.90800000000000003</v>
      </c>
      <c r="E6" s="8">
        <v>1.07</v>
      </c>
    </row>
    <row r="7" spans="1:21" ht="16.5" thickTop="1" thickBot="1" x14ac:dyDescent="0.3">
      <c r="A7" s="3">
        <v>1.429</v>
      </c>
      <c r="B7" s="4">
        <v>1.099</v>
      </c>
      <c r="C7" s="4">
        <v>1.1080000000000001</v>
      </c>
      <c r="D7" s="5">
        <v>1.008</v>
      </c>
      <c r="E7" s="4">
        <v>1.0669999999999999</v>
      </c>
      <c r="G7">
        <f t="shared" ref="G7:G12" si="1">AVERAGE(A1,A7,A13,A19)</f>
        <v>1.393</v>
      </c>
      <c r="H7">
        <f t="shared" ref="H7:H12" si="2">AVERAGE(C1,C7,C13,C19)</f>
        <v>1.0827499999999999</v>
      </c>
      <c r="I7">
        <f t="shared" ref="I7:I12" si="3">AVERAGE(E1,E7,E13,E19)</f>
        <v>1.05175</v>
      </c>
      <c r="L7">
        <f t="shared" ref="L7:L12" si="4">2*((G7-MIN(G$7:G$12))/(MAX(G$7:G$12)-MIN(G$7:G$12))-(1/2))</f>
        <v>-0.89807379223297423</v>
      </c>
      <c r="M7">
        <f t="shared" ref="M7:N12" si="5">2*((H7-MIN(H$7:H$12))/(MAX(H$7:H$12)-MIN(H$7:H$12))-(1/2))</f>
        <v>-1</v>
      </c>
      <c r="N7">
        <f t="shared" si="5"/>
        <v>0.54841549295774583</v>
      </c>
      <c r="Q7">
        <f t="shared" ref="Q7:Q12" si="6">AVERAGE(L7:N7)</f>
        <v>-0.44988609975840949</v>
      </c>
    </row>
    <row r="8" spans="1:21" ht="15.75" thickBot="1" x14ac:dyDescent="0.3">
      <c r="A8" s="3">
        <v>14</v>
      </c>
      <c r="B8" s="4">
        <v>1.276</v>
      </c>
      <c r="C8" s="4">
        <v>1.609</v>
      </c>
      <c r="D8" s="5">
        <v>1.008</v>
      </c>
      <c r="E8" s="4">
        <v>1.212</v>
      </c>
      <c r="G8">
        <f t="shared" si="1"/>
        <v>11.75</v>
      </c>
      <c r="H8">
        <f t="shared" si="2"/>
        <v>1.5237499999999997</v>
      </c>
      <c r="I8">
        <f t="shared" si="3"/>
        <v>1.1800000000000002</v>
      </c>
      <c r="L8">
        <f t="shared" si="4"/>
        <v>-0.14024914482228767</v>
      </c>
      <c r="M8">
        <f t="shared" si="5"/>
        <v>-6.1971830985920739E-3</v>
      </c>
      <c r="N8">
        <f t="shared" si="5"/>
        <v>1</v>
      </c>
      <c r="Q8">
        <f t="shared" si="6"/>
        <v>0.28451789069304007</v>
      </c>
    </row>
    <row r="9" spans="1:21" ht="15.75" thickBot="1" x14ac:dyDescent="0.3">
      <c r="A9" s="3">
        <v>23.524000000000001</v>
      </c>
      <c r="B9" s="4">
        <v>1.284</v>
      </c>
      <c r="C9" s="4">
        <v>1.865</v>
      </c>
      <c r="D9" s="5">
        <v>1.008</v>
      </c>
      <c r="E9" s="4">
        <v>1.181</v>
      </c>
      <c r="G9">
        <f t="shared" si="1"/>
        <v>19.071750000000002</v>
      </c>
      <c r="H9">
        <f t="shared" si="2"/>
        <v>1.73875</v>
      </c>
      <c r="I9">
        <f t="shared" si="3"/>
        <v>1.15225</v>
      </c>
      <c r="L9">
        <f t="shared" si="4"/>
        <v>0.39548539338174771</v>
      </c>
      <c r="M9">
        <f t="shared" si="5"/>
        <v>0.47830985915492952</v>
      </c>
      <c r="N9">
        <f t="shared" si="5"/>
        <v>0.90228873239436558</v>
      </c>
      <c r="Q9">
        <f t="shared" si="6"/>
        <v>0.5920279949770143</v>
      </c>
    </row>
    <row r="10" spans="1:21" ht="15.75" thickBot="1" x14ac:dyDescent="0.3">
      <c r="A10" s="3">
        <v>27.762</v>
      </c>
      <c r="B10" s="4">
        <v>1.2849999999999999</v>
      </c>
      <c r="C10" s="4">
        <v>1.98</v>
      </c>
      <c r="D10" s="5">
        <v>1.008</v>
      </c>
      <c r="E10" s="4">
        <v>1.1439999999999999</v>
      </c>
      <c r="G10">
        <f t="shared" si="1"/>
        <v>24.047750000000001</v>
      </c>
      <c r="H10">
        <f t="shared" si="2"/>
        <v>1.88025</v>
      </c>
      <c r="I10">
        <f t="shared" si="3"/>
        <v>1.10425</v>
      </c>
      <c r="L10">
        <f t="shared" si="4"/>
        <v>0.75958073426381545</v>
      </c>
      <c r="M10">
        <f t="shared" si="5"/>
        <v>0.79718309859154912</v>
      </c>
      <c r="N10">
        <f t="shared" si="5"/>
        <v>0.73327464788732333</v>
      </c>
      <c r="Q10">
        <f t="shared" si="6"/>
        <v>0.76334616024756263</v>
      </c>
    </row>
    <row r="11" spans="1:21" ht="15.75" thickBot="1" x14ac:dyDescent="0.3">
      <c r="A11" s="3">
        <v>0</v>
      </c>
      <c r="B11" s="5">
        <v>1.286</v>
      </c>
      <c r="C11" s="4">
        <v>1.2509999999999999</v>
      </c>
      <c r="D11" s="4">
        <v>0.97699999999999998</v>
      </c>
      <c r="E11" s="4">
        <v>0.61199999999999999</v>
      </c>
      <c r="G11">
        <f t="shared" si="1"/>
        <v>0</v>
      </c>
      <c r="H11">
        <f t="shared" si="2"/>
        <v>1.2509999999999999</v>
      </c>
      <c r="I11">
        <f t="shared" si="3"/>
        <v>0.61199999999999999</v>
      </c>
      <c r="L11">
        <f t="shared" si="4"/>
        <v>-1</v>
      </c>
      <c r="M11">
        <f t="shared" si="5"/>
        <v>-0.62084507042253523</v>
      </c>
      <c r="N11">
        <f t="shared" si="5"/>
        <v>-1</v>
      </c>
      <c r="Q11">
        <f t="shared" si="6"/>
        <v>-0.87361502347417852</v>
      </c>
    </row>
    <row r="12" spans="1:21" ht="15.75" thickBot="1" x14ac:dyDescent="0.3">
      <c r="A12" s="6">
        <v>28.143000000000001</v>
      </c>
      <c r="B12" s="9">
        <v>1.286</v>
      </c>
      <c r="C12" s="8">
        <v>1.99</v>
      </c>
      <c r="D12" s="9">
        <v>1.008</v>
      </c>
      <c r="E12" s="8">
        <v>1.1060000000000001</v>
      </c>
      <c r="G12">
        <f t="shared" si="1"/>
        <v>27.333500000000001</v>
      </c>
      <c r="H12">
        <f t="shared" si="2"/>
        <v>1.9702500000000001</v>
      </c>
      <c r="I12">
        <f t="shared" si="3"/>
        <v>1.0687500000000001</v>
      </c>
      <c r="L12">
        <f t="shared" si="4"/>
        <v>1</v>
      </c>
      <c r="M12">
        <f t="shared" si="5"/>
        <v>1</v>
      </c>
      <c r="N12">
        <f t="shared" si="5"/>
        <v>0.60827464788732377</v>
      </c>
      <c r="Q12">
        <f t="shared" si="6"/>
        <v>0.869424882629108</v>
      </c>
    </row>
    <row r="13" spans="1:21" ht="16.5" thickTop="1" thickBot="1" x14ac:dyDescent="0.3">
      <c r="A13" s="3">
        <v>0.90500000000000003</v>
      </c>
      <c r="B13" s="4">
        <v>0.95599999999999996</v>
      </c>
      <c r="C13" s="4">
        <v>0.95499999999999996</v>
      </c>
      <c r="D13" s="4">
        <v>0.98799999999999999</v>
      </c>
      <c r="E13" s="4">
        <v>0.97299999999999998</v>
      </c>
    </row>
    <row r="14" spans="1:21" ht="15.75" thickBot="1" x14ac:dyDescent="0.3">
      <c r="A14" s="3">
        <v>2</v>
      </c>
      <c r="B14" s="4">
        <v>1.169</v>
      </c>
      <c r="C14" s="4">
        <v>1.1879999999999999</v>
      </c>
      <c r="D14" s="4">
        <v>0.97899999999999998</v>
      </c>
      <c r="E14" s="4">
        <v>1.081</v>
      </c>
    </row>
    <row r="15" spans="1:21" ht="15.75" thickBot="1" x14ac:dyDescent="0.3">
      <c r="A15" s="3">
        <v>3.9049999999999998</v>
      </c>
      <c r="B15" s="4">
        <v>1.24</v>
      </c>
      <c r="C15" s="4">
        <v>1.3080000000000001</v>
      </c>
      <c r="D15" s="4">
        <v>0.97099999999999997</v>
      </c>
      <c r="E15" s="4">
        <v>1.0649999999999999</v>
      </c>
    </row>
    <row r="16" spans="1:21" ht="15.75" thickBot="1" x14ac:dyDescent="0.3">
      <c r="A16" s="3">
        <v>12.143000000000001</v>
      </c>
      <c r="B16" s="4">
        <v>1.2769999999999999</v>
      </c>
      <c r="C16" s="4">
        <v>1.5609999999999999</v>
      </c>
      <c r="D16" s="4">
        <v>0.94899999999999995</v>
      </c>
      <c r="E16" s="4">
        <v>1.0609999999999999</v>
      </c>
    </row>
    <row r="17" spans="1:20" ht="15.75" thickBot="1" x14ac:dyDescent="0.3">
      <c r="A17" s="3">
        <v>0</v>
      </c>
      <c r="B17" s="5">
        <v>1.286</v>
      </c>
      <c r="C17" s="4">
        <v>1.2509999999999999</v>
      </c>
      <c r="D17" s="4">
        <v>0.876</v>
      </c>
      <c r="E17" s="4">
        <v>0.61199999999999999</v>
      </c>
    </row>
    <row r="18" spans="1:20" ht="15.75" thickBot="1" x14ac:dyDescent="0.3">
      <c r="A18" s="6">
        <v>21.81</v>
      </c>
      <c r="B18" s="8">
        <v>1.2849999999999999</v>
      </c>
      <c r="C18" s="8">
        <v>1.825</v>
      </c>
      <c r="D18" s="8">
        <v>0.92700000000000005</v>
      </c>
      <c r="E18" s="8">
        <v>1.0289999999999999</v>
      </c>
    </row>
    <row r="19" spans="1:20" ht="16.5" thickTop="1" thickBot="1" x14ac:dyDescent="0.3">
      <c r="A19" s="3">
        <v>1.667</v>
      </c>
      <c r="B19" s="4">
        <v>1.1259999999999999</v>
      </c>
      <c r="C19" s="4">
        <v>1.1399999999999999</v>
      </c>
      <c r="D19" s="4">
        <v>1.0049999999999999</v>
      </c>
      <c r="E19" s="4">
        <v>1.087</v>
      </c>
    </row>
    <row r="20" spans="1:20" ht="15.75" thickBot="1" x14ac:dyDescent="0.3">
      <c r="A20" s="3">
        <v>14.952</v>
      </c>
      <c r="B20" s="4">
        <v>1.2769999999999999</v>
      </c>
      <c r="C20" s="4">
        <v>1.6339999999999999</v>
      </c>
      <c r="D20" s="5">
        <v>1.008</v>
      </c>
      <c r="E20" s="4">
        <v>1.2130000000000001</v>
      </c>
    </row>
    <row r="21" spans="1:20" ht="15.75" thickBot="1" x14ac:dyDescent="0.3">
      <c r="A21" s="3">
        <v>23.81</v>
      </c>
      <c r="B21" s="4">
        <v>1.284</v>
      </c>
      <c r="C21" s="4">
        <v>1.875</v>
      </c>
      <c r="D21" s="5">
        <v>1.008</v>
      </c>
      <c r="E21" s="4">
        <v>1.181</v>
      </c>
    </row>
    <row r="22" spans="1:20" ht="15.75" thickBot="1" x14ac:dyDescent="0.3">
      <c r="A22" s="3">
        <v>28.143000000000001</v>
      </c>
      <c r="B22" s="5">
        <v>1.286</v>
      </c>
      <c r="C22" s="4">
        <v>1.99</v>
      </c>
      <c r="D22" s="4">
        <v>0.97099999999999997</v>
      </c>
      <c r="E22" s="4">
        <v>1.1060000000000001</v>
      </c>
    </row>
    <row r="23" spans="1:20" ht="15.75" thickBot="1" x14ac:dyDescent="0.3">
      <c r="A23" s="3">
        <v>0</v>
      </c>
      <c r="B23" s="5">
        <v>1.286</v>
      </c>
      <c r="C23" s="4">
        <v>1.2509999999999999</v>
      </c>
      <c r="D23" s="4">
        <v>0.13500000000000001</v>
      </c>
      <c r="E23" s="4">
        <v>0.61199999999999999</v>
      </c>
    </row>
    <row r="24" spans="1:20" ht="15.75" thickBot="1" x14ac:dyDescent="0.3">
      <c r="A24" s="3">
        <v>29.286000000000001</v>
      </c>
      <c r="B24" s="5">
        <v>1.286</v>
      </c>
      <c r="C24" s="4">
        <v>2.0230000000000001</v>
      </c>
      <c r="D24" s="4">
        <v>0.91400000000000003</v>
      </c>
      <c r="E24" s="4">
        <v>1.07</v>
      </c>
    </row>
    <row r="26" spans="1:20" x14ac:dyDescent="0.25">
      <c r="A26" s="10">
        <v>1E-3</v>
      </c>
      <c r="B26" s="11">
        <v>0.83</v>
      </c>
      <c r="C26" s="10">
        <v>0.41499999999999998</v>
      </c>
      <c r="D26" s="10">
        <v>0.94099999999999995</v>
      </c>
      <c r="E26" s="10">
        <v>0.82499999999999996</v>
      </c>
      <c r="G26">
        <f>A26/0.003</f>
        <v>0.33333333333333331</v>
      </c>
      <c r="H26">
        <f>B26/0.958</f>
        <v>0.86638830897703545</v>
      </c>
      <c r="I26">
        <f>C26/0.48</f>
        <v>0.86458333333333337</v>
      </c>
      <c r="J26">
        <f>E26/0.959</f>
        <v>0.86027111574556825</v>
      </c>
      <c r="L26">
        <f>AVERAGE(G26:G31)</f>
        <v>4.6111111111111107</v>
      </c>
      <c r="M26">
        <f>AVERAGE(I26:I31)</f>
        <v>1.0145833333333336</v>
      </c>
      <c r="N26">
        <f>AVERAGE(J26:J31)</f>
        <v>0.82186305179005903</v>
      </c>
      <c r="P26">
        <f>2*((L26-MIN(L$26:L$29))/(MAX(L$26:L$29)-MIN(L$26:L$29))-(1/2))</f>
        <v>0.10638297872340408</v>
      </c>
      <c r="Q26">
        <f t="shared" ref="Q26:R29" si="7">2*((M26-MIN(M$26:M$29))/(MAX(M$26:M$29)-MIN(M$26:M$29))-(1/2))</f>
        <v>0.4716981132075504</v>
      </c>
      <c r="R26">
        <f t="shared" si="7"/>
        <v>-0.41212121212121322</v>
      </c>
      <c r="T26">
        <f>AVERAGE(P26:R26)</f>
        <v>5.5319959936580419E-2</v>
      </c>
    </row>
    <row r="27" spans="1:20" x14ac:dyDescent="0.25">
      <c r="A27" s="10">
        <v>2E-3</v>
      </c>
      <c r="B27" s="11">
        <v>0.95799999999999996</v>
      </c>
      <c r="C27" s="10">
        <v>0.48</v>
      </c>
      <c r="D27" s="10">
        <v>0.94099999999999995</v>
      </c>
      <c r="E27" s="10">
        <v>0.93</v>
      </c>
      <c r="G27">
        <f t="shared" ref="G27:G49" si="8">A27/0.003</f>
        <v>0.66666666666666663</v>
      </c>
      <c r="H27">
        <f t="shared" ref="H27:H49" si="9">B27/0.958</f>
        <v>1</v>
      </c>
      <c r="I27">
        <f t="shared" ref="I27:I49" si="10">C27/0.48</f>
        <v>1</v>
      </c>
      <c r="J27">
        <f t="shared" ref="J27:J49" si="11">E27/0.959</f>
        <v>0.96976016684045885</v>
      </c>
      <c r="L27">
        <f>AVERAGE(G32:G37)</f>
        <v>0.27777777777777773</v>
      </c>
      <c r="M27">
        <f>AVERAGE(I32:I37)</f>
        <v>0.91979166666666679</v>
      </c>
      <c r="N27">
        <f>AVERAGE(J32:J37)</f>
        <v>0.7881473757386166</v>
      </c>
      <c r="P27">
        <f>2*((L27-MIN(L$26:L$29))/(MAX(L$26:L$29)-MIN(L$26:L$29))-(1/2))</f>
        <v>-1</v>
      </c>
      <c r="Q27">
        <f t="shared" si="7"/>
        <v>-1</v>
      </c>
      <c r="R27">
        <f t="shared" si="7"/>
        <v>-1</v>
      </c>
      <c r="T27">
        <f t="shared" ref="T27:T35" si="12">AVERAGE(P27:R27)</f>
        <v>-1</v>
      </c>
    </row>
    <row r="28" spans="1:20" x14ac:dyDescent="0.25">
      <c r="A28" s="10">
        <v>4.0000000000000001E-3</v>
      </c>
      <c r="B28" s="11">
        <v>0.97699999999999998</v>
      </c>
      <c r="C28" s="10">
        <v>0.49099999999999999</v>
      </c>
      <c r="D28" s="10">
        <v>0.82699999999999996</v>
      </c>
      <c r="E28" s="10">
        <v>0.89</v>
      </c>
      <c r="G28">
        <f t="shared" si="8"/>
        <v>1.3333333333333333</v>
      </c>
      <c r="H28">
        <f t="shared" si="9"/>
        <v>1.0198329853862214</v>
      </c>
      <c r="I28">
        <f t="shared" si="10"/>
        <v>1.0229166666666667</v>
      </c>
      <c r="J28">
        <f t="shared" si="11"/>
        <v>0.92805005213764347</v>
      </c>
      <c r="L28">
        <f>AVERAGE(G38:G43)</f>
        <v>8.1111111111111125</v>
      </c>
      <c r="M28">
        <f>AVERAGE(I38:I43)</f>
        <v>1.0486111111111112</v>
      </c>
      <c r="N28">
        <f>AVERAGE(J38:J43)</f>
        <v>0.90285019117135912</v>
      </c>
      <c r="P28">
        <f>2*((L28-MIN(L$26:L$29))/(MAX(L$26:L$29)-MIN(L$26:L$29))-(1/2))</f>
        <v>1</v>
      </c>
      <c r="Q28">
        <f t="shared" si="7"/>
        <v>1</v>
      </c>
      <c r="R28">
        <f t="shared" si="7"/>
        <v>1</v>
      </c>
      <c r="T28">
        <f t="shared" si="12"/>
        <v>1</v>
      </c>
    </row>
    <row r="29" spans="1:20" x14ac:dyDescent="0.25">
      <c r="A29" s="10">
        <v>1.7000000000000001E-2</v>
      </c>
      <c r="B29" s="11">
        <v>0.996</v>
      </c>
      <c r="C29" s="10">
        <v>0.50700000000000001</v>
      </c>
      <c r="D29" s="10">
        <v>0.64800000000000002</v>
      </c>
      <c r="E29" s="10">
        <v>0.82</v>
      </c>
      <c r="G29">
        <f t="shared" si="8"/>
        <v>5.666666666666667</v>
      </c>
      <c r="H29">
        <f t="shared" si="9"/>
        <v>1.0396659707724427</v>
      </c>
      <c r="I29">
        <f t="shared" si="10"/>
        <v>1.0562500000000001</v>
      </c>
      <c r="J29">
        <f t="shared" si="11"/>
        <v>0.85505735140771633</v>
      </c>
      <c r="L29">
        <f>AVERAGE(G44:G49)</f>
        <v>2.8333333333333335</v>
      </c>
      <c r="M29">
        <f>AVERAGE(I44:I49)</f>
        <v>1.0045138888888889</v>
      </c>
      <c r="N29">
        <f>AVERAGE(J44:J49)</f>
        <v>0.81803962460896773</v>
      </c>
      <c r="P29">
        <f>2*((L29-MIN(L$26:L$29))/(MAX(L$26:L$29)-MIN(L$26:L$29))-(1/2))</f>
        <v>-0.34751773049645396</v>
      </c>
      <c r="Q29">
        <f t="shared" si="7"/>
        <v>0.31536388140161664</v>
      </c>
      <c r="R29">
        <f t="shared" si="7"/>
        <v>-0.47878787878787787</v>
      </c>
      <c r="T29">
        <f t="shared" si="12"/>
        <v>-0.1703139092942384</v>
      </c>
    </row>
    <row r="30" spans="1:20" x14ac:dyDescent="0.25">
      <c r="A30" s="10">
        <v>0</v>
      </c>
      <c r="B30" s="11">
        <v>1</v>
      </c>
      <c r="C30" s="10">
        <v>0.5</v>
      </c>
      <c r="D30" s="10">
        <v>2E-3</v>
      </c>
      <c r="E30" s="10">
        <v>0.5</v>
      </c>
      <c r="G30">
        <f t="shared" si="8"/>
        <v>0</v>
      </c>
      <c r="H30">
        <f t="shared" si="9"/>
        <v>1.0438413361169103</v>
      </c>
      <c r="I30">
        <f t="shared" si="10"/>
        <v>1.0416666666666667</v>
      </c>
      <c r="J30">
        <f t="shared" si="11"/>
        <v>0.52137643378519294</v>
      </c>
      <c r="L30">
        <f t="shared" ref="L30:L35" si="13">AVERAGE(G26,G32,G38,G44)</f>
        <v>0.41666666666666663</v>
      </c>
      <c r="M30">
        <f>AVERAGE(I26,I32,I38,I44)</f>
        <v>0.87812500000000004</v>
      </c>
      <c r="N30">
        <f>AVERAGE(J26,J32,J38,J44)</f>
        <v>0.88008342022940567</v>
      </c>
      <c r="P30">
        <f t="shared" ref="P30:P35" si="14">2*((L30-MIN(L$30:L$35))/(MAX(L$30:L$35)-MIN(L$30:L$35))-(1/2))</f>
        <v>-0.94318181818181823</v>
      </c>
      <c r="Q30">
        <f t="shared" ref="Q30:R35" si="15">2*((M30-MIN(M$30:M$35))/(MAX(M$30:M$35)-MIN(M$30:M$35))-(1/2))</f>
        <v>-1</v>
      </c>
      <c r="R30">
        <f t="shared" si="15"/>
        <v>0.6608328304164155</v>
      </c>
      <c r="T30">
        <f t="shared" si="12"/>
        <v>-0.42744966258846762</v>
      </c>
    </row>
    <row r="31" spans="1:20" x14ac:dyDescent="0.25">
      <c r="A31" s="10">
        <v>5.8999999999999997E-2</v>
      </c>
      <c r="B31" s="11">
        <v>0.999</v>
      </c>
      <c r="C31" s="10">
        <v>0.52900000000000003</v>
      </c>
      <c r="D31" s="10">
        <v>0.53</v>
      </c>
      <c r="E31" s="10">
        <v>0.76400000000000001</v>
      </c>
      <c r="G31">
        <f t="shared" si="8"/>
        <v>19.666666666666664</v>
      </c>
      <c r="H31">
        <f t="shared" si="9"/>
        <v>1.0427974947807934</v>
      </c>
      <c r="I31">
        <f t="shared" si="10"/>
        <v>1.1020833333333335</v>
      </c>
      <c r="J31">
        <f t="shared" si="11"/>
        <v>0.79666319082377479</v>
      </c>
      <c r="L31">
        <f t="shared" si="13"/>
        <v>0.74999999999999989</v>
      </c>
      <c r="M31">
        <f t="shared" ref="M31:N35" si="16">AVERAGE(I27,I33,I39,I45)</f>
        <v>0.97031250000000002</v>
      </c>
      <c r="N31">
        <f t="shared" si="16"/>
        <v>0.95333680917622521</v>
      </c>
      <c r="P31">
        <f t="shared" si="14"/>
        <v>-0.89772727272727271</v>
      </c>
      <c r="Q31">
        <f t="shared" si="15"/>
        <v>-1.939058171745156E-2</v>
      </c>
      <c r="R31">
        <f t="shared" si="15"/>
        <v>1</v>
      </c>
      <c r="T31">
        <f t="shared" si="12"/>
        <v>2.7627381851758576E-2</v>
      </c>
    </row>
    <row r="32" spans="1:20" x14ac:dyDescent="0.25">
      <c r="A32" s="10">
        <v>1E-3</v>
      </c>
      <c r="B32" s="11">
        <v>0.77700000000000002</v>
      </c>
      <c r="C32" s="10">
        <v>0.38900000000000001</v>
      </c>
      <c r="D32" s="10">
        <v>0.90500000000000003</v>
      </c>
      <c r="E32" s="10">
        <v>0.81799999999999995</v>
      </c>
      <c r="G32">
        <f t="shared" si="8"/>
        <v>0.33333333333333331</v>
      </c>
      <c r="H32">
        <f t="shared" si="9"/>
        <v>0.81106471816283932</v>
      </c>
      <c r="I32">
        <f t="shared" si="10"/>
        <v>0.81041666666666667</v>
      </c>
      <c r="J32">
        <f t="shared" si="11"/>
        <v>0.85297184567257556</v>
      </c>
      <c r="L32">
        <f t="shared" si="13"/>
        <v>1.4166666666666665</v>
      </c>
      <c r="M32">
        <f t="shared" si="16"/>
        <v>0.99375000000000002</v>
      </c>
      <c r="N32">
        <f t="shared" si="16"/>
        <v>0.9259645464025027</v>
      </c>
      <c r="P32">
        <f t="shared" si="14"/>
        <v>-0.80681818181818188</v>
      </c>
      <c r="Q32">
        <f t="shared" si="15"/>
        <v>0.22991689750692523</v>
      </c>
      <c r="R32">
        <f t="shared" si="15"/>
        <v>0.87326493663246874</v>
      </c>
      <c r="T32">
        <f t="shared" si="12"/>
        <v>9.8787884107070692E-2</v>
      </c>
    </row>
    <row r="33" spans="1:20" x14ac:dyDescent="0.25">
      <c r="A33" s="10">
        <v>1E-3</v>
      </c>
      <c r="B33" s="11">
        <v>0.84</v>
      </c>
      <c r="C33" s="10">
        <v>0.42099999999999999</v>
      </c>
      <c r="D33" s="10">
        <v>0.89700000000000002</v>
      </c>
      <c r="E33" s="10">
        <v>0.86199999999999999</v>
      </c>
      <c r="G33">
        <f t="shared" si="8"/>
        <v>0.33333333333333331</v>
      </c>
      <c r="H33">
        <f t="shared" si="9"/>
        <v>0.87682672233820458</v>
      </c>
      <c r="I33">
        <f t="shared" si="10"/>
        <v>0.87708333333333333</v>
      </c>
      <c r="J33">
        <f t="shared" si="11"/>
        <v>0.89885297184567259</v>
      </c>
      <c r="L33">
        <f t="shared" si="13"/>
        <v>6.5</v>
      </c>
      <c r="M33">
        <f t="shared" si="16"/>
        <v>1.03125</v>
      </c>
      <c r="N33">
        <f t="shared" si="16"/>
        <v>0.89207507820646503</v>
      </c>
      <c r="P33">
        <f t="shared" si="14"/>
        <v>-0.11363636363636365</v>
      </c>
      <c r="Q33">
        <f t="shared" si="15"/>
        <v>0.62880886426592775</v>
      </c>
      <c r="R33">
        <f t="shared" si="15"/>
        <v>0.71635485817742905</v>
      </c>
      <c r="T33">
        <f t="shared" si="12"/>
        <v>0.41050911960233111</v>
      </c>
    </row>
    <row r="34" spans="1:20" x14ac:dyDescent="0.25">
      <c r="A34" s="10">
        <v>1E-3</v>
      </c>
      <c r="B34" s="11">
        <v>0.86</v>
      </c>
      <c r="C34" s="10">
        <v>0.43099999999999999</v>
      </c>
      <c r="D34" s="10">
        <v>0.89</v>
      </c>
      <c r="E34" s="10">
        <v>0.81899999999999995</v>
      </c>
      <c r="G34">
        <f t="shared" si="8"/>
        <v>0.33333333333333331</v>
      </c>
      <c r="H34">
        <f t="shared" si="9"/>
        <v>0.89770354906054284</v>
      </c>
      <c r="I34">
        <f t="shared" si="10"/>
        <v>0.8979166666666667</v>
      </c>
      <c r="J34">
        <f t="shared" si="11"/>
        <v>0.85401459854014594</v>
      </c>
      <c r="L34">
        <f t="shared" si="13"/>
        <v>0</v>
      </c>
      <c r="M34">
        <f t="shared" si="16"/>
        <v>1.0416666666666667</v>
      </c>
      <c r="N34">
        <f t="shared" si="16"/>
        <v>0.52137643378519294</v>
      </c>
      <c r="P34">
        <f t="shared" si="14"/>
        <v>-1</v>
      </c>
      <c r="Q34">
        <f t="shared" si="15"/>
        <v>0.73961218836565146</v>
      </c>
      <c r="R34">
        <f t="shared" si="15"/>
        <v>-1</v>
      </c>
      <c r="T34">
        <f t="shared" si="12"/>
        <v>-0.42012927054478283</v>
      </c>
    </row>
    <row r="35" spans="1:20" x14ac:dyDescent="0.25">
      <c r="A35" s="10">
        <v>1E-3</v>
      </c>
      <c r="B35" s="11">
        <v>0.89400000000000002</v>
      </c>
      <c r="C35" s="10">
        <v>0.44700000000000001</v>
      </c>
      <c r="D35" s="10">
        <v>0.88300000000000001</v>
      </c>
      <c r="E35" s="10">
        <v>0.78600000000000003</v>
      </c>
      <c r="G35">
        <f t="shared" si="8"/>
        <v>0.33333333333333331</v>
      </c>
      <c r="H35">
        <f t="shared" si="9"/>
        <v>0.93319415448851784</v>
      </c>
      <c r="I35">
        <f t="shared" si="10"/>
        <v>0.93125000000000002</v>
      </c>
      <c r="J35">
        <f t="shared" si="11"/>
        <v>0.81960375391032336</v>
      </c>
      <c r="L35">
        <f t="shared" si="13"/>
        <v>14.666666666666666</v>
      </c>
      <c r="M35">
        <f t="shared" si="16"/>
        <v>1.0661458333333333</v>
      </c>
      <c r="N35">
        <f t="shared" si="16"/>
        <v>0.82351407716371228</v>
      </c>
      <c r="P35">
        <f t="shared" si="14"/>
        <v>1</v>
      </c>
      <c r="Q35">
        <f t="shared" si="15"/>
        <v>1</v>
      </c>
      <c r="R35">
        <f t="shared" si="15"/>
        <v>0.39891369945685007</v>
      </c>
      <c r="T35">
        <f t="shared" si="12"/>
        <v>0.79963789981895006</v>
      </c>
    </row>
    <row r="36" spans="1:20" x14ac:dyDescent="0.25">
      <c r="A36" s="10">
        <v>0</v>
      </c>
      <c r="B36" s="11">
        <v>1</v>
      </c>
      <c r="C36" s="10">
        <v>0.5</v>
      </c>
      <c r="D36" s="10">
        <v>0.999</v>
      </c>
      <c r="E36" s="10">
        <v>0.5</v>
      </c>
      <c r="G36">
        <f t="shared" si="8"/>
        <v>0</v>
      </c>
      <c r="H36">
        <f t="shared" si="9"/>
        <v>1.0438413361169103</v>
      </c>
      <c r="I36">
        <f t="shared" si="10"/>
        <v>1.0416666666666667</v>
      </c>
      <c r="J36">
        <f t="shared" si="11"/>
        <v>0.52137643378519294</v>
      </c>
    </row>
    <row r="37" spans="1:20" x14ac:dyDescent="0.25">
      <c r="A37" s="10">
        <v>1E-3</v>
      </c>
      <c r="B37" s="11">
        <v>0.92100000000000004</v>
      </c>
      <c r="C37" s="10">
        <v>0.46100000000000002</v>
      </c>
      <c r="D37" s="10">
        <v>0.876</v>
      </c>
      <c r="E37" s="10">
        <v>0.75</v>
      </c>
      <c r="G37">
        <f t="shared" si="8"/>
        <v>0.33333333333333331</v>
      </c>
      <c r="H37">
        <f t="shared" si="9"/>
        <v>0.96137787056367441</v>
      </c>
      <c r="I37">
        <f t="shared" si="10"/>
        <v>0.9604166666666667</v>
      </c>
      <c r="J37">
        <f t="shared" si="11"/>
        <v>0.78206465067778941</v>
      </c>
    </row>
    <row r="38" spans="1:20" x14ac:dyDescent="0.25">
      <c r="A38" s="10">
        <v>2E-3</v>
      </c>
      <c r="B38" s="11">
        <v>0.93799999999999994</v>
      </c>
      <c r="C38" s="10">
        <v>0.47</v>
      </c>
      <c r="D38" s="10">
        <v>0.94099999999999995</v>
      </c>
      <c r="E38" s="10">
        <v>0.91200000000000003</v>
      </c>
      <c r="G38">
        <f t="shared" si="8"/>
        <v>0.66666666666666663</v>
      </c>
      <c r="H38">
        <f t="shared" si="9"/>
        <v>0.97912317327766174</v>
      </c>
      <c r="I38">
        <f t="shared" si="10"/>
        <v>0.97916666666666663</v>
      </c>
      <c r="J38">
        <f t="shared" si="11"/>
        <v>0.95099061522419193</v>
      </c>
    </row>
    <row r="39" spans="1:20" x14ac:dyDescent="0.25">
      <c r="A39" s="10">
        <v>4.0000000000000001E-3</v>
      </c>
      <c r="B39" s="11">
        <v>0.97099999999999997</v>
      </c>
      <c r="C39" s="10">
        <v>0.48699999999999999</v>
      </c>
      <c r="D39" s="10">
        <v>0.94099999999999995</v>
      </c>
      <c r="E39" s="10">
        <v>0.94299999999999995</v>
      </c>
      <c r="G39">
        <f t="shared" si="8"/>
        <v>1.3333333333333333</v>
      </c>
      <c r="H39">
        <f t="shared" si="9"/>
        <v>1.0135699373695199</v>
      </c>
      <c r="I39">
        <f t="shared" si="10"/>
        <v>1.0145833333333334</v>
      </c>
      <c r="J39">
        <f t="shared" si="11"/>
        <v>0.98331595411887385</v>
      </c>
    </row>
    <row r="40" spans="1:20" x14ac:dyDescent="0.25">
      <c r="A40" s="10">
        <v>8.9999999999999993E-3</v>
      </c>
      <c r="B40" s="11">
        <v>0.98899999999999999</v>
      </c>
      <c r="C40" s="10">
        <v>0.499</v>
      </c>
      <c r="D40" s="10">
        <v>0.94099999999999995</v>
      </c>
      <c r="E40" s="10">
        <v>0.96</v>
      </c>
      <c r="G40">
        <f t="shared" si="8"/>
        <v>2.9999999999999996</v>
      </c>
      <c r="H40">
        <f t="shared" si="9"/>
        <v>1.0323590814196242</v>
      </c>
      <c r="I40">
        <f t="shared" si="10"/>
        <v>1.0395833333333333</v>
      </c>
      <c r="J40">
        <f t="shared" si="11"/>
        <v>1.0010427528675705</v>
      </c>
    </row>
    <row r="41" spans="1:20" x14ac:dyDescent="0.25">
      <c r="A41" s="10">
        <v>4.8000000000000001E-2</v>
      </c>
      <c r="B41" s="11">
        <v>0.998</v>
      </c>
      <c r="C41" s="10">
        <v>0.52300000000000002</v>
      </c>
      <c r="D41" s="10">
        <v>0.94099999999999995</v>
      </c>
      <c r="E41" s="10">
        <v>0.96899999999999997</v>
      </c>
      <c r="G41">
        <f t="shared" si="8"/>
        <v>16</v>
      </c>
      <c r="H41">
        <f t="shared" si="9"/>
        <v>1.0417536534446765</v>
      </c>
      <c r="I41">
        <f t="shared" si="10"/>
        <v>1.0895833333333333</v>
      </c>
      <c r="J41">
        <f t="shared" si="11"/>
        <v>1.0104275286757038</v>
      </c>
    </row>
    <row r="42" spans="1:20" x14ac:dyDescent="0.25">
      <c r="A42" s="10">
        <v>0</v>
      </c>
      <c r="B42" s="11">
        <v>1</v>
      </c>
      <c r="C42" s="10">
        <v>0.5</v>
      </c>
      <c r="D42" s="10">
        <v>0.998</v>
      </c>
      <c r="E42" s="10">
        <v>0.5</v>
      </c>
      <c r="G42">
        <f t="shared" si="8"/>
        <v>0</v>
      </c>
      <c r="H42">
        <f t="shared" si="9"/>
        <v>1.0438413361169103</v>
      </c>
      <c r="I42">
        <f t="shared" si="10"/>
        <v>1.0416666666666667</v>
      </c>
      <c r="J42">
        <f t="shared" si="11"/>
        <v>0.52137643378519294</v>
      </c>
    </row>
    <row r="43" spans="1:20" x14ac:dyDescent="0.25">
      <c r="A43" s="10">
        <v>8.3000000000000004E-2</v>
      </c>
      <c r="B43" s="11">
        <v>0.999</v>
      </c>
      <c r="C43" s="10">
        <v>0.54100000000000004</v>
      </c>
      <c r="D43" s="10">
        <v>0.94099999999999995</v>
      </c>
      <c r="E43" s="10">
        <v>0.91100000000000003</v>
      </c>
      <c r="G43">
        <f t="shared" si="8"/>
        <v>27.666666666666668</v>
      </c>
      <c r="H43">
        <f t="shared" si="9"/>
        <v>1.0427974947807934</v>
      </c>
      <c r="I43">
        <f t="shared" si="10"/>
        <v>1.1270833333333334</v>
      </c>
      <c r="J43">
        <f t="shared" si="11"/>
        <v>0.94994786235662154</v>
      </c>
    </row>
    <row r="44" spans="1:20" x14ac:dyDescent="0.25">
      <c r="A44" s="10">
        <v>1E-3</v>
      </c>
      <c r="B44" s="11">
        <v>0.82399999999999995</v>
      </c>
      <c r="C44" s="10">
        <v>0.41199999999999998</v>
      </c>
      <c r="D44" s="10">
        <v>0.94099999999999995</v>
      </c>
      <c r="E44" s="10">
        <v>0.82099999999999995</v>
      </c>
      <c r="G44">
        <f t="shared" si="8"/>
        <v>0.33333333333333331</v>
      </c>
      <c r="H44">
        <f t="shared" si="9"/>
        <v>0.86012526096033404</v>
      </c>
      <c r="I44">
        <f t="shared" si="10"/>
        <v>0.85833333333333328</v>
      </c>
      <c r="J44">
        <f t="shared" si="11"/>
        <v>0.85610010427528671</v>
      </c>
    </row>
    <row r="45" spans="1:20" x14ac:dyDescent="0.25">
      <c r="A45" s="10">
        <v>2E-3</v>
      </c>
      <c r="B45" s="11">
        <v>0.94899999999999995</v>
      </c>
      <c r="C45" s="10">
        <v>0.47499999999999998</v>
      </c>
      <c r="D45" s="10">
        <v>0.94099999999999995</v>
      </c>
      <c r="E45" s="10">
        <v>0.92200000000000004</v>
      </c>
      <c r="G45">
        <f t="shared" si="8"/>
        <v>0.66666666666666663</v>
      </c>
      <c r="H45">
        <f t="shared" si="9"/>
        <v>0.99060542797494777</v>
      </c>
      <c r="I45">
        <f t="shared" si="10"/>
        <v>0.98958333333333337</v>
      </c>
      <c r="J45">
        <f t="shared" si="11"/>
        <v>0.96141814389989577</v>
      </c>
    </row>
    <row r="46" spans="1:20" x14ac:dyDescent="0.25">
      <c r="A46" s="10">
        <v>3.0000000000000001E-3</v>
      </c>
      <c r="B46" s="11">
        <v>0.97099999999999997</v>
      </c>
      <c r="C46" s="10">
        <v>0.48699999999999999</v>
      </c>
      <c r="D46" s="10">
        <v>0.83699999999999997</v>
      </c>
      <c r="E46" s="10">
        <v>0.88300000000000001</v>
      </c>
      <c r="G46">
        <f t="shared" si="8"/>
        <v>1</v>
      </c>
      <c r="H46">
        <f t="shared" si="9"/>
        <v>1.0135699373695199</v>
      </c>
      <c r="I46">
        <f t="shared" si="10"/>
        <v>1.0145833333333334</v>
      </c>
      <c r="J46">
        <f t="shared" si="11"/>
        <v>0.92075078206465077</v>
      </c>
    </row>
    <row r="47" spans="1:20" x14ac:dyDescent="0.25">
      <c r="A47" s="10">
        <v>1.2E-2</v>
      </c>
      <c r="B47" s="11">
        <v>0.99399999999999999</v>
      </c>
      <c r="C47" s="10">
        <v>0.503</v>
      </c>
      <c r="D47" s="10">
        <v>0.70599999999999996</v>
      </c>
      <c r="E47" s="10">
        <v>0.84699999999999998</v>
      </c>
      <c r="G47">
        <f t="shared" si="8"/>
        <v>4</v>
      </c>
      <c r="H47">
        <f t="shared" si="9"/>
        <v>1.0375782881002089</v>
      </c>
      <c r="I47">
        <f t="shared" si="10"/>
        <v>1.0479166666666666</v>
      </c>
      <c r="J47">
        <f t="shared" si="11"/>
        <v>0.88321167883211682</v>
      </c>
    </row>
    <row r="48" spans="1:20" x14ac:dyDescent="0.25">
      <c r="A48" s="10">
        <v>0</v>
      </c>
      <c r="B48" s="11">
        <v>1</v>
      </c>
      <c r="C48" s="10">
        <v>0.5</v>
      </c>
      <c r="D48" s="10">
        <v>2E-3</v>
      </c>
      <c r="E48" s="10">
        <v>0.5</v>
      </c>
      <c r="G48">
        <f t="shared" si="8"/>
        <v>0</v>
      </c>
      <c r="H48">
        <f t="shared" si="9"/>
        <v>1.0438413361169103</v>
      </c>
      <c r="I48">
        <f t="shared" si="10"/>
        <v>1.0416666666666667</v>
      </c>
      <c r="J48">
        <f t="shared" si="11"/>
        <v>0.52137643378519294</v>
      </c>
    </row>
    <row r="49" spans="1:10" x14ac:dyDescent="0.25">
      <c r="A49" s="10">
        <v>3.3000000000000002E-2</v>
      </c>
      <c r="B49" s="11">
        <v>0.999</v>
      </c>
      <c r="C49" s="10">
        <v>0.51600000000000001</v>
      </c>
      <c r="D49" s="10">
        <v>0.47099999999999997</v>
      </c>
      <c r="E49" s="10">
        <v>0.73399999999999999</v>
      </c>
      <c r="G49">
        <f t="shared" si="8"/>
        <v>11</v>
      </c>
      <c r="H49">
        <f t="shared" si="9"/>
        <v>1.0427974947807934</v>
      </c>
      <c r="I49">
        <f t="shared" si="10"/>
        <v>1.0750000000000002</v>
      </c>
      <c r="J49">
        <f t="shared" si="11"/>
        <v>0.76538060479666326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DUCHARLET Kevin</dc:creator>
  <cp:lastModifiedBy>DUCHARLET Kevin</cp:lastModifiedBy>
  <dcterms:created xsi:type="dcterms:W3CDTF">2022-08-05T12:55:32Z</dcterms:created>
  <dcterms:modified xsi:type="dcterms:W3CDTF">2022-08-10T06:17:03Z</dcterms:modified>
</cp:coreProperties>
</file>