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"/>
    </mc:Choice>
  </mc:AlternateContent>
  <xr:revisionPtr revIDLastSave="0" documentId="13_ncr:1_{5BFBB157-21EF-4A3D-99F7-C65ECB7DE45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6" i="1"/>
  <c r="V6" i="1"/>
  <c r="V7" i="1"/>
  <c r="V8" i="1"/>
  <c r="V9" i="1"/>
  <c r="V10" i="1"/>
  <c r="V11" i="1"/>
  <c r="V12" i="1"/>
  <c r="V13" i="1"/>
  <c r="V14" i="1"/>
  <c r="V15" i="1"/>
  <c r="U6" i="1"/>
  <c r="U7" i="1"/>
  <c r="U8" i="1"/>
  <c r="U9" i="1"/>
  <c r="U10" i="1"/>
  <c r="U11" i="1"/>
  <c r="U12" i="1"/>
  <c r="U13" i="1"/>
  <c r="U14" i="1"/>
  <c r="U15" i="1"/>
  <c r="T11" i="1"/>
  <c r="T12" i="1"/>
  <c r="T13" i="1"/>
  <c r="T14" i="1"/>
  <c r="T15" i="1"/>
  <c r="T10" i="1"/>
  <c r="T7" i="1"/>
  <c r="T8" i="1"/>
  <c r="T9" i="1"/>
  <c r="T6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O15" i="1"/>
  <c r="O14" i="1"/>
  <c r="O13" i="1"/>
  <c r="O12" i="1"/>
  <c r="O11" i="1"/>
  <c r="O10" i="1"/>
  <c r="O9" i="1"/>
  <c r="O8" i="1"/>
  <c r="O7" i="1"/>
  <c r="O6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<sst xmlns="http://schemas.openxmlformats.org/spreadsheetml/2006/main" count="57" uniqueCount="44">
  <si>
    <t>f1_out</t>
  </si>
  <si>
    <t>f1_in</t>
  </si>
  <si>
    <t>f1_mean</t>
  </si>
  <si>
    <t>roc_auc</t>
  </si>
  <si>
    <t>balanced_acc</t>
  </si>
  <si>
    <t>SimpleChristoffel (d=2)</t>
  </si>
  <si>
    <t>SimpleChristoffel (d=4)</t>
  </si>
  <si>
    <t>SimpleChristoffel (d=6)</t>
  </si>
  <si>
    <t>SimpleChristoffel (d=8)</t>
  </si>
  <si>
    <t>DyCG 1 - 1</t>
  </si>
  <si>
    <t>DyCG 1 - 2</t>
  </si>
  <si>
    <t>DyCG 1 - 3</t>
  </si>
  <si>
    <t>DyCG 1 - 4</t>
  </si>
  <si>
    <t>DyCG 1 - 5</t>
  </si>
  <si>
    <t>DyCG 1 - 6</t>
  </si>
  <si>
    <t>DyCG 2 - 1</t>
  </si>
  <si>
    <t>DyCG 2 - 2</t>
  </si>
  <si>
    <t>DyCG 2 - 3</t>
  </si>
  <si>
    <t>DyCG 2 - 4</t>
  </si>
  <si>
    <t>DyCG 2 - 5</t>
  </si>
  <si>
    <t>DyCG 2 - 6</t>
  </si>
  <si>
    <t>DyCG 3 - 1</t>
  </si>
  <si>
    <t>DyCG 3 - 2</t>
  </si>
  <si>
    <t>DyCG 3 - 3</t>
  </si>
  <si>
    <t>DyCG 3 - 4</t>
  </si>
  <si>
    <t>DyCG 3 - 5</t>
  </si>
  <si>
    <t>DyCG 3 - 6</t>
  </si>
  <si>
    <t>DyCG 4 - 1</t>
  </si>
  <si>
    <t>DyCG 4 - 2</t>
  </si>
  <si>
    <t>DyCG 4 - 3</t>
  </si>
  <si>
    <t>DyCG 4 - 4</t>
  </si>
  <si>
    <t>DyCG 4 - 5</t>
  </si>
  <si>
    <t>DyCG 4 - 6</t>
  </si>
  <si>
    <t>DyCG 1-x</t>
  </si>
  <si>
    <t>DyCG 2-x</t>
  </si>
  <si>
    <t>DyCG 3-x</t>
  </si>
  <si>
    <t>DyCG 4-x</t>
  </si>
  <si>
    <t>DyCG x-1</t>
  </si>
  <si>
    <t>DyCG x-2</t>
  </si>
  <si>
    <t>DyCG x-3</t>
  </si>
  <si>
    <t>DyCG x-4</t>
  </si>
  <si>
    <t>DyCG x-5</t>
  </si>
  <si>
    <t>DyCG x-6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</si>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</sst>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0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3" fillId="0" borderId="1" xfId="0" applyFont="1" applyBorder="1" applyAlignment="1">
      <alignment horizontal="center" vertical="top"/>
    </xf>
    <xf numFmtId="1" fontId="0" fillId="0" borderId="0" xfId="0" applyNumberFormat="1"/>
    <xf numFmtId="170" fontId="0" fillId="0" borderId="2" xfId="0" applyNumberFormat="1" applyBorder="1"/>
    <xf numFmtId="170" fontId="0" fillId="2" borderId="3" xfId="0" applyNumberFormat="1" applyFill="1" applyBorder="1"/>
    <xf numFmtId="170" fontId="0" fillId="0" borderId="3" xfId="0" applyNumberFormat="1" applyBorder="1"/>
    <xf numFmtId="170" fontId="0" fillId="0" borderId="4" xfId="0" applyNumberFormat="1" applyBorder="1"/>
    <xf numFmtId="170" fontId="0" fillId="0" borderId="5" xfId="0" applyNumberFormat="1" applyBorder="1"/>
    <xf numFmtId="170" fontId="0" fillId="2" borderId="0" xfId="0" applyNumberFormat="1" applyFill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7" xfId="0" applyNumberFormat="1" applyBorder="1"/>
    <xf numFmtId="170" fontId="0" fillId="2" borderId="8" xfId="0" applyNumberFormat="1" applyFill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0" xfId="0" applyNumberFormat="1"/>
    <xf numFmtId="0" fontId="1" fillId="0" borderId="13" xfId="0" applyFont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170" fontId="0" fillId="0" borderId="11" xfId="0" applyNumberFormat="1" applyBorder="1"/>
    <xf numFmtId="170" fontId="0" fillId="0" borderId="12" xfId="0" applyNumberFormat="1" applyBorder="1"/>
    <xf numFmtId="0" fontId="0" fillId="3" borderId="10" xfId="0" applyFill="1" applyBorder="1"/>
    <xf numFmtId="170" fontId="0" fillId="3" borderId="2" xfId="0" applyNumberFormat="1" applyFill="1" applyBorder="1"/>
    <xf numFmtId="170" fontId="0" fillId="3" borderId="3" xfId="0" applyNumberFormat="1" applyFill="1" applyBorder="1"/>
    <xf numFmtId="170" fontId="0" fillId="3" borderId="4" xfId="0" applyNumberFormat="1" applyFill="1" applyBorder="1"/>
    <xf numFmtId="170" fontId="0" fillId="3" borderId="10" xfId="0" applyNumberFormat="1" applyFill="1" applyBorder="1"/>
    <xf numFmtId="0" fontId="0" fillId="4" borderId="11" xfId="0" applyFill="1" applyBorder="1"/>
    <xf numFmtId="170" fontId="0" fillId="4" borderId="5" xfId="0" applyNumberFormat="1" applyFill="1" applyBorder="1"/>
    <xf numFmtId="170" fontId="0" fillId="4" borderId="0" xfId="0" applyNumberFormat="1" applyFill="1" applyBorder="1"/>
    <xf numFmtId="170" fontId="0" fillId="4" borderId="6" xfId="0" applyNumberFormat="1" applyFill="1" applyBorder="1"/>
    <xf numFmtId="170" fontId="0" fillId="4" borderId="11" xfId="0" applyNumberFormat="1" applyFill="1" applyBorder="1"/>
    <xf numFmtId="0" fontId="0" fillId="5" borderId="12" xfId="0" applyFill="1" applyBorder="1"/>
    <xf numFmtId="170" fontId="0" fillId="5" borderId="7" xfId="0" applyNumberFormat="1" applyFill="1" applyBorder="1"/>
    <xf numFmtId="170" fontId="0" fillId="5" borderId="8" xfId="0" applyNumberFormat="1" applyFill="1" applyBorder="1"/>
    <xf numFmtId="170" fontId="0" fillId="5" borderId="9" xfId="0" applyNumberFormat="1" applyFill="1" applyBorder="1"/>
    <xf numFmtId="170" fontId="0" fillId="5" borderId="1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selection activeCell="S20" sqref="S20"/>
    </sheetView>
  </sheetViews>
  <sheetFormatPr baseColWidth="10" defaultColWidth="9.140625" defaultRowHeight="15" x14ac:dyDescent="0.25"/>
  <cols>
    <col min="1" max="1" width="21.85546875" bestFit="1" customWidth="1"/>
    <col min="2" max="2" width="6.7109375" bestFit="1" customWidth="1"/>
    <col min="3" max="3" width="5.5703125" bestFit="1" customWidth="1"/>
    <col min="4" max="4" width="8.7109375" bestFit="1" customWidth="1"/>
    <col min="5" max="5" width="7.85546875" bestFit="1" customWidth="1"/>
    <col min="6" max="6" width="12.85546875" bestFit="1" customWidth="1"/>
    <col min="8" max="8" width="6.7109375" bestFit="1" customWidth="1"/>
    <col min="9" max="9" width="5.5703125" bestFit="1" customWidth="1"/>
    <col min="10" max="10" width="8.7109375" bestFit="1" customWidth="1"/>
    <col min="11" max="11" width="7.85546875" bestFit="1" customWidth="1"/>
    <col min="12" max="12" width="12.85546875" bestFit="1" customWidth="1"/>
    <col min="14" max="14" width="8.85546875" bestFit="1" customWidth="1"/>
    <col min="15" max="15" width="6.7109375" bestFit="1" customWidth="1"/>
    <col min="16" max="16" width="5.5703125" bestFit="1" customWidth="1"/>
    <col min="17" max="17" width="8.7109375" bestFit="1" customWidth="1"/>
    <col min="18" max="18" width="7.85546875" bestFit="1" customWidth="1"/>
    <col min="19" max="19" width="12.85546875" bestFit="1" customWidth="1"/>
    <col min="20" max="20" width="6.7109375" bestFit="1" customWidth="1"/>
    <col min="21" max="21" width="8.7109375" bestFit="1" customWidth="1"/>
    <col min="22" max="22" width="12.85546875" bestFit="1" customWidth="1"/>
    <col min="23" max="23" width="6.8554687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23" x14ac:dyDescent="0.25">
      <c r="A2" s="1" t="s">
        <v>5</v>
      </c>
      <c r="B2" s="18">
        <v>1.4E-2</v>
      </c>
      <c r="C2" s="18">
        <v>0.66</v>
      </c>
      <c r="D2" s="18">
        <v>0.33700000000000002</v>
      </c>
      <c r="E2" s="18">
        <v>0.86599999999999999</v>
      </c>
      <c r="F2" s="18">
        <v>0.68400000000000005</v>
      </c>
      <c r="G2" s="18"/>
      <c r="H2" s="18">
        <f>B2/B$5</f>
        <v>0.66666666666666663</v>
      </c>
      <c r="I2" s="18">
        <f t="shared" ref="I2:L17" si="0">C2/C$5</f>
        <v>0.85051546391752575</v>
      </c>
      <c r="J2" s="18">
        <f t="shared" si="0"/>
        <v>0.84461152882205515</v>
      </c>
      <c r="K2" s="18">
        <f t="shared" si="0"/>
        <v>0.87563195146612738</v>
      </c>
      <c r="L2" s="18">
        <f t="shared" si="0"/>
        <v>0.83720930232558155</v>
      </c>
    </row>
    <row r="3" spans="1:23" x14ac:dyDescent="0.25">
      <c r="A3" s="1" t="s">
        <v>6</v>
      </c>
      <c r="B3" s="18">
        <v>1.9E-2</v>
      </c>
      <c r="C3" s="18">
        <v>0.73799999999999999</v>
      </c>
      <c r="D3" s="18">
        <v>0.378</v>
      </c>
      <c r="E3" s="18">
        <v>0.95499999999999996</v>
      </c>
      <c r="F3" s="18">
        <v>0.79200000000000004</v>
      </c>
      <c r="G3" s="18"/>
      <c r="H3" s="18">
        <f t="shared" ref="H3:H29" si="1">B3/B$5</f>
        <v>0.90476190476190466</v>
      </c>
      <c r="I3" s="18">
        <f t="shared" si="0"/>
        <v>0.9510309278350515</v>
      </c>
      <c r="J3" s="18">
        <f t="shared" si="0"/>
        <v>0.94736842105263153</v>
      </c>
      <c r="K3" s="18">
        <f t="shared" si="0"/>
        <v>0.96562184024266928</v>
      </c>
      <c r="L3" s="18">
        <f t="shared" si="0"/>
        <v>0.96940024479804177</v>
      </c>
      <c r="U3" s="5"/>
    </row>
    <row r="4" spans="1:23" ht="15.75" thickBot="1" x14ac:dyDescent="0.3">
      <c r="A4" s="1" t="s">
        <v>7</v>
      </c>
      <c r="B4" s="18">
        <v>2.1000000000000001E-2</v>
      </c>
      <c r="C4" s="18">
        <v>0.77400000000000002</v>
      </c>
      <c r="D4" s="18">
        <v>0.39800000000000002</v>
      </c>
      <c r="E4" s="18">
        <v>0.97899999999999998</v>
      </c>
      <c r="F4" s="18">
        <v>0.81599999999999995</v>
      </c>
      <c r="G4" s="18"/>
      <c r="H4" s="18">
        <f t="shared" si="1"/>
        <v>1</v>
      </c>
      <c r="I4" s="18">
        <f t="shared" si="0"/>
        <v>0.99742268041237114</v>
      </c>
      <c r="J4" s="18">
        <f t="shared" si="0"/>
        <v>0.99749373433583954</v>
      </c>
      <c r="K4" s="18">
        <f t="shared" si="0"/>
        <v>0.98988877654196161</v>
      </c>
      <c r="L4" s="18">
        <f t="shared" si="0"/>
        <v>0.99877600979192172</v>
      </c>
    </row>
    <row r="5" spans="1:23" ht="15.75" thickBot="1" x14ac:dyDescent="0.3">
      <c r="A5" s="1" t="s">
        <v>8</v>
      </c>
      <c r="B5" s="18">
        <v>2.1000000000000001E-2</v>
      </c>
      <c r="C5" s="18">
        <v>0.77600000000000002</v>
      </c>
      <c r="D5" s="18">
        <v>0.39900000000000002</v>
      </c>
      <c r="E5" s="18">
        <v>0.98899999999999999</v>
      </c>
      <c r="F5" s="18">
        <v>0.81699999999999995</v>
      </c>
      <c r="G5" s="18"/>
      <c r="H5" s="18">
        <f t="shared" si="1"/>
        <v>1</v>
      </c>
      <c r="I5" s="18">
        <f t="shared" si="0"/>
        <v>1</v>
      </c>
      <c r="J5" s="18">
        <f t="shared" si="0"/>
        <v>1</v>
      </c>
      <c r="K5" s="18">
        <f t="shared" si="0"/>
        <v>1</v>
      </c>
      <c r="L5" s="18">
        <f t="shared" si="0"/>
        <v>1</v>
      </c>
      <c r="O5" s="1" t="s">
        <v>0</v>
      </c>
      <c r="P5" s="4" t="s">
        <v>1</v>
      </c>
      <c r="Q5" s="1" t="s">
        <v>2</v>
      </c>
      <c r="R5" s="4" t="s">
        <v>3</v>
      </c>
      <c r="S5" s="1" t="s">
        <v>4</v>
      </c>
      <c r="T5" s="1" t="s">
        <v>0</v>
      </c>
      <c r="U5" s="1" t="s">
        <v>2</v>
      </c>
      <c r="V5" s="19" t="s">
        <v>4</v>
      </c>
      <c r="W5" s="20" t="s">
        <v>43</v>
      </c>
    </row>
    <row r="6" spans="1:23" x14ac:dyDescent="0.25">
      <c r="A6" s="1" t="s">
        <v>9</v>
      </c>
      <c r="B6" s="18">
        <v>3.3000000000000002E-2</v>
      </c>
      <c r="C6" s="18">
        <v>0.86699999999999999</v>
      </c>
      <c r="D6" s="18">
        <v>0.45</v>
      </c>
      <c r="E6" s="18">
        <v>0.99399999999999999</v>
      </c>
      <c r="F6" s="18">
        <v>0.88200000000000001</v>
      </c>
      <c r="G6" s="18"/>
      <c r="H6" s="18">
        <f t="shared" si="1"/>
        <v>1.5714285714285714</v>
      </c>
      <c r="I6" s="18">
        <f t="shared" si="0"/>
        <v>1.1172680412371134</v>
      </c>
      <c r="J6" s="18">
        <f t="shared" si="0"/>
        <v>1.1278195488721805</v>
      </c>
      <c r="K6" s="18">
        <f t="shared" si="0"/>
        <v>1.0050556117290192</v>
      </c>
      <c r="L6" s="18">
        <f t="shared" si="0"/>
        <v>1.079559363525092</v>
      </c>
      <c r="N6" s="23" t="s">
        <v>33</v>
      </c>
      <c r="O6" s="24">
        <f>AVERAGE(H6:H11)</f>
        <v>16.817460317460316</v>
      </c>
      <c r="P6" s="7">
        <f>AVERAGE(I6:I11)</f>
        <v>1.2564432989690719</v>
      </c>
      <c r="Q6" s="25">
        <f>AVERAGE(J6:J11)</f>
        <v>1.6637426900584795</v>
      </c>
      <c r="R6" s="7">
        <f>AVERAGE(K6:K11)</f>
        <v>0.83872598584428715</v>
      </c>
      <c r="S6" s="26">
        <f>AVERAGE(L6:L11)</f>
        <v>1.0440636474908203</v>
      </c>
      <c r="T6" s="24">
        <f>2*((O6-MIN(O$6:O$9))/(MAX(O$6:O$9)-MIN(O$6:O$9))-(1/2))</f>
        <v>1</v>
      </c>
      <c r="U6" s="25">
        <f>2*((Q6-MIN(Q$6:Q$9))/(MAX(Q$6:Q$9)-MIN(Q$6:Q$9))-(1/2))</f>
        <v>1</v>
      </c>
      <c r="V6" s="25">
        <f>2*((S6-MIN(S$6:S$9))/(MAX(S$6:S$9)-MIN(S$6:S$9))-(1/2))</f>
        <v>0.76585365853659004</v>
      </c>
      <c r="W6" s="27">
        <f>AVERAGE(T6:V6)</f>
        <v>0.92195121951219672</v>
      </c>
    </row>
    <row r="7" spans="1:23" x14ac:dyDescent="0.25">
      <c r="A7" s="1" t="s">
        <v>10</v>
      </c>
      <c r="B7" s="18">
        <v>0.33700000000000002</v>
      </c>
      <c r="C7" s="18">
        <v>0.99199999999999999</v>
      </c>
      <c r="D7" s="18">
        <v>0.66400000000000003</v>
      </c>
      <c r="E7" s="18">
        <v>0.997</v>
      </c>
      <c r="F7" s="18">
        <v>0.99199999999999999</v>
      </c>
      <c r="G7" s="18"/>
      <c r="H7" s="18">
        <f t="shared" si="1"/>
        <v>16.047619047619047</v>
      </c>
      <c r="I7" s="18">
        <f t="shared" si="0"/>
        <v>1.2783505154639174</v>
      </c>
      <c r="J7" s="18">
        <f t="shared" si="0"/>
        <v>1.6641604010025062</v>
      </c>
      <c r="K7" s="18">
        <f t="shared" si="0"/>
        <v>1.0080889787664307</v>
      </c>
      <c r="L7" s="18">
        <f t="shared" si="0"/>
        <v>1.2141982864137089</v>
      </c>
      <c r="N7" s="2" t="s">
        <v>34</v>
      </c>
      <c r="O7" s="10">
        <f>AVERAGE(H12:H17)</f>
        <v>15.793650793650793</v>
      </c>
      <c r="P7" s="11">
        <f>AVERAGE(I12:I17)</f>
        <v>1.2525773195876289</v>
      </c>
      <c r="Q7" s="12">
        <f>AVERAGE(J12:J17)</f>
        <v>1.6336675020885547</v>
      </c>
      <c r="R7" s="11">
        <f>AVERAGE(K12:K17)</f>
        <v>1.002864846646444</v>
      </c>
      <c r="S7" s="13">
        <f>AVERAGE(L12:L17)</f>
        <v>1.0538555691554468</v>
      </c>
      <c r="T7" s="10">
        <f t="shared" ref="T7:T9" si="2">2*((O7-MIN(O$6:O$9))/(MAX(O$6:O$9)-MIN(O$6:O$9))-(1/2))</f>
        <v>0.7957244655581952</v>
      </c>
      <c r="U7" s="12">
        <f>2*((Q7-MIN(Q$6:Q$9))/(MAX(Q$6:Q$9)-MIN(Q$6:Q$9))-(1/2))</f>
        <v>0.80952380952380953</v>
      </c>
      <c r="V7" s="12">
        <f>2*((S7-MIN(S$6:S$9))/(MAX(S$6:S$9)-MIN(S$6:S$9))-(1/2))</f>
        <v>1</v>
      </c>
      <c r="W7" s="21">
        <f t="shared" ref="W7:W15" si="3">AVERAGE(T7:V7)</f>
        <v>0.86841609169400158</v>
      </c>
    </row>
    <row r="8" spans="1:23" x14ac:dyDescent="0.25">
      <c r="A8" s="1" t="s">
        <v>11</v>
      </c>
      <c r="B8" s="18">
        <v>0.52600000000000002</v>
      </c>
      <c r="C8" s="18">
        <v>0.997</v>
      </c>
      <c r="D8" s="18">
        <v>0.76100000000000001</v>
      </c>
      <c r="E8" s="18">
        <v>0.997</v>
      </c>
      <c r="F8" s="18">
        <v>0.96599999999999997</v>
      </c>
      <c r="G8" s="18"/>
      <c r="H8" s="18">
        <f t="shared" si="1"/>
        <v>25.047619047619047</v>
      </c>
      <c r="I8" s="18">
        <f t="shared" si="0"/>
        <v>1.2847938144329896</v>
      </c>
      <c r="J8" s="18">
        <f t="shared" si="0"/>
        <v>1.907268170426065</v>
      </c>
      <c r="K8" s="18">
        <f t="shared" si="0"/>
        <v>1.0080889787664307</v>
      </c>
      <c r="L8" s="18">
        <f t="shared" si="0"/>
        <v>1.1823745410036719</v>
      </c>
      <c r="N8" s="28" t="s">
        <v>35</v>
      </c>
      <c r="O8" s="29">
        <f>AVERAGE(H18:H23)</f>
        <v>6.7936507936507935</v>
      </c>
      <c r="P8" s="11">
        <f>AVERAGE(I18:I23)</f>
        <v>1.2021048109965635</v>
      </c>
      <c r="Q8" s="30">
        <f>AVERAGE(J18:J23)</f>
        <v>1.3479532163742689</v>
      </c>
      <c r="R8" s="11">
        <f>AVERAGE(K18:K23)</f>
        <v>0.94826423997303666</v>
      </c>
      <c r="S8" s="31">
        <f>AVERAGE(L18:L23)</f>
        <v>0.97021623827009373</v>
      </c>
      <c r="T8" s="29">
        <f t="shared" si="2"/>
        <v>-1</v>
      </c>
      <c r="U8" s="30">
        <f>2*((Q8-MIN(Q$6:Q$9))/(MAX(Q$6:Q$9)-MIN(Q$6:Q$9))-(1/2))</f>
        <v>-1</v>
      </c>
      <c r="V8" s="30">
        <f>2*((S8-MIN(S$6:S$9))/(MAX(S$6:S$9)-MIN(S$6:S$9))-(1/2))</f>
        <v>-1</v>
      </c>
      <c r="W8" s="32">
        <f t="shared" si="3"/>
        <v>-1</v>
      </c>
    </row>
    <row r="9" spans="1:23" ht="15.75" thickBot="1" x14ac:dyDescent="0.3">
      <c r="A9" s="1" t="s">
        <v>12</v>
      </c>
      <c r="B9" s="18">
        <v>0.59099999999999997</v>
      </c>
      <c r="C9" s="18">
        <v>0.998</v>
      </c>
      <c r="D9" s="18">
        <v>0.79400000000000004</v>
      </c>
      <c r="E9" s="18">
        <v>0.95699999999999996</v>
      </c>
      <c r="F9" s="18">
        <v>0.90400000000000003</v>
      </c>
      <c r="G9" s="18"/>
      <c r="H9" s="18">
        <f t="shared" si="1"/>
        <v>28.142857142857139</v>
      </c>
      <c r="I9" s="18">
        <f t="shared" si="0"/>
        <v>1.286082474226804</v>
      </c>
      <c r="J9" s="18">
        <f t="shared" si="0"/>
        <v>1.9899749373433584</v>
      </c>
      <c r="K9" s="18">
        <f t="shared" si="0"/>
        <v>0.967644084934277</v>
      </c>
      <c r="L9" s="18">
        <f t="shared" si="0"/>
        <v>1.1064871481028153</v>
      </c>
      <c r="N9" s="3" t="s">
        <v>36</v>
      </c>
      <c r="O9" s="14">
        <f>AVERAGE(H24:H29)</f>
        <v>16.309523809523807</v>
      </c>
      <c r="P9" s="15">
        <f>AVERAGE(I24:I29)</f>
        <v>1.2575171821305842</v>
      </c>
      <c r="Q9" s="16">
        <f>AVERAGE(J24:J29)</f>
        <v>1.6520467836257309</v>
      </c>
      <c r="R9" s="15">
        <f>AVERAGE(K24:K29)</f>
        <v>0.84024266936299308</v>
      </c>
      <c r="S9" s="17">
        <f>AVERAGE(L24:L29)</f>
        <v>1.0448796409628724</v>
      </c>
      <c r="T9" s="14">
        <f t="shared" si="2"/>
        <v>0.89865399841646831</v>
      </c>
      <c r="U9" s="16">
        <f>2*((Q9-MIN(Q$6:Q$9))/(MAX(Q$6:Q$9)-MIN(Q$6:Q$9))-(1/2))</f>
        <v>0.92592592592592515</v>
      </c>
      <c r="V9" s="16">
        <f>2*((S9-MIN(S$6:S$9))/(MAX(S$6:S$9)-MIN(S$6:S$9))-(1/2))</f>
        <v>0.78536585365854039</v>
      </c>
      <c r="W9" s="22">
        <f t="shared" si="3"/>
        <v>0.86998192600031121</v>
      </c>
    </row>
    <row r="10" spans="1:23" x14ac:dyDescent="0.25">
      <c r="A10" s="1" t="s">
        <v>13</v>
      </c>
      <c r="B10" s="18">
        <v>0</v>
      </c>
      <c r="C10" s="18">
        <v>0.998</v>
      </c>
      <c r="D10" s="18">
        <v>0.499</v>
      </c>
      <c r="E10" s="18">
        <v>0.13400000000000001</v>
      </c>
      <c r="F10" s="18">
        <v>0.5</v>
      </c>
      <c r="G10" s="18"/>
      <c r="H10" s="18">
        <f t="shared" si="1"/>
        <v>0</v>
      </c>
      <c r="I10" s="18">
        <f t="shared" si="0"/>
        <v>1.286082474226804</v>
      </c>
      <c r="J10" s="18">
        <f t="shared" si="0"/>
        <v>1.2506265664160401</v>
      </c>
      <c r="K10" s="18">
        <f t="shared" si="0"/>
        <v>0.13549039433771487</v>
      </c>
      <c r="L10" s="18">
        <f t="shared" si="0"/>
        <v>0.61199510403916768</v>
      </c>
      <c r="N10" s="2" t="s">
        <v>37</v>
      </c>
      <c r="O10" s="6">
        <f>AVERAGE(H6,H12,H18,H24)</f>
        <v>1.3928571428571428</v>
      </c>
      <c r="P10" s="7">
        <f>AVERAGE(I6,I12,I18,I24)</f>
        <v>1.0747422680412373</v>
      </c>
      <c r="Q10" s="8">
        <f>AVERAGE(J6,J12,J18,J24)</f>
        <v>1.0827067669172932</v>
      </c>
      <c r="R10" s="7">
        <f>AVERAGE(K6,K12,K18,K24)</f>
        <v>1.0015166835187057</v>
      </c>
      <c r="S10" s="9">
        <f>AVERAGE(L6,L12,L18,L24)</f>
        <v>1.0517135862913096</v>
      </c>
      <c r="T10" s="10">
        <f>2*((O10-MIN(O$10:O$15))/(MAX(O$10:O$15)-MIN(O$10:O$15))-(1/2))</f>
        <v>-0.8980836236933798</v>
      </c>
      <c r="U10" s="12">
        <f>2*((Q10-MIN(Q$10:Q$15))/(MAX(Q$10:Q$15)-MIN(Q$10:Q$15))-(1/2))</f>
        <v>-1</v>
      </c>
      <c r="V10" s="12">
        <f>2*((S10-MIN(S$10:S$15))/(MAX(S$10:S$15)-MIN(S$10:S$15))-(1/2))</f>
        <v>0.54849137931034453</v>
      </c>
      <c r="W10" s="21">
        <f t="shared" si="3"/>
        <v>-0.44986408146101176</v>
      </c>
    </row>
    <row r="11" spans="1:23" x14ac:dyDescent="0.25">
      <c r="A11" s="1" t="s">
        <v>14</v>
      </c>
      <c r="B11" s="18">
        <v>0.63200000000000001</v>
      </c>
      <c r="C11" s="18">
        <v>0.998</v>
      </c>
      <c r="D11" s="18">
        <v>0.81499999999999995</v>
      </c>
      <c r="E11" s="18">
        <v>0.89800000000000002</v>
      </c>
      <c r="F11" s="18">
        <v>0.874</v>
      </c>
      <c r="G11" s="18"/>
      <c r="H11" s="18">
        <f t="shared" si="1"/>
        <v>30.095238095238095</v>
      </c>
      <c r="I11" s="18">
        <f t="shared" si="0"/>
        <v>1.286082474226804</v>
      </c>
      <c r="J11" s="18">
        <f t="shared" si="0"/>
        <v>2.0426065162907268</v>
      </c>
      <c r="K11" s="18">
        <f t="shared" si="0"/>
        <v>0.90798786653185037</v>
      </c>
      <c r="L11" s="18">
        <f t="shared" si="0"/>
        <v>1.0697674418604652</v>
      </c>
      <c r="N11" s="2" t="s">
        <v>38</v>
      </c>
      <c r="O11" s="10">
        <f>AVERAGE(H7,H13,H19,H25)</f>
        <v>11.749999999999998</v>
      </c>
      <c r="P11" s="11">
        <f>AVERAGE(I7,I13,I19,I25)</f>
        <v>1.25</v>
      </c>
      <c r="Q11" s="12">
        <f>AVERAGE(J7,J13,J19,J25)</f>
        <v>1.5238095238095239</v>
      </c>
      <c r="R11" s="11">
        <f>AVERAGE(K7,K13,K19,K25)</f>
        <v>1.0007583417593529</v>
      </c>
      <c r="S11" s="13">
        <f>AVERAGE(L7,L13,L19,L25)</f>
        <v>1.1799265605875153</v>
      </c>
      <c r="T11" s="10">
        <f t="shared" ref="T11:T15" si="4">2*((O11-MIN(O$10:O$15))/(MAX(O$10:O$15)-MIN(O$10:O$15))-(1/2))</f>
        <v>-0.1402439024390244</v>
      </c>
      <c r="U11" s="12">
        <f>2*((Q11-MIN(Q$10:Q$15))/(MAX(Q$10:Q$15)-MIN(Q$10:Q$15))-(1/2))</f>
        <v>-5.6497175141241307E-3</v>
      </c>
      <c r="V11" s="12">
        <f>2*((S11-MIN(S$10:S$15))/(MAX(S$10:S$15)-MIN(S$10:S$15))-(1/2))</f>
        <v>1</v>
      </c>
      <c r="W11" s="21">
        <f t="shared" si="3"/>
        <v>0.28470212668228384</v>
      </c>
    </row>
    <row r="12" spans="1:23" x14ac:dyDescent="0.25">
      <c r="A12" s="1" t="s">
        <v>15</v>
      </c>
      <c r="B12" s="18">
        <v>0.03</v>
      </c>
      <c r="C12" s="18">
        <v>0.85299999999999998</v>
      </c>
      <c r="D12" s="18">
        <v>0.442</v>
      </c>
      <c r="E12" s="18">
        <v>0.997</v>
      </c>
      <c r="F12" s="18">
        <v>0.872</v>
      </c>
      <c r="G12" s="18"/>
      <c r="H12" s="18">
        <f t="shared" si="1"/>
        <v>1.4285714285714284</v>
      </c>
      <c r="I12" s="18">
        <f t="shared" si="0"/>
        <v>1.0992268041237112</v>
      </c>
      <c r="J12" s="18">
        <f t="shared" si="0"/>
        <v>1.1077694235588973</v>
      </c>
      <c r="K12" s="18">
        <f t="shared" si="0"/>
        <v>1.0080889787664307</v>
      </c>
      <c r="L12" s="18">
        <f t="shared" si="0"/>
        <v>1.0673194614443084</v>
      </c>
      <c r="N12" s="2" t="s">
        <v>39</v>
      </c>
      <c r="O12" s="10">
        <f>AVERAGE(H8,H14,H20,H26)</f>
        <v>19.047619047619047</v>
      </c>
      <c r="P12" s="11">
        <f>AVERAGE(I8,I14,I20,I26)</f>
        <v>1.272873711340206</v>
      </c>
      <c r="Q12" s="12">
        <f>AVERAGE(J8,J14,J20,J26)</f>
        <v>1.7387218045112782</v>
      </c>
      <c r="R12" s="11">
        <f>AVERAGE(K8,K14,K20,K26)</f>
        <v>0.99873609706774502</v>
      </c>
      <c r="S12" s="13">
        <f>AVERAGE(L8,L14,L20,L26)</f>
        <v>1.1523867809057529</v>
      </c>
      <c r="T12" s="10">
        <f t="shared" si="4"/>
        <v>0.393728222996516</v>
      </c>
      <c r="U12" s="12">
        <f>2*((Q12-MIN(Q$10:Q$15))/(MAX(Q$10:Q$15)-MIN(Q$10:Q$15))-(1/2))</f>
        <v>0.47881355932203373</v>
      </c>
      <c r="V12" s="12">
        <f>2*((S12-MIN(S$10:S$15))/(MAX(S$10:S$15)-MIN(S$10:S$15))-(1/2))</f>
        <v>0.90301724137931072</v>
      </c>
      <c r="W12" s="21">
        <f t="shared" si="3"/>
        <v>0.59185300789928685</v>
      </c>
    </row>
    <row r="13" spans="1:23" x14ac:dyDescent="0.25">
      <c r="A13" s="1" t="s">
        <v>16</v>
      </c>
      <c r="B13" s="18">
        <v>0.29399999999999998</v>
      </c>
      <c r="C13" s="18">
        <v>0.99</v>
      </c>
      <c r="D13" s="18">
        <v>0.64200000000000002</v>
      </c>
      <c r="E13" s="18">
        <v>0.997</v>
      </c>
      <c r="F13" s="18">
        <v>0.99</v>
      </c>
      <c r="G13" s="18"/>
      <c r="H13" s="18">
        <f t="shared" si="1"/>
        <v>13.999999999999998</v>
      </c>
      <c r="I13" s="18">
        <f t="shared" si="0"/>
        <v>1.2757731958762886</v>
      </c>
      <c r="J13" s="18">
        <f t="shared" si="0"/>
        <v>1.6090225563909775</v>
      </c>
      <c r="K13" s="18">
        <f t="shared" si="0"/>
        <v>1.0080889787664307</v>
      </c>
      <c r="L13" s="18">
        <f t="shared" si="0"/>
        <v>1.2117503059975521</v>
      </c>
      <c r="N13" s="2" t="s">
        <v>40</v>
      </c>
      <c r="O13" s="10">
        <f>AVERAGE(H9,H15,H21,H27)</f>
        <v>24.047619047619044</v>
      </c>
      <c r="P13" s="11">
        <f>AVERAGE(I9,I15,I21,I27)</f>
        <v>1.2835051546391751</v>
      </c>
      <c r="Q13" s="12">
        <f>AVERAGE(J9,J15,J21,J27)</f>
        <v>1.8803258145363408</v>
      </c>
      <c r="R13" s="11">
        <f>AVERAGE(K9,K15,K21,K27)</f>
        <v>0.97396359959555112</v>
      </c>
      <c r="S13" s="13">
        <f>AVERAGE(L9,L15,L21,L27)</f>
        <v>1.1046511627906979</v>
      </c>
      <c r="T13" s="10">
        <f t="shared" si="4"/>
        <v>0.75958188153310102</v>
      </c>
      <c r="U13" s="12">
        <f>2*((Q13-MIN(Q$10:Q$15))/(MAX(Q$10:Q$15)-MIN(Q$10:Q$15))-(1/2))</f>
        <v>0.798022598870056</v>
      </c>
      <c r="V13" s="12">
        <f>2*((S13-MIN(S$10:S$15))/(MAX(S$10:S$15)-MIN(S$10:S$15))-(1/2))</f>
        <v>0.73491379310344884</v>
      </c>
      <c r="W13" s="21">
        <f t="shared" si="3"/>
        <v>0.7641727578355354</v>
      </c>
    </row>
    <row r="14" spans="1:23" x14ac:dyDescent="0.25">
      <c r="A14" s="1" t="s">
        <v>17</v>
      </c>
      <c r="B14" s="18">
        <v>0.49199999999999999</v>
      </c>
      <c r="C14" s="18">
        <v>0.996</v>
      </c>
      <c r="D14" s="18">
        <v>0.74399999999999999</v>
      </c>
      <c r="E14" s="18">
        <v>0.997</v>
      </c>
      <c r="F14" s="18">
        <v>0.96499999999999997</v>
      </c>
      <c r="G14" s="18"/>
      <c r="H14" s="18">
        <f t="shared" si="1"/>
        <v>23.428571428571427</v>
      </c>
      <c r="I14" s="18">
        <f t="shared" si="0"/>
        <v>1.2835051546391751</v>
      </c>
      <c r="J14" s="18">
        <f t="shared" si="0"/>
        <v>1.8646616541353382</v>
      </c>
      <c r="K14" s="18">
        <f t="shared" si="0"/>
        <v>1.0080889787664307</v>
      </c>
      <c r="L14" s="18">
        <f t="shared" si="0"/>
        <v>1.1811505507955937</v>
      </c>
      <c r="N14" s="28" t="s">
        <v>41</v>
      </c>
      <c r="O14" s="29">
        <f>AVERAGE(H10,H16,H22,H28)</f>
        <v>0</v>
      </c>
      <c r="P14" s="11">
        <f>AVERAGE(I10,I16,I22,I28)</f>
        <v>1.286082474226804</v>
      </c>
      <c r="Q14" s="30">
        <f>AVERAGE(J10,J16,J22,J28)</f>
        <v>1.2506265664160401</v>
      </c>
      <c r="R14" s="11">
        <f>AVERAGE(K10,K16,K22,K28)</f>
        <v>0.53083923154701718</v>
      </c>
      <c r="S14" s="31">
        <f>AVERAGE(L10,L16,L22,L28)</f>
        <v>0.61199510403916768</v>
      </c>
      <c r="T14" s="29">
        <f t="shared" si="4"/>
        <v>-1</v>
      </c>
      <c r="U14" s="30">
        <f>2*((Q14-MIN(Q$10:Q$15))/(MAX(Q$10:Q$15)-MIN(Q$10:Q$15))-(1/2))</f>
        <v>-0.62146892655367236</v>
      </c>
      <c r="V14" s="30">
        <f>2*((S14-MIN(S$10:S$15))/(MAX(S$10:S$15)-MIN(S$10:S$15))-(1/2))</f>
        <v>-1</v>
      </c>
      <c r="W14" s="32">
        <f t="shared" si="3"/>
        <v>-0.87382297551789068</v>
      </c>
    </row>
    <row r="15" spans="1:23" ht="15.75" thickBot="1" x14ac:dyDescent="0.3">
      <c r="A15" s="1" t="s">
        <v>18</v>
      </c>
      <c r="B15" s="18">
        <v>0.58299999999999996</v>
      </c>
      <c r="C15" s="18">
        <v>0.997</v>
      </c>
      <c r="D15" s="18">
        <v>0.79</v>
      </c>
      <c r="E15" s="18">
        <v>0.997</v>
      </c>
      <c r="F15" s="18">
        <v>0.93500000000000005</v>
      </c>
      <c r="G15" s="18"/>
      <c r="H15" s="18">
        <f t="shared" si="1"/>
        <v>27.761904761904759</v>
      </c>
      <c r="I15" s="18">
        <f t="shared" si="0"/>
        <v>1.2847938144329896</v>
      </c>
      <c r="J15" s="18">
        <f t="shared" si="0"/>
        <v>1.9799498746867168</v>
      </c>
      <c r="K15" s="18">
        <f t="shared" si="0"/>
        <v>1.0080889787664307</v>
      </c>
      <c r="L15" s="18">
        <f t="shared" si="0"/>
        <v>1.1444308445532436</v>
      </c>
      <c r="N15" s="33" t="s">
        <v>42</v>
      </c>
      <c r="O15" s="34">
        <f>AVERAGE(H11,H17,H23,H29)</f>
        <v>27.333333333333329</v>
      </c>
      <c r="P15" s="15">
        <f>AVERAGE(I11,I17,I23,I29)</f>
        <v>1.2857603092783503</v>
      </c>
      <c r="Q15" s="35">
        <f>AVERAGE(J11,J17,J23,J29)</f>
        <v>1.9699248120300754</v>
      </c>
      <c r="R15" s="15">
        <f>AVERAGE(K11,K17,K23,K29)</f>
        <v>0.93933265925176945</v>
      </c>
      <c r="S15" s="36">
        <f>AVERAGE(L11,L17,L23,L29)</f>
        <v>1.0688494492044065</v>
      </c>
      <c r="T15" s="34">
        <f t="shared" si="4"/>
        <v>1</v>
      </c>
      <c r="U15" s="35">
        <f>2*((Q15-MIN(Q$10:Q$15))/(MAX(Q$10:Q$15)-MIN(Q$10:Q$15))-(1/2))</f>
        <v>1</v>
      </c>
      <c r="V15" s="35">
        <f>2*((S15-MIN(S$10:S$15))/(MAX(S$10:S$15)-MIN(S$10:S$15))-(1/2))</f>
        <v>0.60883620689655205</v>
      </c>
      <c r="W15" s="37">
        <f t="shared" si="3"/>
        <v>0.86961206896551735</v>
      </c>
    </row>
    <row r="16" spans="1:23" x14ac:dyDescent="0.25">
      <c r="A16" s="1" t="s">
        <v>19</v>
      </c>
      <c r="B16" s="18">
        <v>0</v>
      </c>
      <c r="C16" s="18">
        <v>0.998</v>
      </c>
      <c r="D16" s="18">
        <v>0.499</v>
      </c>
      <c r="E16" s="18">
        <v>0.96599999999999997</v>
      </c>
      <c r="F16" s="18">
        <v>0.5</v>
      </c>
      <c r="G16" s="18"/>
      <c r="H16" s="18">
        <f t="shared" si="1"/>
        <v>0</v>
      </c>
      <c r="I16" s="18">
        <f t="shared" si="0"/>
        <v>1.286082474226804</v>
      </c>
      <c r="J16" s="18">
        <f t="shared" si="0"/>
        <v>1.2506265664160401</v>
      </c>
      <c r="K16" s="18">
        <f t="shared" si="0"/>
        <v>0.97674418604651159</v>
      </c>
      <c r="L16" s="18">
        <f t="shared" si="0"/>
        <v>0.61199510403916768</v>
      </c>
    </row>
    <row r="17" spans="1:12" x14ac:dyDescent="0.25">
      <c r="A17" s="1" t="s">
        <v>20</v>
      </c>
      <c r="B17" s="18">
        <v>0.59099999999999997</v>
      </c>
      <c r="C17" s="18">
        <v>0.998</v>
      </c>
      <c r="D17" s="18">
        <v>0.79400000000000004</v>
      </c>
      <c r="E17" s="18">
        <v>0.997</v>
      </c>
      <c r="F17" s="18">
        <v>0.90400000000000003</v>
      </c>
      <c r="G17" s="18"/>
      <c r="H17" s="18">
        <f t="shared" si="1"/>
        <v>28.142857142857139</v>
      </c>
      <c r="I17" s="18">
        <f t="shared" si="0"/>
        <v>1.286082474226804</v>
      </c>
      <c r="J17" s="18">
        <f t="shared" si="0"/>
        <v>1.9899749373433584</v>
      </c>
      <c r="K17" s="18">
        <f t="shared" si="0"/>
        <v>1.0080889787664307</v>
      </c>
      <c r="L17" s="18">
        <f t="shared" si="0"/>
        <v>1.1064871481028153</v>
      </c>
    </row>
    <row r="18" spans="1:12" x14ac:dyDescent="0.25">
      <c r="A18" s="1" t="s">
        <v>21</v>
      </c>
      <c r="B18" s="18">
        <v>1.9E-2</v>
      </c>
      <c r="C18" s="18">
        <v>0.74199999999999999</v>
      </c>
      <c r="D18" s="18">
        <v>0.38100000000000001</v>
      </c>
      <c r="E18" s="18">
        <v>0.97699999999999998</v>
      </c>
      <c r="F18" s="18">
        <v>0.79500000000000004</v>
      </c>
      <c r="G18" s="18"/>
      <c r="H18" s="18">
        <f t="shared" si="1"/>
        <v>0.90476190476190466</v>
      </c>
      <c r="I18" s="18">
        <f t="shared" ref="I18:I29" si="5">C18/C$5</f>
        <v>0.95618556701030921</v>
      </c>
      <c r="J18" s="18">
        <f t="shared" ref="J18:J29" si="6">D18/D$5</f>
        <v>0.95488721804511278</v>
      </c>
      <c r="K18" s="18">
        <f t="shared" ref="K18:K29" si="7">E18/E$5</f>
        <v>0.98786653185035389</v>
      </c>
      <c r="L18" s="18">
        <f t="shared" ref="L18:L29" si="8">F18/F$5</f>
        <v>0.97307221542227673</v>
      </c>
    </row>
    <row r="19" spans="1:12" x14ac:dyDescent="0.25">
      <c r="A19" s="1" t="s">
        <v>22</v>
      </c>
      <c r="B19" s="18">
        <v>4.2000000000000003E-2</v>
      </c>
      <c r="C19" s="18">
        <v>0.90700000000000003</v>
      </c>
      <c r="D19" s="18">
        <v>0.47399999999999998</v>
      </c>
      <c r="E19" s="18">
        <v>0.96799999999999997</v>
      </c>
      <c r="F19" s="18">
        <v>0.88300000000000001</v>
      </c>
      <c r="G19" s="18"/>
      <c r="H19" s="18">
        <f t="shared" si="1"/>
        <v>2</v>
      </c>
      <c r="I19" s="18">
        <f t="shared" si="5"/>
        <v>1.1688144329896908</v>
      </c>
      <c r="J19" s="18">
        <f t="shared" si="6"/>
        <v>1.1879699248120299</v>
      </c>
      <c r="K19" s="18">
        <f t="shared" si="7"/>
        <v>0.97876643073811931</v>
      </c>
      <c r="L19" s="18">
        <f t="shared" si="8"/>
        <v>1.0807833537331701</v>
      </c>
    </row>
    <row r="20" spans="1:12" x14ac:dyDescent="0.25">
      <c r="A20" s="1" t="s">
        <v>23</v>
      </c>
      <c r="B20" s="18">
        <v>8.2000000000000003E-2</v>
      </c>
      <c r="C20" s="18">
        <v>0.96199999999999997</v>
      </c>
      <c r="D20" s="18">
        <v>0.52200000000000002</v>
      </c>
      <c r="E20" s="18">
        <v>0.96</v>
      </c>
      <c r="F20" s="18">
        <v>0.87</v>
      </c>
      <c r="G20" s="18"/>
      <c r="H20" s="18">
        <f t="shared" si="1"/>
        <v>3.9047619047619047</v>
      </c>
      <c r="I20" s="18">
        <f t="shared" si="5"/>
        <v>1.2396907216494844</v>
      </c>
      <c r="J20" s="18">
        <f t="shared" si="6"/>
        <v>1.3082706766917294</v>
      </c>
      <c r="K20" s="18">
        <f t="shared" si="7"/>
        <v>0.97067745197168853</v>
      </c>
      <c r="L20" s="18">
        <f t="shared" si="8"/>
        <v>1.0648714810281519</v>
      </c>
    </row>
    <row r="21" spans="1:12" x14ac:dyDescent="0.25">
      <c r="A21" s="1" t="s">
        <v>24</v>
      </c>
      <c r="B21" s="18">
        <v>0.255</v>
      </c>
      <c r="C21" s="18">
        <v>0.99099999999999999</v>
      </c>
      <c r="D21" s="18">
        <v>0.623</v>
      </c>
      <c r="E21" s="18">
        <v>0.93899999999999995</v>
      </c>
      <c r="F21" s="18">
        <v>0.86699999999999999</v>
      </c>
      <c r="G21" s="18"/>
      <c r="H21" s="18">
        <f t="shared" si="1"/>
        <v>12.142857142857142</v>
      </c>
      <c r="I21" s="18">
        <f t="shared" si="5"/>
        <v>1.277061855670103</v>
      </c>
      <c r="J21" s="18">
        <f t="shared" si="6"/>
        <v>1.5614035087719298</v>
      </c>
      <c r="K21" s="18">
        <f t="shared" si="7"/>
        <v>0.94944388270980784</v>
      </c>
      <c r="L21" s="18">
        <f t="shared" si="8"/>
        <v>1.0611995104039169</v>
      </c>
    </row>
    <row r="22" spans="1:12" x14ac:dyDescent="0.25">
      <c r="A22" s="1" t="s">
        <v>25</v>
      </c>
      <c r="B22" s="18">
        <v>0</v>
      </c>
      <c r="C22" s="18">
        <v>0.998</v>
      </c>
      <c r="D22" s="18">
        <v>0.499</v>
      </c>
      <c r="E22" s="18">
        <v>0.86599999999999999</v>
      </c>
      <c r="F22" s="18">
        <v>0.5</v>
      </c>
      <c r="G22" s="18"/>
      <c r="H22" s="18">
        <f t="shared" si="1"/>
        <v>0</v>
      </c>
      <c r="I22" s="18">
        <f t="shared" si="5"/>
        <v>1.286082474226804</v>
      </c>
      <c r="J22" s="18">
        <f t="shared" si="6"/>
        <v>1.2506265664160401</v>
      </c>
      <c r="K22" s="18">
        <f t="shared" si="7"/>
        <v>0.87563195146612738</v>
      </c>
      <c r="L22" s="18">
        <f t="shared" si="8"/>
        <v>0.61199510403916768</v>
      </c>
    </row>
    <row r="23" spans="1:12" x14ac:dyDescent="0.25">
      <c r="A23" s="1" t="s">
        <v>26</v>
      </c>
      <c r="B23" s="18">
        <v>0.45800000000000002</v>
      </c>
      <c r="C23" s="18">
        <v>0.997</v>
      </c>
      <c r="D23" s="18">
        <v>0.72799999999999998</v>
      </c>
      <c r="E23" s="18">
        <v>0.91700000000000004</v>
      </c>
      <c r="F23" s="18">
        <v>0.84099999999999997</v>
      </c>
      <c r="G23" s="18"/>
      <c r="H23" s="18">
        <f t="shared" si="1"/>
        <v>21.80952380952381</v>
      </c>
      <c r="I23" s="18">
        <f t="shared" si="5"/>
        <v>1.2847938144329896</v>
      </c>
      <c r="J23" s="18">
        <f t="shared" si="6"/>
        <v>1.8245614035087718</v>
      </c>
      <c r="K23" s="18">
        <f t="shared" si="7"/>
        <v>0.92719919110212345</v>
      </c>
      <c r="L23" s="18">
        <f t="shared" si="8"/>
        <v>1.0293757649938802</v>
      </c>
    </row>
    <row r="24" spans="1:12" x14ac:dyDescent="0.25">
      <c r="A24" s="1" t="s">
        <v>27</v>
      </c>
      <c r="B24" s="18">
        <v>3.5000000000000003E-2</v>
      </c>
      <c r="C24" s="18">
        <v>0.874</v>
      </c>
      <c r="D24" s="18">
        <v>0.45500000000000002</v>
      </c>
      <c r="E24" s="18">
        <v>0.99399999999999999</v>
      </c>
      <c r="F24" s="18">
        <v>0.88800000000000001</v>
      </c>
      <c r="G24" s="18"/>
      <c r="H24" s="18">
        <f t="shared" si="1"/>
        <v>1.6666666666666667</v>
      </c>
      <c r="I24" s="18">
        <f t="shared" si="5"/>
        <v>1.1262886597938144</v>
      </c>
      <c r="J24" s="18">
        <f t="shared" si="6"/>
        <v>1.1403508771929824</v>
      </c>
      <c r="K24" s="18">
        <f t="shared" si="7"/>
        <v>1.0050556117290192</v>
      </c>
      <c r="L24" s="18">
        <f t="shared" si="8"/>
        <v>1.0869033047735619</v>
      </c>
    </row>
    <row r="25" spans="1:12" x14ac:dyDescent="0.25">
      <c r="A25" s="1" t="s">
        <v>28</v>
      </c>
      <c r="B25" s="18">
        <v>0.314</v>
      </c>
      <c r="C25" s="18">
        <v>0.99099999999999999</v>
      </c>
      <c r="D25" s="18">
        <v>0.65200000000000002</v>
      </c>
      <c r="E25" s="18">
        <v>0.997</v>
      </c>
      <c r="F25" s="18">
        <v>0.99099999999999999</v>
      </c>
      <c r="G25" s="18"/>
      <c r="H25" s="18">
        <f t="shared" si="1"/>
        <v>14.952380952380951</v>
      </c>
      <c r="I25" s="18">
        <f t="shared" si="5"/>
        <v>1.277061855670103</v>
      </c>
      <c r="J25" s="18">
        <f t="shared" si="6"/>
        <v>1.6340852130325814</v>
      </c>
      <c r="K25" s="18">
        <f t="shared" si="7"/>
        <v>1.0080889787664307</v>
      </c>
      <c r="L25" s="18">
        <f t="shared" si="8"/>
        <v>1.2129742962056305</v>
      </c>
    </row>
    <row r="26" spans="1:12" x14ac:dyDescent="0.25">
      <c r="A26" s="1" t="s">
        <v>29</v>
      </c>
      <c r="B26" s="18">
        <v>0.5</v>
      </c>
      <c r="C26" s="18">
        <v>0.996</v>
      </c>
      <c r="D26" s="18">
        <v>0.748</v>
      </c>
      <c r="E26" s="18">
        <v>0.997</v>
      </c>
      <c r="F26" s="18">
        <v>0.96499999999999997</v>
      </c>
      <c r="G26" s="18"/>
      <c r="H26" s="18">
        <f t="shared" si="1"/>
        <v>23.809523809523807</v>
      </c>
      <c r="I26" s="18">
        <f t="shared" si="5"/>
        <v>1.2835051546391751</v>
      </c>
      <c r="J26" s="18">
        <f t="shared" si="6"/>
        <v>1.8746867167919798</v>
      </c>
      <c r="K26" s="18">
        <f t="shared" si="7"/>
        <v>1.0080889787664307</v>
      </c>
      <c r="L26" s="18">
        <f t="shared" si="8"/>
        <v>1.1811505507955937</v>
      </c>
    </row>
    <row r="27" spans="1:12" x14ac:dyDescent="0.25">
      <c r="A27" s="1" t="s">
        <v>30</v>
      </c>
      <c r="B27" s="18">
        <v>0.59099999999999997</v>
      </c>
      <c r="C27" s="18">
        <v>0.998</v>
      </c>
      <c r="D27" s="18">
        <v>0.79400000000000004</v>
      </c>
      <c r="E27" s="18">
        <v>0.96</v>
      </c>
      <c r="F27" s="18">
        <v>0.90400000000000003</v>
      </c>
      <c r="G27" s="18"/>
      <c r="H27" s="18">
        <f t="shared" si="1"/>
        <v>28.142857142857139</v>
      </c>
      <c r="I27" s="18">
        <f t="shared" si="5"/>
        <v>1.286082474226804</v>
      </c>
      <c r="J27" s="18">
        <f t="shared" si="6"/>
        <v>1.9899749373433584</v>
      </c>
      <c r="K27" s="18">
        <f t="shared" si="7"/>
        <v>0.97067745197168853</v>
      </c>
      <c r="L27" s="18">
        <f t="shared" si="8"/>
        <v>1.1064871481028153</v>
      </c>
    </row>
    <row r="28" spans="1:12" x14ac:dyDescent="0.25">
      <c r="A28" s="1" t="s">
        <v>31</v>
      </c>
      <c r="B28" s="18">
        <v>0</v>
      </c>
      <c r="C28" s="18">
        <v>0.998</v>
      </c>
      <c r="D28" s="18">
        <v>0.499</v>
      </c>
      <c r="E28" s="18">
        <v>0.13400000000000001</v>
      </c>
      <c r="F28" s="18">
        <v>0.5</v>
      </c>
      <c r="G28" s="18"/>
      <c r="H28" s="18">
        <f t="shared" si="1"/>
        <v>0</v>
      </c>
      <c r="I28" s="18">
        <f t="shared" si="5"/>
        <v>1.286082474226804</v>
      </c>
      <c r="J28" s="18">
        <f t="shared" si="6"/>
        <v>1.2506265664160401</v>
      </c>
      <c r="K28" s="18">
        <f t="shared" si="7"/>
        <v>0.13549039433771487</v>
      </c>
      <c r="L28" s="18">
        <f t="shared" si="8"/>
        <v>0.61199510403916768</v>
      </c>
    </row>
    <row r="29" spans="1:12" x14ac:dyDescent="0.25">
      <c r="A29" s="1" t="s">
        <v>32</v>
      </c>
      <c r="B29" s="18">
        <v>0.61499999999999999</v>
      </c>
      <c r="C29" s="18">
        <v>0.998</v>
      </c>
      <c r="D29" s="18">
        <v>0.80700000000000005</v>
      </c>
      <c r="E29" s="18">
        <v>0.90400000000000003</v>
      </c>
      <c r="F29" s="18">
        <v>0.874</v>
      </c>
      <c r="G29" s="18"/>
      <c r="H29" s="18">
        <f t="shared" si="1"/>
        <v>29.285714285714285</v>
      </c>
      <c r="I29" s="18">
        <f t="shared" si="5"/>
        <v>1.286082474226804</v>
      </c>
      <c r="J29" s="18">
        <f t="shared" si="6"/>
        <v>2.0225563909774436</v>
      </c>
      <c r="K29" s="18">
        <f t="shared" si="7"/>
        <v>0.91405460060667343</v>
      </c>
      <c r="L29" s="18">
        <f t="shared" si="8"/>
        <v>1.0697674418604652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DUCHARLET Kevin</cp:lastModifiedBy>
  <dcterms:created xsi:type="dcterms:W3CDTF">2022-08-09T15:02:37Z</dcterms:created>
  <dcterms:modified xsi:type="dcterms:W3CDTF">2022-08-09T15:25:29Z</dcterms:modified>
</cp:coreProperties>
</file>