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Kevin.DUCHARLET\Home\PycharmProjects\datastreamOutlierDetection\tests\20220809 - results_dycg_optim\"/>
    </mc:Choice>
  </mc:AlternateContent>
  <xr:revisionPtr revIDLastSave="0" documentId="13_ncr:1_{B23C38D2-9F26-4205-B1C7-E45D41F415B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  <c r="P6" i="1"/>
  <c r="Q6" i="1"/>
  <c r="R6" i="1"/>
  <c r="S6" i="1"/>
  <c r="O7" i="1"/>
  <c r="T6" i="1" s="1"/>
  <c r="P7" i="1"/>
  <c r="Q7" i="1"/>
  <c r="U8" i="1" s="1"/>
  <c r="R7" i="1"/>
  <c r="S7" i="1"/>
  <c r="V7" i="1" s="1"/>
  <c r="O8" i="1"/>
  <c r="P8" i="1"/>
  <c r="Q8" i="1"/>
  <c r="R8" i="1"/>
  <c r="S8" i="1"/>
  <c r="O9" i="1"/>
  <c r="T9" i="1" s="1"/>
  <c r="P9" i="1"/>
  <c r="Q9" i="1"/>
  <c r="R9" i="1"/>
  <c r="S9" i="1"/>
  <c r="V6" i="1" s="1"/>
  <c r="O10" i="1"/>
  <c r="P10" i="1"/>
  <c r="Q10" i="1"/>
  <c r="R10" i="1"/>
  <c r="S10" i="1"/>
  <c r="O11" i="1"/>
  <c r="T10" i="1" s="1"/>
  <c r="P11" i="1"/>
  <c r="Q11" i="1"/>
  <c r="U12" i="1" s="1"/>
  <c r="R11" i="1"/>
  <c r="S11" i="1"/>
  <c r="V11" i="1" s="1"/>
  <c r="O12" i="1"/>
  <c r="P12" i="1"/>
  <c r="Q12" i="1"/>
  <c r="R12" i="1"/>
  <c r="S12" i="1"/>
  <c r="O13" i="1"/>
  <c r="T13" i="1" s="1"/>
  <c r="P13" i="1"/>
  <c r="Q13" i="1"/>
  <c r="R13" i="1"/>
  <c r="S13" i="1"/>
  <c r="V12" i="1" s="1"/>
  <c r="O14" i="1"/>
  <c r="P14" i="1"/>
  <c r="Q14" i="1"/>
  <c r="R14" i="1"/>
  <c r="S14" i="1"/>
  <c r="V14" i="1"/>
  <c r="O15" i="1"/>
  <c r="T15" i="1" s="1"/>
  <c r="P15" i="1"/>
  <c r="Q15" i="1"/>
  <c r="U15" i="1" s="1"/>
  <c r="R15" i="1"/>
  <c r="S15" i="1"/>
  <c r="V15" i="1" s="1"/>
  <c r="I2" i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W15" i="1" l="1"/>
  <c r="T12" i="1"/>
  <c r="W12" i="1" s="1"/>
  <c r="U11" i="1"/>
  <c r="V10" i="1"/>
  <c r="W10" i="1" s="1"/>
  <c r="T8" i="1"/>
  <c r="U7" i="1"/>
  <c r="U14" i="1"/>
  <c r="V13" i="1"/>
  <c r="T11" i="1"/>
  <c r="U10" i="1"/>
  <c r="V9" i="1"/>
  <c r="T7" i="1"/>
  <c r="W7" i="1" s="1"/>
  <c r="U6" i="1"/>
  <c r="W6" i="1" s="1"/>
  <c r="T14" i="1"/>
  <c r="W14" i="1" s="1"/>
  <c r="U13" i="1"/>
  <c r="W13" i="1" s="1"/>
  <c r="U9" i="1"/>
  <c r="W9" i="1" s="1"/>
  <c r="V8" i="1"/>
  <c r="W11" i="1" l="1"/>
  <c r="W8" i="1"/>
</calcChain>
</file>

<file path=xl/sharedStrings.xml><?xml version="1.0" encoding="utf-8"?>
<sst xmlns="http://schemas.openxmlformats.org/spreadsheetml/2006/main" count="57" uniqueCount="44">
  <si>
    <t>f1_out</t>
  </si>
  <si>
    <t>f1_in</t>
  </si>
  <si>
    <t>f1_mean</t>
  </si>
  <si>
    <t>roc_auc</t>
  </si>
  <si>
    <t>balanced_acc</t>
  </si>
  <si>
    <t>SimpleChristoffel (d=2)</t>
  </si>
  <si>
    <t>SimpleChristoffel (d=4)</t>
  </si>
  <si>
    <t>SimpleChristoffel (d=6)</t>
  </si>
  <si>
    <t>SimpleChristoffel (d=8)</t>
  </si>
  <si>
    <t>DyCG 1 - 1</t>
  </si>
  <si>
    <t>DyCG 1 - 2</t>
  </si>
  <si>
    <t>DyCG 1 - 3</t>
  </si>
  <si>
    <t>DyCG 1 - 4</t>
  </si>
  <si>
    <t>DyCG 1 - 5</t>
  </si>
  <si>
    <t>DyCG 1 - 6</t>
  </si>
  <si>
    <t>DyCG 2 - 1</t>
  </si>
  <si>
    <t>DyCG 2 - 2</t>
  </si>
  <si>
    <t>DyCG 2 - 3</t>
  </si>
  <si>
    <t>DyCG 2 - 4</t>
  </si>
  <si>
    <t>DyCG 2 - 5</t>
  </si>
  <si>
    <t>DyCG 2 - 6</t>
  </si>
  <si>
    <t>DyCG 3 - 1</t>
  </si>
  <si>
    <t>DyCG 3 - 2</t>
  </si>
  <si>
    <t>DyCG 3 - 3</t>
  </si>
  <si>
    <t>DyCG 3 - 4</t>
  </si>
  <si>
    <t>DyCG 3 - 5</t>
  </si>
  <si>
    <t>DyCG 3 - 6</t>
  </si>
  <si>
    <t>DyCG 4 - 1</t>
  </si>
  <si>
    <t>DyCG 4 - 2</t>
  </si>
  <si>
    <t>DyCG 4 - 3</t>
  </si>
  <si>
    <t>DyCG 4 - 4</t>
  </si>
  <si>
    <t>DyCG 4 - 5</t>
  </si>
  <si>
    <t>DyCG 4 - 6</t>
  </si>
  <si>
    <t>Global</t>
  </si>
  <si>
    <t>DyCG 1-x</t>
  </si>
  <si>
    <t>DyCG 2-x</t>
  </si>
  <si>
    <t>DyCG 3-x</t>
  </si>
  <si>
    <t>DyCG 4-x</t>
  </si>
  <si>
    <t>DyCG x-1</t>
  </si>
  <si>
    <t>DyCG x-2</t>
  </si>
  <si>
    <t>DyCG x-3</t>
  </si>
  <si>
    <t>DyCG x-4</t>
  </si>
  <si>
    <t>DyCG x-5</t>
  </si>
  <si>
    <t>DyCG x-6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</si>
</sst>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0" tint="-0.24997711111789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3" borderId="7" xfId="0" applyFill="1" applyBorder="1"/>
    <xf numFmtId="164" fontId="0" fillId="3" borderId="8" xfId="0" applyNumberFormat="1" applyFill="1" applyBorder="1"/>
    <xf numFmtId="164" fontId="0" fillId="3" borderId="0" xfId="0" applyNumberFormat="1" applyFill="1"/>
    <xf numFmtId="164" fontId="0" fillId="3" borderId="9" xfId="0" applyNumberFormat="1" applyFill="1" applyBorder="1"/>
    <xf numFmtId="164" fontId="0" fillId="3" borderId="7" xfId="0" applyNumberFormat="1" applyFill="1" applyBorder="1"/>
    <xf numFmtId="0" fontId="0" fillId="2" borderId="7" xfId="0" applyFill="1" applyBorder="1"/>
    <xf numFmtId="164" fontId="0" fillId="2" borderId="8" xfId="0" applyNumberFormat="1" applyFill="1" applyBorder="1"/>
    <xf numFmtId="164" fontId="0" fillId="2" borderId="0" xfId="0" applyNumberFormat="1" applyFill="1"/>
    <xf numFmtId="164" fontId="0" fillId="2" borderId="9" xfId="0" applyNumberFormat="1" applyFill="1" applyBorder="1"/>
    <xf numFmtId="164" fontId="0" fillId="2" borderId="7" xfId="0" applyNumberFormat="1" applyFill="1" applyBorder="1"/>
    <xf numFmtId="0" fontId="0" fillId="0" borderId="3" xfId="0" applyFill="1" applyBorder="1"/>
    <xf numFmtId="164" fontId="0" fillId="0" borderId="4" xfId="0" applyNumberFormat="1" applyFill="1" applyBorder="1"/>
    <xf numFmtId="164" fontId="0" fillId="0" borderId="5" xfId="0" applyNumberFormat="1" applyFill="1" applyBorder="1"/>
    <xf numFmtId="164" fontId="0" fillId="0" borderId="6" xfId="0" applyNumberFormat="1" applyFill="1" applyBorder="1"/>
    <xf numFmtId="164" fontId="0" fillId="0" borderId="3" xfId="0" applyNumberFormat="1" applyFill="1" applyBorder="1"/>
    <xf numFmtId="0" fontId="0" fillId="0" borderId="7" xfId="0" applyFill="1" applyBorder="1"/>
    <xf numFmtId="164" fontId="0" fillId="0" borderId="8" xfId="0" applyNumberFormat="1" applyFill="1" applyBorder="1"/>
    <xf numFmtId="164" fontId="0" fillId="0" borderId="0" xfId="0" applyNumberFormat="1" applyFill="1"/>
    <xf numFmtId="164" fontId="0" fillId="0" borderId="9" xfId="0" applyNumberFormat="1" applyFill="1" applyBorder="1"/>
    <xf numFmtId="164" fontId="0" fillId="0" borderId="7" xfId="0" applyNumberFormat="1" applyFill="1" applyBorder="1"/>
    <xf numFmtId="0" fontId="0" fillId="0" borderId="10" xfId="0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1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topLeftCell="M5" workbookViewId="0">
      <selection activeCell="S6" sqref="S6:S15"/>
    </sheetView>
  </sheetViews>
  <sheetFormatPr baseColWidth="10" defaultColWidth="9.140625" defaultRowHeight="15" x14ac:dyDescent="0.25"/>
  <cols>
    <col min="1" max="1" width="21.85546875" bestFit="1" customWidth="1"/>
    <col min="2" max="2" width="6.7109375" bestFit="1" customWidth="1"/>
    <col min="3" max="3" width="5.7109375" bestFit="1" customWidth="1"/>
    <col min="4" max="4" width="8.7109375" bestFit="1" customWidth="1"/>
    <col min="5" max="5" width="7.85546875" bestFit="1" customWidth="1"/>
    <col min="6" max="6" width="12.85546875" bestFit="1" customWidth="1"/>
    <col min="8" max="8" width="6.7109375" bestFit="1" customWidth="1"/>
    <col min="9" max="9" width="5.5703125" bestFit="1" customWidth="1"/>
    <col min="10" max="10" width="8.7109375" bestFit="1" customWidth="1"/>
    <col min="11" max="11" width="7.85546875" bestFit="1" customWidth="1"/>
    <col min="12" max="12" width="12.85546875" bestFit="1" customWidth="1"/>
    <col min="14" max="14" width="8.85546875" bestFit="1" customWidth="1"/>
    <col min="15" max="15" width="6.7109375" bestFit="1" customWidth="1"/>
    <col min="16" max="16" width="5.5703125" bestFit="1" customWidth="1"/>
    <col min="17" max="17" width="8.7109375" bestFit="1" customWidth="1"/>
    <col min="18" max="18" width="7.85546875" bestFit="1" customWidth="1"/>
    <col min="19" max="19" width="12.85546875" bestFit="1" customWidth="1"/>
    <col min="20" max="20" width="6.7109375" bestFit="1" customWidth="1"/>
    <col min="21" max="21" width="8.7109375" bestFit="1" customWidth="1"/>
    <col min="22" max="22" width="12.85546875" bestFit="1" customWidth="1"/>
    <col min="23" max="23" width="6.85546875" bestFit="1" customWidth="1"/>
  </cols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</row>
    <row r="2" spans="1:23" x14ac:dyDescent="0.25">
      <c r="A2" s="1" t="s">
        <v>5</v>
      </c>
      <c r="B2">
        <v>6.0000000000000001E-3</v>
      </c>
      <c r="C2" s="3">
        <v>0.92200000000000004</v>
      </c>
      <c r="D2">
        <v>0.46400000000000002</v>
      </c>
      <c r="E2">
        <v>0.91500000000000004</v>
      </c>
      <c r="F2">
        <v>0.88100000000000001</v>
      </c>
      <c r="H2" s="3">
        <f>B2/B$5</f>
        <v>0.8571428571428571</v>
      </c>
      <c r="I2" s="3">
        <f t="shared" ref="I2:L17" si="0">C2/C$5</f>
        <v>0.98399146211312694</v>
      </c>
      <c r="J2" s="3">
        <f t="shared" si="0"/>
        <v>0.98305084745762727</v>
      </c>
      <c r="K2" s="3">
        <f t="shared" si="0"/>
        <v>0.9279918864097364</v>
      </c>
      <c r="L2" s="3">
        <f t="shared" si="0"/>
        <v>0.9483315392895586</v>
      </c>
    </row>
    <row r="3" spans="1:23" x14ac:dyDescent="0.25">
      <c r="A3" s="1" t="s">
        <v>6</v>
      </c>
      <c r="B3">
        <v>6.0000000000000001E-3</v>
      </c>
      <c r="C3" s="3">
        <v>0.92300000000000004</v>
      </c>
      <c r="D3">
        <v>0.46400000000000002</v>
      </c>
      <c r="E3">
        <v>0.94499999999999995</v>
      </c>
      <c r="F3">
        <v>0.89400000000000002</v>
      </c>
      <c r="H3" s="3">
        <f t="shared" ref="H3:H29" si="1">B3/B$5</f>
        <v>0.8571428571428571</v>
      </c>
      <c r="I3" s="3">
        <f t="shared" si="0"/>
        <v>0.98505869797225187</v>
      </c>
      <c r="J3" s="3">
        <f t="shared" si="0"/>
        <v>0.98305084745762727</v>
      </c>
      <c r="K3" s="3">
        <f t="shared" si="0"/>
        <v>0.95841784989858003</v>
      </c>
      <c r="L3" s="3">
        <f t="shared" si="0"/>
        <v>0.96232508073196987</v>
      </c>
    </row>
    <row r="4" spans="1:23" ht="15.75" thickBot="1" x14ac:dyDescent="0.3">
      <c r="A4" s="1" t="s">
        <v>7</v>
      </c>
      <c r="B4">
        <v>6.0000000000000001E-3</v>
      </c>
      <c r="C4" s="3">
        <v>0.93100000000000005</v>
      </c>
      <c r="D4">
        <v>0.46899999999999997</v>
      </c>
      <c r="E4">
        <v>0.97799999999999998</v>
      </c>
      <c r="F4">
        <v>0.90700000000000003</v>
      </c>
      <c r="H4" s="3">
        <f t="shared" si="1"/>
        <v>0.8571428571428571</v>
      </c>
      <c r="I4" s="3">
        <f t="shared" si="0"/>
        <v>0.99359658484525082</v>
      </c>
      <c r="J4" s="3">
        <f t="shared" si="0"/>
        <v>0.99364406779661019</v>
      </c>
      <c r="K4" s="3">
        <f t="shared" si="0"/>
        <v>0.99188640973630826</v>
      </c>
      <c r="L4" s="3">
        <f t="shared" si="0"/>
        <v>0.97631862217438103</v>
      </c>
    </row>
    <row r="5" spans="1:23" ht="15.75" thickBot="1" x14ac:dyDescent="0.3">
      <c r="A5" s="1" t="s">
        <v>8</v>
      </c>
      <c r="B5">
        <v>7.0000000000000001E-3</v>
      </c>
      <c r="C5" s="3">
        <v>0.93700000000000006</v>
      </c>
      <c r="D5">
        <v>0.47199999999999998</v>
      </c>
      <c r="E5">
        <v>0.98599999999999999</v>
      </c>
      <c r="F5">
        <v>0.92900000000000005</v>
      </c>
      <c r="H5" s="3">
        <f t="shared" si="1"/>
        <v>1</v>
      </c>
      <c r="I5" s="3">
        <f t="shared" si="0"/>
        <v>1</v>
      </c>
      <c r="J5" s="3">
        <f t="shared" si="0"/>
        <v>1</v>
      </c>
      <c r="K5" s="3">
        <f t="shared" si="0"/>
        <v>1</v>
      </c>
      <c r="L5" s="3">
        <f t="shared" si="0"/>
        <v>1</v>
      </c>
      <c r="O5" s="2" t="s">
        <v>0</v>
      </c>
      <c r="P5" s="4" t="s">
        <v>1</v>
      </c>
      <c r="Q5" s="2" t="s">
        <v>2</v>
      </c>
      <c r="R5" s="4" t="s">
        <v>3</v>
      </c>
      <c r="S5" s="2" t="s">
        <v>4</v>
      </c>
      <c r="T5" s="2" t="s">
        <v>0</v>
      </c>
      <c r="U5" s="2" t="s">
        <v>2</v>
      </c>
      <c r="V5" s="5" t="s">
        <v>4</v>
      </c>
      <c r="W5" s="6" t="s">
        <v>33</v>
      </c>
    </row>
    <row r="6" spans="1:23" x14ac:dyDescent="0.25">
      <c r="A6" s="1" t="s">
        <v>9</v>
      </c>
      <c r="B6">
        <v>2.1000000000000001E-2</v>
      </c>
      <c r="C6" s="3">
        <v>0.98</v>
      </c>
      <c r="D6">
        <v>0.501</v>
      </c>
      <c r="E6">
        <v>0.95399999999999996</v>
      </c>
      <c r="F6">
        <v>0.94599999999999995</v>
      </c>
      <c r="H6" s="3">
        <f t="shared" si="1"/>
        <v>3</v>
      </c>
      <c r="I6" s="3">
        <f t="shared" si="0"/>
        <v>1.0458911419423691</v>
      </c>
      <c r="J6" s="3">
        <f t="shared" si="0"/>
        <v>1.0614406779661016</v>
      </c>
      <c r="K6" s="3">
        <f t="shared" si="0"/>
        <v>0.96754563894523327</v>
      </c>
      <c r="L6" s="3">
        <f t="shared" si="0"/>
        <v>1.0182992465016145</v>
      </c>
      <c r="N6" s="17" t="s">
        <v>34</v>
      </c>
      <c r="O6" s="18">
        <f>AVERAGE(H6:H11)</f>
        <v>37.857142857142854</v>
      </c>
      <c r="P6" s="19">
        <f>AVERAGE(I6:I11)</f>
        <v>1.0631447883315546</v>
      </c>
      <c r="Q6" s="19">
        <f>AVERAGE(J6:J11)</f>
        <v>1.3358050847457628</v>
      </c>
      <c r="R6" s="19">
        <f>AVERAGE(K6:K11)</f>
        <v>0.66869506423258962</v>
      </c>
      <c r="S6" s="20">
        <f>AVERAGE(L6:L11)</f>
        <v>0.84499461786867602</v>
      </c>
      <c r="T6" s="18">
        <f>2*((O6-MIN(O$6:O$9))/(MAX(O$6:O$9)-MIN(O$6:O$9))-(1/2))</f>
        <v>1</v>
      </c>
      <c r="U6" s="19">
        <f>2*((Q6-MIN(Q$6:Q$9))/(MAX(Q$6:Q$9)-MIN(Q$6:Q$9))-(1/2))</f>
        <v>1</v>
      </c>
      <c r="V6" s="19">
        <f>2*((S6-MIN(S$6:S$9))/(MAX(S$6:S$9)-MIN(S$6:S$9))-(1/2))</f>
        <v>-0.36283185840707555</v>
      </c>
      <c r="W6" s="21">
        <f>AVERAGE(T6:V6)</f>
        <v>0.54572271386430815</v>
      </c>
    </row>
    <row r="7" spans="1:23" x14ac:dyDescent="0.25">
      <c r="A7" s="1" t="s">
        <v>10</v>
      </c>
      <c r="B7">
        <v>0.13100000000000001</v>
      </c>
      <c r="C7" s="3">
        <v>0.998</v>
      </c>
      <c r="D7">
        <v>0.56399999999999995</v>
      </c>
      <c r="E7">
        <v>0.89600000000000002</v>
      </c>
      <c r="F7">
        <v>0.91600000000000004</v>
      </c>
      <c r="H7" s="3">
        <f t="shared" si="1"/>
        <v>18.714285714285715</v>
      </c>
      <c r="I7" s="3">
        <f t="shared" si="0"/>
        <v>1.0651013874066169</v>
      </c>
      <c r="J7" s="3">
        <f t="shared" si="0"/>
        <v>1.1949152542372881</v>
      </c>
      <c r="K7" s="3">
        <f t="shared" si="0"/>
        <v>0.90872210953346855</v>
      </c>
      <c r="L7" s="3">
        <f t="shared" si="0"/>
        <v>0.98600645855758884</v>
      </c>
      <c r="N7" s="12" t="s">
        <v>35</v>
      </c>
      <c r="O7" s="13">
        <f>AVERAGE(H12:H17)</f>
        <v>34.904761904761905</v>
      </c>
      <c r="P7" s="14">
        <f>AVERAGE(I12:I17)</f>
        <v>1.062611170401992</v>
      </c>
      <c r="Q7" s="14">
        <f>AVERAGE(J12:J17)</f>
        <v>1.3135593220338986</v>
      </c>
      <c r="R7" s="14">
        <f>AVERAGE(K12:K17)</f>
        <v>0.99746450304259637</v>
      </c>
      <c r="S7" s="15">
        <f>AVERAGE(L12:L17)</f>
        <v>0.87262289199856469</v>
      </c>
      <c r="T7" s="13">
        <f>2*((O7-MIN(O$6:O$9))/(MAX(O$6:O$9)-MIN(O$6:O$9))-(1/2))</f>
        <v>0.71196283391405379</v>
      </c>
      <c r="U7" s="14">
        <f>2*((Q7-MIN(Q$6:Q$9))/(MAX(Q$6:Q$9)-MIN(Q$6:Q$9))-(1/2))</f>
        <v>0.74647887323943896</v>
      </c>
      <c r="V7" s="14">
        <f>2*((S7-MIN(S$6:S$9))/(MAX(S$6:S$9)-MIN(S$6:S$9))-(1/2))</f>
        <v>1</v>
      </c>
      <c r="W7" s="16">
        <f t="shared" ref="W7:W15" si="2">AVERAGE(T7:V7)</f>
        <v>0.81948056905116429</v>
      </c>
    </row>
    <row r="8" spans="1:23" x14ac:dyDescent="0.25">
      <c r="A8" s="1" t="s">
        <v>11</v>
      </c>
      <c r="B8">
        <v>0.29899999999999999</v>
      </c>
      <c r="C8" s="3">
        <v>0.999</v>
      </c>
      <c r="D8">
        <v>0.64900000000000002</v>
      </c>
      <c r="E8">
        <v>0.84599999999999997</v>
      </c>
      <c r="F8">
        <v>0.89500000000000002</v>
      </c>
      <c r="H8" s="3">
        <f t="shared" si="1"/>
        <v>42.714285714285708</v>
      </c>
      <c r="I8" s="3">
        <f t="shared" si="0"/>
        <v>1.0661686232657417</v>
      </c>
      <c r="J8" s="3">
        <f t="shared" si="0"/>
        <v>1.3750000000000002</v>
      </c>
      <c r="K8" s="3">
        <f t="shared" si="0"/>
        <v>0.85801217038539557</v>
      </c>
      <c r="L8" s="3">
        <f t="shared" si="0"/>
        <v>0.96340150699677074</v>
      </c>
      <c r="N8" s="7" t="s">
        <v>36</v>
      </c>
      <c r="O8" s="8">
        <f>AVERAGE(H18:H23)</f>
        <v>17.357142857142858</v>
      </c>
      <c r="P8" s="9">
        <f>AVERAGE(I18:I23)</f>
        <v>1.0396655994308075</v>
      </c>
      <c r="Q8" s="9">
        <f>AVERAGE(J18:J23)</f>
        <v>1.160310734463277</v>
      </c>
      <c r="R8" s="9">
        <f>AVERAGE(K18:K23)</f>
        <v>0.96281271129141299</v>
      </c>
      <c r="S8" s="10">
        <f>AVERAGE(L18:L23)</f>
        <v>0.85934696806602073</v>
      </c>
      <c r="T8" s="8">
        <f>2*((O8-MIN(O$6:O$9))/(MAX(O$6:O$9)-MIN(O$6:O$9))-(1/2))</f>
        <v>-1</v>
      </c>
      <c r="U8" s="9">
        <f>2*((Q8-MIN(Q$6:Q$9))/(MAX(Q$6:Q$9)-MIN(Q$6:Q$9))-(1/2))</f>
        <v>-1</v>
      </c>
      <c r="V8" s="9">
        <f>2*((S8-MIN(S$6:S$9))/(MAX(S$6:S$9)-MIN(S$6:S$9))-(1/2))</f>
        <v>0.34513274336283128</v>
      </c>
      <c r="W8" s="11">
        <f t="shared" si="2"/>
        <v>-0.55162241887905628</v>
      </c>
    </row>
    <row r="9" spans="1:23" ht="15.75" thickBot="1" x14ac:dyDescent="0.3">
      <c r="A9" s="1" t="s">
        <v>12</v>
      </c>
      <c r="B9">
        <v>0.68500000000000005</v>
      </c>
      <c r="C9" s="3">
        <v>1</v>
      </c>
      <c r="D9">
        <v>0.84199999999999997</v>
      </c>
      <c r="E9">
        <v>0.74</v>
      </c>
      <c r="F9">
        <v>0.79600000000000004</v>
      </c>
      <c r="H9" s="3">
        <f t="shared" si="1"/>
        <v>97.857142857142861</v>
      </c>
      <c r="I9" s="3">
        <f t="shared" si="0"/>
        <v>1.0672358591248665</v>
      </c>
      <c r="J9" s="3">
        <f t="shared" si="0"/>
        <v>1.7838983050847459</v>
      </c>
      <c r="K9" s="3">
        <f t="shared" si="0"/>
        <v>0.75050709939148075</v>
      </c>
      <c r="L9" s="3">
        <f t="shared" si="0"/>
        <v>0.85683530678148545</v>
      </c>
      <c r="N9" s="27" t="s">
        <v>37</v>
      </c>
      <c r="O9" s="28">
        <f>AVERAGE(H24:H29)</f>
        <v>33.952380952380949</v>
      </c>
      <c r="P9" s="29">
        <f>AVERAGE(I24:I29)</f>
        <v>1.0636784062611169</v>
      </c>
      <c r="Q9" s="29">
        <f>AVERAGE(J24:J29)</f>
        <v>1.3072033898305087</v>
      </c>
      <c r="R9" s="29">
        <f>AVERAGE(K24:K29)</f>
        <v>0.63860716700473286</v>
      </c>
      <c r="S9" s="30">
        <f>AVERAGE(L24:L29)</f>
        <v>0.83207750269106562</v>
      </c>
      <c r="T9" s="28">
        <f>2*((O9-MIN(O$6:O$9))/(MAX(O$6:O$9)-MIN(O$6:O$9))-(1/2))</f>
        <v>0.61904761904761885</v>
      </c>
      <c r="U9" s="29">
        <f>2*((Q9-MIN(Q$6:Q$9))/(MAX(Q$6:Q$9)-MIN(Q$6:Q$9))-(1/2))</f>
        <v>0.67404426559356256</v>
      </c>
      <c r="V9" s="29">
        <f>2*((S9-MIN(S$6:S$9))/(MAX(S$6:S$9)-MIN(S$6:S$9))-(1/2))</f>
        <v>-1</v>
      </c>
      <c r="W9" s="31">
        <f t="shared" si="2"/>
        <v>9.7697294880393803E-2</v>
      </c>
    </row>
    <row r="10" spans="1:23" x14ac:dyDescent="0.25">
      <c r="A10" s="1" t="s">
        <v>13</v>
      </c>
      <c r="B10">
        <v>0</v>
      </c>
      <c r="C10" s="3">
        <v>1</v>
      </c>
      <c r="D10">
        <v>0.5</v>
      </c>
      <c r="E10">
        <v>8.5000000000000006E-2</v>
      </c>
      <c r="F10">
        <v>0.5</v>
      </c>
      <c r="H10" s="3">
        <f t="shared" si="1"/>
        <v>0</v>
      </c>
      <c r="I10" s="3">
        <f t="shared" si="0"/>
        <v>1.0672358591248665</v>
      </c>
      <c r="J10" s="3">
        <f t="shared" si="0"/>
        <v>1.0593220338983051</v>
      </c>
      <c r="K10" s="3">
        <f t="shared" si="0"/>
        <v>8.6206896551724144E-2</v>
      </c>
      <c r="L10" s="3">
        <f t="shared" si="0"/>
        <v>0.53821313240043056</v>
      </c>
      <c r="N10" s="22" t="s">
        <v>38</v>
      </c>
      <c r="O10" s="18">
        <f t="shared" ref="O10:S15" si="3">AVERAGE(H6,H12,H18,H24)</f>
        <v>2.4999999999999996</v>
      </c>
      <c r="P10" s="19">
        <f t="shared" si="3"/>
        <v>1.0306830309498398</v>
      </c>
      <c r="Q10" s="19">
        <f t="shared" si="3"/>
        <v>1.0418432203389831</v>
      </c>
      <c r="R10" s="19">
        <f t="shared" si="3"/>
        <v>0.98554766734279919</v>
      </c>
      <c r="S10" s="20">
        <f t="shared" si="3"/>
        <v>1.0072658772874057</v>
      </c>
      <c r="T10" s="23">
        <f t="shared" ref="T10:T15" si="4">2*((O10-MIN(O$10:O$15))/(MAX(O$10:O$15)-MIN(O$10:O$15))-(1/2))</f>
        <v>-0.93017456359102246</v>
      </c>
      <c r="U10" s="24">
        <f t="shared" ref="U10:U15" si="5">2*((Q10-MIN(Q$10:Q$15))/(MAX(Q$10:Q$15)-MIN(Q$10:Q$15))-(1/2))</f>
        <v>-1</v>
      </c>
      <c r="V10" s="24">
        <f t="shared" ref="V10:V15" si="6">2*((S10-MIN(S$10:S$15))/(MAX(S$10:S$15)-MIN(S$10:S$15))-(1/2))</f>
        <v>1</v>
      </c>
      <c r="W10" s="26">
        <f>AVERAGE(T10:V10)</f>
        <v>-0.31005818786367412</v>
      </c>
    </row>
    <row r="11" spans="1:23" x14ac:dyDescent="0.25">
      <c r="A11" s="1" t="s">
        <v>14</v>
      </c>
      <c r="B11">
        <v>0.45400000000000001</v>
      </c>
      <c r="C11" s="3">
        <v>1</v>
      </c>
      <c r="D11">
        <v>0.72699999999999998</v>
      </c>
      <c r="E11">
        <v>0.435</v>
      </c>
      <c r="F11">
        <v>0.65700000000000003</v>
      </c>
      <c r="H11" s="3">
        <f t="shared" si="1"/>
        <v>64.857142857142861</v>
      </c>
      <c r="I11" s="3">
        <f t="shared" si="0"/>
        <v>1.0672358591248665</v>
      </c>
      <c r="J11" s="3">
        <f t="shared" si="0"/>
        <v>1.5402542372881356</v>
      </c>
      <c r="K11" s="3">
        <f t="shared" si="0"/>
        <v>0.44117647058823528</v>
      </c>
      <c r="L11" s="3">
        <f t="shared" si="0"/>
        <v>0.70721205597416581</v>
      </c>
      <c r="N11" s="22" t="s">
        <v>39</v>
      </c>
      <c r="O11" s="23">
        <f>AVERAGE(H7,H13,H19,H25)</f>
        <v>14.142857142857142</v>
      </c>
      <c r="P11" s="24">
        <f t="shared" si="3"/>
        <v>1.0514941302027747</v>
      </c>
      <c r="Q11" s="24">
        <f t="shared" si="3"/>
        <v>1.1483050847457628</v>
      </c>
      <c r="R11" s="24">
        <f t="shared" si="3"/>
        <v>0.94523326572008104</v>
      </c>
      <c r="S11" s="25">
        <f t="shared" si="3"/>
        <v>0.98600645855758873</v>
      </c>
      <c r="T11" s="23">
        <f>2*((O11-MIN(O$10:O$15))/(MAX(O$10:O$15)-MIN(O$10:O$15))-(1/2))</f>
        <v>-0.60498753117206983</v>
      </c>
      <c r="U11" s="24">
        <f t="shared" si="5"/>
        <v>-0.61159420289855082</v>
      </c>
      <c r="V11" s="24">
        <f t="shared" si="6"/>
        <v>0.90935169248422287</v>
      </c>
      <c r="W11" s="26">
        <f t="shared" si="2"/>
        <v>-0.1024100138621326</v>
      </c>
    </row>
    <row r="12" spans="1:23" x14ac:dyDescent="0.25">
      <c r="A12" s="1" t="s">
        <v>15</v>
      </c>
      <c r="B12">
        <v>1.9E-2</v>
      </c>
      <c r="C12" s="3">
        <v>0.97799999999999998</v>
      </c>
      <c r="D12">
        <v>0.499</v>
      </c>
      <c r="E12">
        <v>0.99199999999999999</v>
      </c>
      <c r="F12">
        <v>0.94399999999999995</v>
      </c>
      <c r="H12" s="3">
        <f t="shared" si="1"/>
        <v>2.714285714285714</v>
      </c>
      <c r="I12" s="3">
        <f t="shared" si="0"/>
        <v>1.0437566702241194</v>
      </c>
      <c r="J12" s="3">
        <f t="shared" si="0"/>
        <v>1.0572033898305084</v>
      </c>
      <c r="K12" s="3">
        <f t="shared" si="0"/>
        <v>1.0060851926977687</v>
      </c>
      <c r="L12" s="3">
        <f t="shared" si="0"/>
        <v>1.0161463939720128</v>
      </c>
      <c r="N12" s="22" t="s">
        <v>40</v>
      </c>
      <c r="O12" s="23">
        <f>AVERAGE(H8,H14,H20,H26)</f>
        <v>29.035714285714285</v>
      </c>
      <c r="P12" s="24">
        <f t="shared" si="3"/>
        <v>1.0600320170757738</v>
      </c>
      <c r="Q12" s="24">
        <f t="shared" si="3"/>
        <v>1.2669491525423728</v>
      </c>
      <c r="R12" s="24">
        <f t="shared" si="3"/>
        <v>0.92393509127789042</v>
      </c>
      <c r="S12" s="25">
        <f t="shared" si="3"/>
        <v>0.96313240043057058</v>
      </c>
      <c r="T12" s="23">
        <f t="shared" si="4"/>
        <v>-0.18902743142144651</v>
      </c>
      <c r="U12" s="24">
        <f t="shared" si="5"/>
        <v>-0.17874396135265735</v>
      </c>
      <c r="V12" s="24">
        <f t="shared" si="6"/>
        <v>0.81181870338496931</v>
      </c>
      <c r="W12" s="26">
        <f t="shared" si="2"/>
        <v>0.1480157702036218</v>
      </c>
    </row>
    <row r="13" spans="1:23" x14ac:dyDescent="0.25">
      <c r="A13" s="1" t="s">
        <v>16</v>
      </c>
      <c r="B13">
        <v>0.111</v>
      </c>
      <c r="C13" s="3">
        <v>0.997</v>
      </c>
      <c r="D13">
        <v>0.55400000000000005</v>
      </c>
      <c r="E13">
        <v>0.99199999999999999</v>
      </c>
      <c r="F13">
        <v>0.93899999999999995</v>
      </c>
      <c r="H13" s="3">
        <f t="shared" si="1"/>
        <v>15.857142857142858</v>
      </c>
      <c r="I13" s="3">
        <f t="shared" si="0"/>
        <v>1.064034151547492</v>
      </c>
      <c r="J13" s="3">
        <f t="shared" si="0"/>
        <v>1.1737288135593222</v>
      </c>
      <c r="K13" s="3">
        <f t="shared" si="0"/>
        <v>1.0060851926977687</v>
      </c>
      <c r="L13" s="3">
        <f t="shared" si="0"/>
        <v>1.0107642626480084</v>
      </c>
      <c r="N13" s="12" t="s">
        <v>41</v>
      </c>
      <c r="O13" s="13">
        <f t="shared" si="3"/>
        <v>68.821428571428569</v>
      </c>
      <c r="P13" s="14">
        <f t="shared" si="3"/>
        <v>1.0669690501600853</v>
      </c>
      <c r="Q13" s="14">
        <f t="shared" si="3"/>
        <v>1.5688559322033899</v>
      </c>
      <c r="R13" s="14">
        <f t="shared" si="3"/>
        <v>0.84153144016227188</v>
      </c>
      <c r="S13" s="15">
        <f t="shared" si="3"/>
        <v>0.86786867599569428</v>
      </c>
      <c r="T13" s="13">
        <f t="shared" si="4"/>
        <v>0.9221945137157106</v>
      </c>
      <c r="U13" s="14">
        <f t="shared" si="5"/>
        <v>0.92270531400966194</v>
      </c>
      <c r="V13" s="14">
        <f t="shared" si="6"/>
        <v>0.40562248995983974</v>
      </c>
      <c r="W13" s="16">
        <f t="shared" si="2"/>
        <v>0.75017410589507083</v>
      </c>
    </row>
    <row r="14" spans="1:23" x14ac:dyDescent="0.25">
      <c r="A14" s="1" t="s">
        <v>17</v>
      </c>
      <c r="B14">
        <v>0.216</v>
      </c>
      <c r="C14" s="3">
        <v>0.999</v>
      </c>
      <c r="D14">
        <v>0.60699999999999998</v>
      </c>
      <c r="E14">
        <v>0.99199999999999999</v>
      </c>
      <c r="F14">
        <v>0.9</v>
      </c>
      <c r="H14" s="3">
        <f t="shared" si="1"/>
        <v>30.857142857142858</v>
      </c>
      <c r="I14" s="3">
        <f t="shared" si="0"/>
        <v>1.0661686232657417</v>
      </c>
      <c r="J14" s="3">
        <f t="shared" si="0"/>
        <v>1.2860169491525424</v>
      </c>
      <c r="K14" s="3">
        <f t="shared" si="0"/>
        <v>1.0060851926977687</v>
      </c>
      <c r="L14" s="3">
        <f t="shared" si="0"/>
        <v>0.96878363832077496</v>
      </c>
      <c r="N14" s="7" t="s">
        <v>42</v>
      </c>
      <c r="O14" s="8">
        <f t="shared" si="3"/>
        <v>0</v>
      </c>
      <c r="P14" s="9">
        <f t="shared" si="3"/>
        <v>1.0672358591248665</v>
      </c>
      <c r="Q14" s="9">
        <f t="shared" si="3"/>
        <v>1.0593220338983051</v>
      </c>
      <c r="R14" s="9">
        <f t="shared" si="3"/>
        <v>0.51369168356997974</v>
      </c>
      <c r="S14" s="10">
        <f t="shared" si="3"/>
        <v>0.53821313240043056</v>
      </c>
      <c r="T14" s="8">
        <f t="shared" si="4"/>
        <v>-1</v>
      </c>
      <c r="U14" s="9">
        <f>2*((Q14-MIN(Q$10:Q$15))/(MAX(Q$10:Q$15)-MIN(Q$10:Q$15))-(1/2))</f>
        <v>-0.93623188405797109</v>
      </c>
      <c r="V14" s="9">
        <f>2*((S14-MIN(S$10:S$15))/(MAX(S$10:S$15)-MIN(S$10:S$15))-(1/2))</f>
        <v>-1</v>
      </c>
      <c r="W14" s="11">
        <f t="shared" si="2"/>
        <v>-0.97874396135265707</v>
      </c>
    </row>
    <row r="15" spans="1:23" ht="15.75" thickBot="1" x14ac:dyDescent="0.3">
      <c r="A15" s="1" t="s">
        <v>18</v>
      </c>
      <c r="B15">
        <v>0.50700000000000001</v>
      </c>
      <c r="C15" s="3">
        <v>1</v>
      </c>
      <c r="D15">
        <v>0.753</v>
      </c>
      <c r="E15">
        <v>0.99199999999999999</v>
      </c>
      <c r="F15">
        <v>0.83699999999999997</v>
      </c>
      <c r="H15" s="3">
        <f t="shared" si="1"/>
        <v>72.428571428571431</v>
      </c>
      <c r="I15" s="3">
        <f t="shared" si="0"/>
        <v>1.0672358591248665</v>
      </c>
      <c r="J15" s="3">
        <f t="shared" si="0"/>
        <v>1.5953389830508475</v>
      </c>
      <c r="K15" s="3">
        <f t="shared" si="0"/>
        <v>1.0060851926977687</v>
      </c>
      <c r="L15" s="3">
        <f t="shared" si="0"/>
        <v>0.90096878363832067</v>
      </c>
      <c r="N15" s="27" t="s">
        <v>43</v>
      </c>
      <c r="O15" s="28">
        <f t="shared" si="3"/>
        <v>71.607142857142861</v>
      </c>
      <c r="P15" s="29">
        <f t="shared" si="3"/>
        <v>1.0672358591248665</v>
      </c>
      <c r="Q15" s="29">
        <f t="shared" si="3"/>
        <v>1.590042372881356</v>
      </c>
      <c r="R15" s="29">
        <f t="shared" si="3"/>
        <v>0.6914300202839756</v>
      </c>
      <c r="S15" s="30">
        <f t="shared" si="3"/>
        <v>0.75107642626480087</v>
      </c>
      <c r="T15" s="28">
        <f t="shared" si="4"/>
        <v>1</v>
      </c>
      <c r="U15" s="29">
        <f t="shared" si="5"/>
        <v>1</v>
      </c>
      <c r="V15" s="29">
        <f t="shared" si="6"/>
        <v>-9.2369477911646292E-2</v>
      </c>
      <c r="W15" s="31">
        <f t="shared" si="2"/>
        <v>0.63587684069611783</v>
      </c>
    </row>
    <row r="16" spans="1:23" x14ac:dyDescent="0.25">
      <c r="A16" s="1" t="s">
        <v>19</v>
      </c>
      <c r="B16">
        <v>0</v>
      </c>
      <c r="C16" s="3">
        <v>1</v>
      </c>
      <c r="D16">
        <v>0.5</v>
      </c>
      <c r="E16">
        <v>0.94099999999999995</v>
      </c>
      <c r="F16">
        <v>0.5</v>
      </c>
      <c r="H16" s="3">
        <f t="shared" si="1"/>
        <v>0</v>
      </c>
      <c r="I16" s="3">
        <f t="shared" si="0"/>
        <v>1.0672358591248665</v>
      </c>
      <c r="J16" s="3">
        <f t="shared" si="0"/>
        <v>1.0593220338983051</v>
      </c>
      <c r="K16" s="3">
        <f t="shared" si="0"/>
        <v>0.95436105476673427</v>
      </c>
      <c r="L16" s="3">
        <f t="shared" si="0"/>
        <v>0.53821313240043056</v>
      </c>
    </row>
    <row r="17" spans="1:12" x14ac:dyDescent="0.25">
      <c r="A17" s="1" t="s">
        <v>20</v>
      </c>
      <c r="B17">
        <v>0.61299999999999999</v>
      </c>
      <c r="C17" s="3">
        <v>1</v>
      </c>
      <c r="D17">
        <v>0.80700000000000005</v>
      </c>
      <c r="E17">
        <v>0.99199999999999999</v>
      </c>
      <c r="F17">
        <v>0.74399999999999999</v>
      </c>
      <c r="H17" s="3">
        <f t="shared" si="1"/>
        <v>87.571428571428569</v>
      </c>
      <c r="I17" s="3">
        <f t="shared" si="0"/>
        <v>1.0672358591248665</v>
      </c>
      <c r="J17" s="3">
        <f t="shared" si="0"/>
        <v>1.7097457627118646</v>
      </c>
      <c r="K17" s="3">
        <f t="shared" si="0"/>
        <v>1.0060851926977687</v>
      </c>
      <c r="L17" s="3">
        <f t="shared" si="0"/>
        <v>0.80086114101184069</v>
      </c>
    </row>
    <row r="18" spans="1:12" x14ac:dyDescent="0.25">
      <c r="A18" s="1" t="s">
        <v>21</v>
      </c>
      <c r="B18">
        <v>6.0000000000000001E-3</v>
      </c>
      <c r="C18" s="3">
        <v>0.92200000000000004</v>
      </c>
      <c r="D18">
        <v>0.46400000000000002</v>
      </c>
      <c r="E18">
        <v>0.97299999999999998</v>
      </c>
      <c r="F18">
        <v>0.90500000000000003</v>
      </c>
      <c r="H18" s="3">
        <f t="shared" si="1"/>
        <v>0.8571428571428571</v>
      </c>
      <c r="I18" s="3">
        <f t="shared" ref="I18:I29" si="7">C18/C$5</f>
        <v>0.98399146211312694</v>
      </c>
      <c r="J18" s="3">
        <f t="shared" ref="J18:J29" si="8">D18/D$5</f>
        <v>0.98305084745762727</v>
      </c>
      <c r="K18" s="3">
        <f t="shared" ref="K18:K29" si="9">E18/E$5</f>
        <v>0.98681541582150101</v>
      </c>
      <c r="L18" s="3">
        <f t="shared" ref="L18:L29" si="10">F18/F$5</f>
        <v>0.9741657696447793</v>
      </c>
    </row>
    <row r="19" spans="1:12" x14ac:dyDescent="0.25">
      <c r="A19" s="1" t="s">
        <v>22</v>
      </c>
      <c r="B19">
        <v>8.0000000000000002E-3</v>
      </c>
      <c r="C19" s="3">
        <v>0.94799999999999995</v>
      </c>
      <c r="D19">
        <v>0.47799999999999998</v>
      </c>
      <c r="E19">
        <v>0.96699999999999997</v>
      </c>
      <c r="F19">
        <v>0.90400000000000003</v>
      </c>
      <c r="H19" s="3">
        <f t="shared" si="1"/>
        <v>1.1428571428571428</v>
      </c>
      <c r="I19" s="3">
        <f t="shared" si="7"/>
        <v>1.0117395944503733</v>
      </c>
      <c r="J19" s="3">
        <f t="shared" si="8"/>
        <v>1.0127118644067796</v>
      </c>
      <c r="K19" s="3">
        <f t="shared" si="9"/>
        <v>0.98073022312373226</v>
      </c>
      <c r="L19" s="3">
        <f t="shared" si="10"/>
        <v>0.97308934337997843</v>
      </c>
    </row>
    <row r="20" spans="1:12" x14ac:dyDescent="0.25">
      <c r="A20" s="1" t="s">
        <v>23</v>
      </c>
      <c r="B20">
        <v>1.4999999999999999E-2</v>
      </c>
      <c r="C20" s="3">
        <v>0.97599999999999998</v>
      </c>
      <c r="D20">
        <v>0.495</v>
      </c>
      <c r="E20">
        <v>0.96199999999999997</v>
      </c>
      <c r="F20">
        <v>0.88900000000000001</v>
      </c>
      <c r="H20" s="3">
        <f t="shared" si="1"/>
        <v>2.1428571428571428</v>
      </c>
      <c r="I20" s="3">
        <f t="shared" si="7"/>
        <v>1.0416221985058698</v>
      </c>
      <c r="J20" s="3">
        <f t="shared" si="8"/>
        <v>1.048728813559322</v>
      </c>
      <c r="K20" s="3">
        <f t="shared" si="9"/>
        <v>0.97565922920892489</v>
      </c>
      <c r="L20" s="3">
        <f t="shared" si="10"/>
        <v>0.95694294940796554</v>
      </c>
    </row>
    <row r="21" spans="1:12" x14ac:dyDescent="0.25">
      <c r="A21" s="1" t="s">
        <v>24</v>
      </c>
      <c r="B21">
        <v>0.16900000000000001</v>
      </c>
      <c r="C21" s="3">
        <v>0.999</v>
      </c>
      <c r="D21">
        <v>0.58399999999999996</v>
      </c>
      <c r="E21">
        <v>0.94499999999999995</v>
      </c>
      <c r="F21">
        <v>0.84199999999999997</v>
      </c>
      <c r="H21" s="3">
        <f t="shared" si="1"/>
        <v>24.142857142857142</v>
      </c>
      <c r="I21" s="3">
        <f t="shared" si="7"/>
        <v>1.0661686232657417</v>
      </c>
      <c r="J21" s="3">
        <f t="shared" si="8"/>
        <v>1.2372881355932204</v>
      </c>
      <c r="K21" s="3">
        <f t="shared" si="9"/>
        <v>0.95841784989858003</v>
      </c>
      <c r="L21" s="3">
        <f t="shared" si="10"/>
        <v>0.906350914962325</v>
      </c>
    </row>
    <row r="22" spans="1:12" x14ac:dyDescent="0.25">
      <c r="A22" s="1" t="s">
        <v>25</v>
      </c>
      <c r="B22">
        <v>0</v>
      </c>
      <c r="C22" s="3">
        <v>1</v>
      </c>
      <c r="D22">
        <v>0.5</v>
      </c>
      <c r="E22">
        <v>0.91500000000000004</v>
      </c>
      <c r="F22">
        <v>0.5</v>
      </c>
      <c r="H22" s="3">
        <f t="shared" si="1"/>
        <v>0</v>
      </c>
      <c r="I22" s="3">
        <f t="shared" si="7"/>
        <v>1.0672358591248665</v>
      </c>
      <c r="J22" s="3">
        <f t="shared" si="8"/>
        <v>1.0593220338983051</v>
      </c>
      <c r="K22" s="3">
        <f t="shared" si="9"/>
        <v>0.9279918864097364</v>
      </c>
      <c r="L22" s="3">
        <f t="shared" si="10"/>
        <v>0.53821313240043056</v>
      </c>
    </row>
    <row r="23" spans="1:12" x14ac:dyDescent="0.25">
      <c r="A23" s="1" t="s">
        <v>26</v>
      </c>
      <c r="B23">
        <v>0.53100000000000003</v>
      </c>
      <c r="C23" s="3">
        <v>1</v>
      </c>
      <c r="D23">
        <v>0.76500000000000001</v>
      </c>
      <c r="E23">
        <v>0.93400000000000005</v>
      </c>
      <c r="F23">
        <v>0.75</v>
      </c>
      <c r="H23" s="3">
        <f t="shared" si="1"/>
        <v>75.857142857142861</v>
      </c>
      <c r="I23" s="3">
        <f t="shared" si="7"/>
        <v>1.0672358591248665</v>
      </c>
      <c r="J23" s="3">
        <f t="shared" si="8"/>
        <v>1.6207627118644068</v>
      </c>
      <c r="K23" s="3">
        <f t="shared" si="9"/>
        <v>0.94726166328600414</v>
      </c>
      <c r="L23" s="3">
        <f t="shared" si="10"/>
        <v>0.80731969860064579</v>
      </c>
    </row>
    <row r="24" spans="1:12" x14ac:dyDescent="0.25">
      <c r="A24" s="1" t="s">
        <v>27</v>
      </c>
      <c r="B24">
        <v>2.4E-2</v>
      </c>
      <c r="C24" s="3">
        <v>0.98299999999999998</v>
      </c>
      <c r="D24">
        <v>0.503</v>
      </c>
      <c r="E24">
        <v>0.96799999999999997</v>
      </c>
      <c r="F24">
        <v>0.94799999999999995</v>
      </c>
      <c r="H24" s="3">
        <f t="shared" si="1"/>
        <v>3.4285714285714284</v>
      </c>
      <c r="I24" s="3">
        <f t="shared" si="7"/>
        <v>1.0490928495197438</v>
      </c>
      <c r="J24" s="3">
        <f t="shared" si="8"/>
        <v>1.0656779661016951</v>
      </c>
      <c r="K24" s="3">
        <f t="shared" si="9"/>
        <v>0.98174442190669364</v>
      </c>
      <c r="L24" s="3">
        <f t="shared" si="10"/>
        <v>1.0204520990312163</v>
      </c>
    </row>
    <row r="25" spans="1:12" x14ac:dyDescent="0.25">
      <c r="A25" s="1" t="s">
        <v>28</v>
      </c>
      <c r="B25">
        <v>0.14599999999999999</v>
      </c>
      <c r="C25" s="3">
        <v>0.998</v>
      </c>
      <c r="D25">
        <v>0.57199999999999995</v>
      </c>
      <c r="E25">
        <v>0.873</v>
      </c>
      <c r="F25">
        <v>0.90500000000000003</v>
      </c>
      <c r="H25" s="3">
        <f t="shared" si="1"/>
        <v>20.857142857142854</v>
      </c>
      <c r="I25" s="3">
        <f t="shared" si="7"/>
        <v>1.0651013874066169</v>
      </c>
      <c r="J25" s="3">
        <f t="shared" si="8"/>
        <v>1.2118644067796609</v>
      </c>
      <c r="K25" s="3">
        <f t="shared" si="9"/>
        <v>0.88539553752535494</v>
      </c>
      <c r="L25" s="3">
        <f t="shared" si="10"/>
        <v>0.9741657696447793</v>
      </c>
    </row>
    <row r="26" spans="1:12" x14ac:dyDescent="0.25">
      <c r="A26" s="1" t="s">
        <v>29</v>
      </c>
      <c r="B26">
        <v>0.28299999999999997</v>
      </c>
      <c r="C26" s="3">
        <v>0.999</v>
      </c>
      <c r="D26">
        <v>0.64100000000000001</v>
      </c>
      <c r="E26">
        <v>0.84399999999999997</v>
      </c>
      <c r="F26">
        <v>0.89500000000000002</v>
      </c>
      <c r="H26" s="3">
        <f t="shared" si="1"/>
        <v>40.428571428571423</v>
      </c>
      <c r="I26" s="3">
        <f t="shared" si="7"/>
        <v>1.0661686232657417</v>
      </c>
      <c r="J26" s="3">
        <f t="shared" si="8"/>
        <v>1.3580508474576272</v>
      </c>
      <c r="K26" s="3">
        <f t="shared" si="9"/>
        <v>0.85598377281947258</v>
      </c>
      <c r="L26" s="3">
        <f t="shared" si="10"/>
        <v>0.96340150699677074</v>
      </c>
    </row>
    <row r="27" spans="1:12" x14ac:dyDescent="0.25">
      <c r="A27" s="1" t="s">
        <v>30</v>
      </c>
      <c r="B27">
        <v>0.56599999999999995</v>
      </c>
      <c r="C27" s="3">
        <v>1</v>
      </c>
      <c r="D27">
        <v>0.78300000000000003</v>
      </c>
      <c r="E27">
        <v>0.64200000000000002</v>
      </c>
      <c r="F27">
        <v>0.75</v>
      </c>
      <c r="H27" s="3">
        <f t="shared" si="1"/>
        <v>80.857142857142847</v>
      </c>
      <c r="I27" s="3">
        <f t="shared" si="7"/>
        <v>1.0672358591248665</v>
      </c>
      <c r="J27" s="3">
        <f t="shared" si="8"/>
        <v>1.6588983050847459</v>
      </c>
      <c r="K27" s="3">
        <f t="shared" si="9"/>
        <v>0.65111561866125767</v>
      </c>
      <c r="L27" s="3">
        <f t="shared" si="10"/>
        <v>0.80731969860064579</v>
      </c>
    </row>
    <row r="28" spans="1:12" x14ac:dyDescent="0.25">
      <c r="A28" s="1" t="s">
        <v>31</v>
      </c>
      <c r="B28">
        <v>0</v>
      </c>
      <c r="C28" s="3">
        <v>1</v>
      </c>
      <c r="D28">
        <v>0.5</v>
      </c>
      <c r="E28">
        <v>8.5000000000000006E-2</v>
      </c>
      <c r="F28">
        <v>0.5</v>
      </c>
      <c r="H28" s="3">
        <f t="shared" si="1"/>
        <v>0</v>
      </c>
      <c r="I28" s="3">
        <f t="shared" si="7"/>
        <v>1.0672358591248665</v>
      </c>
      <c r="J28" s="3">
        <f t="shared" si="8"/>
        <v>1.0593220338983051</v>
      </c>
      <c r="K28" s="3">
        <f t="shared" si="9"/>
        <v>8.6206896551724144E-2</v>
      </c>
      <c r="L28" s="3">
        <f t="shared" si="10"/>
        <v>0.53821313240043056</v>
      </c>
    </row>
    <row r="29" spans="1:12" x14ac:dyDescent="0.25">
      <c r="A29" s="1" t="s">
        <v>32</v>
      </c>
      <c r="B29">
        <v>0.40699999999999997</v>
      </c>
      <c r="C29" s="3">
        <v>1</v>
      </c>
      <c r="D29">
        <v>0.70299999999999996</v>
      </c>
      <c r="E29">
        <v>0.36599999999999999</v>
      </c>
      <c r="F29">
        <v>0.64</v>
      </c>
      <c r="H29" s="3">
        <f t="shared" si="1"/>
        <v>58.142857142857139</v>
      </c>
      <c r="I29" s="3">
        <f t="shared" si="7"/>
        <v>1.0672358591248665</v>
      </c>
      <c r="J29" s="3">
        <f t="shared" si="8"/>
        <v>1.4894067796610169</v>
      </c>
      <c r="K29" s="3">
        <f t="shared" si="9"/>
        <v>0.3711967545638945</v>
      </c>
      <c r="L29" s="3">
        <f t="shared" si="10"/>
        <v>0.68891280947255107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DUCHARLET Kevin</cp:lastModifiedBy>
  <dcterms:created xsi:type="dcterms:W3CDTF">2022-08-11T14:33:22Z</dcterms:created>
  <dcterms:modified xsi:type="dcterms:W3CDTF">2022-08-16T06:49:55Z</dcterms:modified>
</cp:coreProperties>
</file>