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dayton/Desktop/LP_MI_Sup_Data/DiadFit_Files/MI_Density_Error_Example8_v0.0.74_for_Melt_Inclusion_Error/"/>
    </mc:Choice>
  </mc:AlternateContent>
  <xr:revisionPtr revIDLastSave="0" documentId="13_ncr:1_{6E984C67-6516-0042-9887-5DA20A690DA5}" xr6:coauthVersionLast="47" xr6:coauthVersionMax="47" xr10:uidLastSave="{00000000-0000-0000-0000-000000000000}"/>
  <bookViews>
    <workbookView xWindow="38400" yWindow="500" windowWidth="34560" windowHeight="19660" activeTab="2" xr2:uid="{96BAB5E2-6C22-4EDD-A342-48E562EC6B70}"/>
  </bookViews>
  <sheets>
    <sheet name="Wieser Example" sheetId="1" r:id="rId1"/>
    <sheet name="Dayton LP MI Input" sheetId="2" r:id="rId2"/>
    <sheet name="Dayton LP MI Out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Z7" i="1"/>
  <c r="Y1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</calcChain>
</file>

<file path=xl/sharedStrings.xml><?xml version="1.0" encoding="utf-8"?>
<sst xmlns="http://schemas.openxmlformats.org/spreadsheetml/2006/main" count="726" uniqueCount="265">
  <si>
    <t>Sample Name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</si>
  <si>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</si>
  <si>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</si>
  <si>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</si>
  <si>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</si>
  <si>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</si>
  <si>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</si>
  <si>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</si>
  <si>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</si>
  <si>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</si>
  <si>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</si>
  <si>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</si>
  <si>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</si>
  <si>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</si>
  <si>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</si>
  <si>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</si>
  <si>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</si>
  <si>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</si>
  <si>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</si>
  <si>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</si>
  <si>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</si>
  <si>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</si>
  <si>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</si>
  <si>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</si>
  <si>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</si>
  <si>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</si>
  <si>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</si>
  <si>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</si>
  <si>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</si>
  <si>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</si>
  <si>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</si>
  <si>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</si>
  <si>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</si>
  <si>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</si>
  <si>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</si>
  <si>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</si>
  <si>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</si>
  <si>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</si>
  <si>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</si>
  <si>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</si>
  <si>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</si>
  <si>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</si>
  <si>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</si>
  <si>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</si>
  <si>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</si>
  <si>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</si>
  <si>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</si>
  <si>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</si>
  <si>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</si>
  <si>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</si>
  <si>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</si>
  <si>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</si>
  <si>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</si>
  <si>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</si>
  <si>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</si>
  <si>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</si>
  <si>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</si>
  <si>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</si>
  <si>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</si>
  <si>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</si>
  <si>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</si>
  <si>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</si>
  <si>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</si>
  <si>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</si>
  <si>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</si>
  <si>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</si>
  <si>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</si>
  <si>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</si>
  <si>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</si>
  <si>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</si>
  <si>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</si>
  <si>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</si>
  <si>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</si>
  <si>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</si>
  <si>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</si>
  <si>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</si>
  <si>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</si>
  <si>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</si>
  <si>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</si>
  <si>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</si>
  <si>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</si>
  <si>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</si>
  <si>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</si>
  <si>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</si>
  <si>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</si>
  <si>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</si>
  <si>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</si>
  <si>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</si>
  <si>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</si>
  <si>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</si>
  <si>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</si>
  <si>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</si>
  <si>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</si>
  <si>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</si>
  <si>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</si>
  <si>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</si>
  <si>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</si>
  <si>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</si>
  <si>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</si>
  <si>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</si>
  <si>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</si>
  <si>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</si>
  <si>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</si>
  <si>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</si>
  <si>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PEC-corrected major elements in Petrolog3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</si>
  <si>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</si>
  <si>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</si>
  <si>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</si>
  <si>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</si>
  <si>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</si>
  <si>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</si>
  <si>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</si>
  <si>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</si>
  <si>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</si>
  <si>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</si>
  <si>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</si>
  <si>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Glass</t>
  </si>
  <si>
    <t>EPMA</t>
  </si>
  <si>
    <t>Petrolog3</t>
  </si>
  <si>
    <t>H2O (wt%, measured)</t>
  </si>
  <si>
    <t>CO2 (ppm, measured)</t>
  </si>
  <si>
    <t>SIMS</t>
  </si>
  <si>
    <t>Information for CO2 bubble reconstruction</t>
  </si>
  <si>
    <t>Melt inclusion Density (g/cm3)</t>
  </si>
  <si>
    <t>Vol Bubble/(Vol melt inclusion (excl bubble)) (%)</t>
  </si>
  <si>
    <t>Correction factor for drift</t>
  </si>
  <si>
    <t>Standard deviation Δ (cm-1)</t>
  </si>
  <si>
    <t>Bubble</t>
  </si>
  <si>
    <t>Raman</t>
  </si>
  <si>
    <t>DensityX</t>
  </si>
  <si>
    <t>ImageJ</t>
  </si>
  <si>
    <t>NaN</t>
  </si>
  <si>
    <t>Upper 1 σ CO2 in bubble (ppm)</t>
  </si>
  <si>
    <t>Lower 1 σ CO2 in bubble (ppm)</t>
  </si>
  <si>
    <t>Total CO2 (glass + bubble, ppm)</t>
  </si>
  <si>
    <t>Total CO2 (PEC-corrected)</t>
  </si>
  <si>
    <t>PEC_amount</t>
  </si>
  <si>
    <t>Na2O_PEC</t>
  </si>
  <si>
    <t>Al2O3_PEC</t>
  </si>
  <si>
    <t>P2O5_PEC</t>
  </si>
  <si>
    <t>CaO_PEC</t>
  </si>
  <si>
    <t>K2O_PEC</t>
  </si>
  <si>
    <t>TiO2_PEC</t>
  </si>
  <si>
    <t>SiO2_PEC</t>
  </si>
  <si>
    <t>MgO_PEC</t>
  </si>
  <si>
    <t>FeOt_PEC</t>
  </si>
  <si>
    <t>MnO_PEC</t>
  </si>
  <si>
    <t>CO2_Liq_meas</t>
  </si>
  <si>
    <t>H2O_Liq_meas</t>
  </si>
  <si>
    <t>Melt_dens</t>
  </si>
  <si>
    <t>Melt_dens_err</t>
  </si>
  <si>
    <t>Vol_%</t>
  </si>
  <si>
    <t>CO2 density (g/cm3)</t>
  </si>
  <si>
    <t>CO2_dens_gcm3</t>
  </si>
  <si>
    <t>CO2_dens_gcm3_std_Dev</t>
  </si>
  <si>
    <t>lower_1sigma_bub</t>
  </si>
  <si>
    <t>best_bub</t>
  </si>
  <si>
    <t>upper_1_sigma_bub</t>
  </si>
  <si>
    <t>sample</t>
  </si>
  <si>
    <t>LM0 G1 I1</t>
  </si>
  <si>
    <t>LM0 G1 I2</t>
  </si>
  <si>
    <t>LM0 G2 I1</t>
  </si>
  <si>
    <t>LM0 G2 I2</t>
  </si>
  <si>
    <t>LM0 G3 I1</t>
  </si>
  <si>
    <t>LM0 G7 I1</t>
  </si>
  <si>
    <t>LM0 G7 I2</t>
  </si>
  <si>
    <t>LM0 G9 I1</t>
  </si>
  <si>
    <t>LM0 G14 I1</t>
  </si>
  <si>
    <t>LM0 G14 I2</t>
  </si>
  <si>
    <t>LM0 G18 I1</t>
  </si>
  <si>
    <t>LM0 G21 I1</t>
  </si>
  <si>
    <t>LM0 G21 I2</t>
  </si>
  <si>
    <t>LM0 G22 I1</t>
  </si>
  <si>
    <t>LM0 G22 I2</t>
  </si>
  <si>
    <t>LM0 G22 I3</t>
  </si>
  <si>
    <t>LM0 G23 I1</t>
  </si>
  <si>
    <t>LM0 G24 I1</t>
  </si>
  <si>
    <t>LM0 G25 I2</t>
  </si>
  <si>
    <t>LM0 G25 I3</t>
  </si>
  <si>
    <t>LM0 G26 I1</t>
  </si>
  <si>
    <t>LM0 G27 I1</t>
  </si>
  <si>
    <t>LM0 G28 I1</t>
  </si>
  <si>
    <t>LM0 G29 I1</t>
  </si>
  <si>
    <t>LM0 G29 I2</t>
  </si>
  <si>
    <t>LM0 G30 I1</t>
  </si>
  <si>
    <t>LM0 G30 I3</t>
  </si>
  <si>
    <t>LM0 G30 I4</t>
  </si>
  <si>
    <t>LM0 G30 I8</t>
  </si>
  <si>
    <t>LM0 G31 I1</t>
  </si>
  <si>
    <t>LM0 G32 I1</t>
  </si>
  <si>
    <t>LM0 G32 I2</t>
  </si>
  <si>
    <t>LM0 G32 I3</t>
  </si>
  <si>
    <t>LM0 G33 I1</t>
  </si>
  <si>
    <t>LM0 G33 I2</t>
  </si>
  <si>
    <t>LM0 G35 I1</t>
  </si>
  <si>
    <t>LM0 G39 I1</t>
  </si>
  <si>
    <t>LM0 G40 I1</t>
  </si>
  <si>
    <t>LM0 G40 I2</t>
  </si>
  <si>
    <t>LM6 G1 I1</t>
  </si>
  <si>
    <t>LM6 G1 I2</t>
  </si>
  <si>
    <t>LM6 G2 I1</t>
  </si>
  <si>
    <t>LM6 G2 I2</t>
  </si>
  <si>
    <t>LM6 G2 I3</t>
  </si>
  <si>
    <t>LM6 G2 I4</t>
  </si>
  <si>
    <t>LM6 G2 I5</t>
  </si>
  <si>
    <t>LM6 G2 I6</t>
  </si>
  <si>
    <t>LM6 G2 I7</t>
  </si>
  <si>
    <t>LM6 G2 I8</t>
  </si>
  <si>
    <t>LM6 G3 I1</t>
  </si>
  <si>
    <t>LM6 G3 I2</t>
  </si>
  <si>
    <t>LM6 G3 I3</t>
  </si>
  <si>
    <t>LM6 G3 I4</t>
  </si>
  <si>
    <t>LM6 G4 I1</t>
  </si>
  <si>
    <t>LM6 G4 I2</t>
  </si>
  <si>
    <t>LM6 G5 I2</t>
  </si>
  <si>
    <t>LM6 G6 I1</t>
  </si>
  <si>
    <t>LM6 G6 I2</t>
  </si>
  <si>
    <t>LM6 G6 I3</t>
  </si>
  <si>
    <t>LM6 G7 I1</t>
  </si>
  <si>
    <t>LM6 G7 I2</t>
  </si>
  <si>
    <t>LM6 G7 I3</t>
  </si>
  <si>
    <t>LM6 G7 I4</t>
  </si>
  <si>
    <t>LM6 G9 I1</t>
  </si>
  <si>
    <t>LM6 G10 I1</t>
  </si>
  <si>
    <t>LM6 G10 I2</t>
  </si>
  <si>
    <t>LM6 G10 I3</t>
  </si>
  <si>
    <t>LM6 G10 I4</t>
  </si>
  <si>
    <t>LM6 G10 I5</t>
  </si>
  <si>
    <t>LM6 G10 I6</t>
  </si>
  <si>
    <t>LM6 G14 I1</t>
  </si>
  <si>
    <t>LM6 G14 I3</t>
  </si>
  <si>
    <t>LM6 G15 I1</t>
  </si>
  <si>
    <t>LM6 G15 I2</t>
  </si>
  <si>
    <t>LM6 G17 I1</t>
  </si>
  <si>
    <t>LM6 G17 I2</t>
  </si>
  <si>
    <t>LM6 G19 I1</t>
  </si>
  <si>
    <t>LM6 G20 I1</t>
  </si>
  <si>
    <t>LM6 G22 I1</t>
  </si>
  <si>
    <t>LM6 G22 I2</t>
  </si>
  <si>
    <t>LM6 G22 I3</t>
  </si>
  <si>
    <t>LM6 G23 I1</t>
  </si>
  <si>
    <t>LM6 G24 I1</t>
  </si>
  <si>
    <t>LM6 G25 I1</t>
  </si>
  <si>
    <t>LM6 G27 I1</t>
  </si>
  <si>
    <t>LM6 G27 I5</t>
  </si>
  <si>
    <t>LM6 G28 I1</t>
  </si>
  <si>
    <t>LM6 G28 I2</t>
  </si>
  <si>
    <t>LM6 G28 I3</t>
  </si>
  <si>
    <t>LM6 G28 I4</t>
  </si>
  <si>
    <t>LM6 G28 I6</t>
  </si>
  <si>
    <t>LM6 G28 I7</t>
  </si>
  <si>
    <t>LM6 G28 I8</t>
  </si>
  <si>
    <t>LM6 G28 I9</t>
  </si>
  <si>
    <t>LM6 G29 I2</t>
  </si>
  <si>
    <t>LM6 G29 I3</t>
  </si>
  <si>
    <t>LM6 G30 I1</t>
  </si>
  <si>
    <t>LM6 G31 I1</t>
  </si>
  <si>
    <t>LM6 G31 I2</t>
  </si>
  <si>
    <t>Filename</t>
  </si>
  <si>
    <t>CO2_eq_in_melt_noMC</t>
  </si>
  <si>
    <t>std_MC_CO2_equiv_melt_ppm</t>
  </si>
  <si>
    <t>med_MC_CO2_equiv_melt_ppm</t>
  </si>
  <si>
    <t>mean_MC_CO2_equiv_melt_ppm</t>
  </si>
  <si>
    <t>Kyle Bub Calc?</t>
  </si>
  <si>
    <t>Kyle Bub 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</si>
</sst>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 (Body)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3" fillId="3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2" fontId="0" fillId="3" borderId="0" xfId="0" applyNumberFormat="1" applyFill="1"/>
    <xf numFmtId="0" fontId="0" fillId="3" borderId="5" xfId="0" applyFill="1" applyBorder="1"/>
    <xf numFmtId="2" fontId="0" fillId="3" borderId="4" xfId="0" applyNumberFormat="1" applyFill="1" applyBorder="1"/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2" borderId="0" xfId="0" applyFont="1" applyFill="1"/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4" xfId="0" applyNumberFormat="1" applyFont="1" applyFill="1" applyBorder="1"/>
    <xf numFmtId="164" fontId="1" fillId="2" borderId="4" xfId="0" applyNumberFormat="1" applyFont="1" applyFill="1" applyBorder="1"/>
    <xf numFmtId="0" fontId="1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1" fontId="0" fillId="3" borderId="0" xfId="0" applyNumberFormat="1" applyFill="1"/>
    <xf numFmtId="1" fontId="0" fillId="3" borderId="4" xfId="0" applyNumberFormat="1" applyFill="1" applyBorder="1"/>
    <xf numFmtId="0" fontId="3" fillId="3" borderId="2" xfId="0" applyFont="1" applyFill="1" applyBorder="1"/>
    <xf numFmtId="165" fontId="0" fillId="3" borderId="0" xfId="0" applyNumberFormat="1" applyFill="1"/>
    <xf numFmtId="0" fontId="6" fillId="0" borderId="8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0" borderId="0" xfId="0" applyFont="1"/>
    <xf numFmtId="2" fontId="6" fillId="0" borderId="0" xfId="0" applyNumberFormat="1" applyFont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3FD8-7263-4EBF-8ADB-A1E966CF7B55}">
  <dimension ref="A1:AB400"/>
  <sheetViews>
    <sheetView workbookViewId="0">
      <selection activeCell="AB7" sqref="AB7"/>
    </sheetView>
  </sheetViews>
  <sheetFormatPr baseColWidth="10" defaultColWidth="8.83203125" defaultRowHeight="15" x14ac:dyDescent="0.2"/>
  <cols>
    <col min="16" max="16" width="8.6640625"/>
    <col min="25" max="25" width="11.83203125" bestFit="1" customWidth="1"/>
    <col min="26" max="26" width="21.6640625" customWidth="1"/>
  </cols>
  <sheetData>
    <row r="1" spans="1:28" ht="22" thickBot="1" x14ac:dyDescent="0.3">
      <c r="A1" s="2"/>
      <c r="B1" s="5" t="s">
        <v>104</v>
      </c>
      <c r="C1" s="6"/>
      <c r="D1" s="6"/>
      <c r="E1" s="6"/>
      <c r="F1" s="6"/>
      <c r="G1" s="6"/>
      <c r="H1" s="6"/>
      <c r="I1" s="6"/>
      <c r="J1" s="6"/>
      <c r="K1" s="6"/>
      <c r="L1" s="6"/>
      <c r="M1" s="14"/>
      <c r="N1" s="14"/>
      <c r="O1" s="5" t="s">
        <v>122</v>
      </c>
      <c r="P1" s="23"/>
      <c r="Q1" s="6"/>
      <c r="R1" s="6"/>
      <c r="S1" s="6"/>
      <c r="T1" s="6"/>
      <c r="U1" s="6"/>
      <c r="V1" s="6"/>
      <c r="W1" s="6"/>
      <c r="X1" s="6"/>
    </row>
    <row r="2" spans="1:28" ht="114" thickTop="1" thickBot="1" x14ac:dyDescent="0.25">
      <c r="A2" s="4" t="s">
        <v>0</v>
      </c>
      <c r="B2" s="11" t="s">
        <v>105</v>
      </c>
      <c r="C2" s="12" t="s">
        <v>106</v>
      </c>
      <c r="D2" s="12" t="s">
        <v>107</v>
      </c>
      <c r="E2" s="12" t="s">
        <v>108</v>
      </c>
      <c r="F2" s="12" t="s">
        <v>109</v>
      </c>
      <c r="G2" s="12" t="s">
        <v>110</v>
      </c>
      <c r="H2" s="12" t="s">
        <v>111</v>
      </c>
      <c r="I2" s="12" t="s">
        <v>112</v>
      </c>
      <c r="J2" s="12" t="s">
        <v>113</v>
      </c>
      <c r="K2" s="12" t="s">
        <v>114</v>
      </c>
      <c r="L2" s="12" t="s">
        <v>115</v>
      </c>
      <c r="M2" s="19" t="s">
        <v>119</v>
      </c>
      <c r="N2" s="19" t="s">
        <v>120</v>
      </c>
      <c r="O2" s="12" t="s">
        <v>123</v>
      </c>
      <c r="P2" s="12"/>
      <c r="Q2" s="12" t="s">
        <v>124</v>
      </c>
      <c r="R2" s="12" t="s">
        <v>152</v>
      </c>
      <c r="S2" s="20" t="s">
        <v>125</v>
      </c>
      <c r="T2" s="20" t="s">
        <v>126</v>
      </c>
      <c r="U2" s="12" t="s">
        <v>132</v>
      </c>
      <c r="V2" s="12" t="s">
        <v>133</v>
      </c>
      <c r="W2" s="12" t="s">
        <v>134</v>
      </c>
      <c r="X2" s="12" t="s">
        <v>135</v>
      </c>
    </row>
    <row r="3" spans="1:28" x14ac:dyDescent="0.2">
      <c r="B3" s="1" t="s">
        <v>116</v>
      </c>
      <c r="C3" s="1" t="s">
        <v>116</v>
      </c>
      <c r="D3" s="1" t="s">
        <v>116</v>
      </c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  <c r="L3" s="1" t="s">
        <v>116</v>
      </c>
      <c r="M3" s="13" t="s">
        <v>116</v>
      </c>
      <c r="N3" s="13" t="s">
        <v>116</v>
      </c>
      <c r="O3" s="1" t="s">
        <v>116</v>
      </c>
      <c r="P3" s="1"/>
      <c r="Q3" s="1"/>
      <c r="R3" s="1" t="s">
        <v>127</v>
      </c>
      <c r="S3" s="1" t="s">
        <v>127</v>
      </c>
      <c r="T3" s="1" t="s">
        <v>127</v>
      </c>
      <c r="U3" s="1" t="s">
        <v>127</v>
      </c>
      <c r="V3" s="1" t="s">
        <v>127</v>
      </c>
      <c r="W3" s="1"/>
      <c r="X3" s="1"/>
      <c r="Y3" s="28"/>
    </row>
    <row r="4" spans="1:28" x14ac:dyDescent="0.2">
      <c r="B4" s="1"/>
      <c r="C4" s="1" t="s">
        <v>117</v>
      </c>
      <c r="D4" s="1" t="s">
        <v>117</v>
      </c>
      <c r="E4" s="1" t="s">
        <v>117</v>
      </c>
      <c r="F4" s="1" t="s">
        <v>117</v>
      </c>
      <c r="G4" s="1" t="s">
        <v>117</v>
      </c>
      <c r="H4" s="1" t="s">
        <v>117</v>
      </c>
      <c r="I4" s="1" t="s">
        <v>117</v>
      </c>
      <c r="J4" s="1" t="s">
        <v>117</v>
      </c>
      <c r="K4" s="1" t="s">
        <v>117</v>
      </c>
      <c r="L4" s="1" t="s">
        <v>117</v>
      </c>
      <c r="M4" s="13" t="s">
        <v>121</v>
      </c>
      <c r="N4" s="13" t="s">
        <v>121</v>
      </c>
      <c r="O4" s="1"/>
      <c r="P4" s="1"/>
      <c r="Q4" s="1"/>
      <c r="R4" s="1"/>
      <c r="S4" s="1" t="s">
        <v>128</v>
      </c>
      <c r="T4" s="1" t="s">
        <v>128</v>
      </c>
      <c r="U4" s="1"/>
      <c r="V4" s="1"/>
      <c r="W4" s="1"/>
      <c r="X4" s="1"/>
    </row>
    <row r="5" spans="1:28" ht="16" thickBot="1" x14ac:dyDescent="0.25">
      <c r="A5" s="2"/>
      <c r="B5" s="6" t="s">
        <v>118</v>
      </c>
      <c r="C5" s="6" t="s">
        <v>118</v>
      </c>
      <c r="D5" s="6" t="s">
        <v>118</v>
      </c>
      <c r="E5" s="6" t="s">
        <v>118</v>
      </c>
      <c r="F5" s="6" t="s">
        <v>118</v>
      </c>
      <c r="G5" s="6" t="s">
        <v>118</v>
      </c>
      <c r="H5" s="6" t="s">
        <v>118</v>
      </c>
      <c r="I5" s="6" t="s">
        <v>118</v>
      </c>
      <c r="J5" s="6" t="s">
        <v>118</v>
      </c>
      <c r="K5" s="6" t="s">
        <v>118</v>
      </c>
      <c r="L5" s="6" t="s">
        <v>118</v>
      </c>
      <c r="M5" s="14"/>
      <c r="N5" s="14"/>
      <c r="O5" s="6" t="s">
        <v>129</v>
      </c>
      <c r="P5" s="6"/>
      <c r="Q5" s="6" t="s">
        <v>130</v>
      </c>
      <c r="R5" s="6"/>
      <c r="S5" s="6"/>
      <c r="T5" s="6"/>
      <c r="U5" s="6"/>
      <c r="V5" s="6"/>
      <c r="W5" s="6"/>
      <c r="X5" s="6"/>
    </row>
    <row r="6" spans="1:28" ht="16" thickTop="1" x14ac:dyDescent="0.2">
      <c r="B6" s="1" t="s">
        <v>136</v>
      </c>
      <c r="C6" s="1" t="s">
        <v>137</v>
      </c>
      <c r="D6" s="1" t="s">
        <v>138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145</v>
      </c>
      <c r="L6" s="1" t="s">
        <v>146</v>
      </c>
      <c r="M6" s="13" t="s">
        <v>148</v>
      </c>
      <c r="N6" s="13" t="s">
        <v>147</v>
      </c>
      <c r="O6" s="1" t="s">
        <v>149</v>
      </c>
      <c r="P6" s="1" t="s">
        <v>150</v>
      </c>
      <c r="Q6" s="1" t="s">
        <v>151</v>
      </c>
      <c r="R6" s="1" t="s">
        <v>153</v>
      </c>
      <c r="S6" s="1" t="s">
        <v>154</v>
      </c>
      <c r="T6" s="1"/>
      <c r="U6" s="1" t="s">
        <v>157</v>
      </c>
      <c r="V6" s="1" t="s">
        <v>155</v>
      </c>
      <c r="W6" s="1" t="s">
        <v>156</v>
      </c>
      <c r="X6" s="1"/>
      <c r="Z6" s="1" t="s">
        <v>263</v>
      </c>
      <c r="AA6" s="1" t="s">
        <v>264</v>
      </c>
    </row>
    <row r="7" spans="1:28" x14ac:dyDescent="0.2">
      <c r="A7" t="s">
        <v>1</v>
      </c>
      <c r="B7" s="7">
        <v>16.600000000000001</v>
      </c>
      <c r="C7" s="8">
        <v>2.4689999999999999</v>
      </c>
      <c r="D7" s="8">
        <v>12.9</v>
      </c>
      <c r="E7" s="8">
        <v>0.22900000000000001</v>
      </c>
      <c r="F7" s="8">
        <v>10.702</v>
      </c>
      <c r="G7" s="8">
        <v>0.34899999999999998</v>
      </c>
      <c r="H7" s="8">
        <v>2.3940000000000001</v>
      </c>
      <c r="I7" s="8">
        <v>49.77</v>
      </c>
      <c r="J7" s="8">
        <v>9.3279999999999994</v>
      </c>
      <c r="K7" s="8">
        <v>11.336</v>
      </c>
      <c r="L7" s="8">
        <v>0.14199999999999999</v>
      </c>
      <c r="M7" s="15">
        <v>0.24027379545709501</v>
      </c>
      <c r="N7" s="16">
        <v>28.979264850156198</v>
      </c>
      <c r="O7" s="8">
        <v>2.7283758769604498</v>
      </c>
      <c r="P7" s="8">
        <f>0.03*O7</f>
        <v>8.1851276308813489E-2</v>
      </c>
      <c r="Q7" s="8">
        <v>2.7234150450479699</v>
      </c>
      <c r="R7" s="24">
        <v>2.1976516641942102E-2</v>
      </c>
      <c r="S7" s="24">
        <f>0.3217*(T7)</f>
        <v>6.6175525523739533E-4</v>
      </c>
      <c r="T7" s="8">
        <v>2.0570570570015399E-3</v>
      </c>
      <c r="U7" s="21">
        <v>309.58201117830203</v>
      </c>
      <c r="V7" s="21">
        <v>110.634623800214</v>
      </c>
      <c r="W7" s="21">
        <v>248.34484627836301</v>
      </c>
      <c r="X7" s="21">
        <v>212.988718935131</v>
      </c>
      <c r="Y7">
        <f>Q7/100</f>
        <v>2.7234150450479701E-2</v>
      </c>
      <c r="Z7">
        <f>(R7*Y7)/(O7*(1-Y7))*10^6</f>
        <v>225.50707503742342</v>
      </c>
      <c r="AA7">
        <f>Z7/(1+(B7/100))</f>
        <v>193.40229420019162</v>
      </c>
      <c r="AB7">
        <f>W7/(1+(B7/100))</f>
        <v>212.98871893513123</v>
      </c>
    </row>
    <row r="8" spans="1:28" x14ac:dyDescent="0.2">
      <c r="A8" t="s">
        <v>2</v>
      </c>
      <c r="B8" s="7">
        <v>30.59</v>
      </c>
      <c r="C8" s="8">
        <v>2.1309999999999998</v>
      </c>
      <c r="D8" s="8">
        <v>10.928000000000001</v>
      </c>
      <c r="E8" s="8">
        <v>0.22900000000000001</v>
      </c>
      <c r="F8" s="8">
        <v>9.4350000000000005</v>
      </c>
      <c r="G8" s="8">
        <v>0.33400000000000002</v>
      </c>
      <c r="H8" s="8">
        <v>1.8149999999999999</v>
      </c>
      <c r="I8" s="8">
        <v>49.676000000000002</v>
      </c>
      <c r="J8" s="8">
        <v>13.612</v>
      </c>
      <c r="K8" s="8">
        <v>11.336</v>
      </c>
      <c r="L8" s="8">
        <v>0.151</v>
      </c>
      <c r="M8" s="15">
        <v>0.238325004661366</v>
      </c>
      <c r="N8" s="16">
        <v>37.495154155697897</v>
      </c>
      <c r="O8" s="8">
        <v>2.70574722356245</v>
      </c>
      <c r="P8" s="8">
        <f t="shared" ref="P8:P71" si="0">0.03*O8</f>
        <v>8.1172416706873501E-2</v>
      </c>
      <c r="Q8" s="8">
        <v>4.2541404687421203</v>
      </c>
      <c r="R8" s="24">
        <v>2.2912478255257399E-2</v>
      </c>
      <c r="S8" s="24">
        <f t="shared" ref="S8:S71" si="1">0.3217*(T8)</f>
        <v>6.0032835919725325E-3</v>
      </c>
      <c r="T8" s="8">
        <v>1.8661124003644801E-2</v>
      </c>
      <c r="U8" s="21">
        <v>622.84462836407101</v>
      </c>
      <c r="V8" s="21">
        <v>138.24550572487999</v>
      </c>
      <c r="W8" s="21">
        <v>397.73908284216702</v>
      </c>
      <c r="X8" s="21">
        <v>304.57085752520697</v>
      </c>
      <c r="Y8">
        <f t="shared" ref="Y8:Y71" si="2">Q8/100</f>
        <v>4.2541404687421201E-2</v>
      </c>
      <c r="Z8">
        <f t="shared" ref="Z8:Z71" si="3">(R8*Y8)/(O8*(1-Y8))*10^6</f>
        <v>376.25013807397227</v>
      </c>
      <c r="AA8">
        <f t="shared" ref="AA8:AA71" si="4">Z8/(1+(B8/100))</f>
        <v>288.11558164788443</v>
      </c>
    </row>
    <row r="9" spans="1:28" x14ac:dyDescent="0.2">
      <c r="A9" t="s">
        <v>3</v>
      </c>
      <c r="B9" s="7">
        <v>30.02</v>
      </c>
      <c r="C9" s="8">
        <v>2.0920000000000001</v>
      </c>
      <c r="D9" s="8">
        <v>11.323</v>
      </c>
      <c r="E9" s="8">
        <v>0.29099999999999998</v>
      </c>
      <c r="F9" s="8">
        <v>9.7569999999999997</v>
      </c>
      <c r="G9" s="8">
        <v>0.32400000000000001</v>
      </c>
      <c r="H9" s="8">
        <v>2.0089999999999999</v>
      </c>
      <c r="I9" s="8">
        <v>49.027999999999999</v>
      </c>
      <c r="J9" s="8">
        <v>13.349</v>
      </c>
      <c r="K9" s="8">
        <v>11.337999999999999</v>
      </c>
      <c r="L9" s="8">
        <v>0.13500000000000001</v>
      </c>
      <c r="M9" s="15">
        <v>0.235590483091731</v>
      </c>
      <c r="N9" s="16">
        <v>41.302324478966597</v>
      </c>
      <c r="O9" s="8">
        <v>2.7169382503774502</v>
      </c>
      <c r="P9" s="8">
        <f t="shared" si="0"/>
        <v>8.15081475113235E-2</v>
      </c>
      <c r="Q9" s="8">
        <v>3.9962254241514001</v>
      </c>
      <c r="R9" s="24">
        <v>2.9049681162824501E-2</v>
      </c>
      <c r="S9" s="24">
        <f t="shared" si="1"/>
        <v>5.2061665460325496E-4</v>
      </c>
      <c r="T9" s="8">
        <v>1.61832966926719E-3</v>
      </c>
      <c r="U9" s="21">
        <v>595.86362583285302</v>
      </c>
      <c r="V9" s="21">
        <v>218.20297711431601</v>
      </c>
      <c r="W9" s="21">
        <v>468.58135597791102</v>
      </c>
      <c r="X9" s="21">
        <v>360.39175202115899</v>
      </c>
      <c r="Y9">
        <f t="shared" si="2"/>
        <v>3.9962254241513999E-2</v>
      </c>
      <c r="Z9">
        <f t="shared" si="3"/>
        <v>445.06482519743912</v>
      </c>
      <c r="AA9">
        <f t="shared" si="4"/>
        <v>342.30489555256048</v>
      </c>
    </row>
    <row r="10" spans="1:28" x14ac:dyDescent="0.2">
      <c r="A10" t="s">
        <v>4</v>
      </c>
      <c r="B10" s="7">
        <v>26.68</v>
      </c>
      <c r="C10" s="8">
        <v>2.1030000000000002</v>
      </c>
      <c r="D10" s="8">
        <v>11.895</v>
      </c>
      <c r="E10" s="8">
        <v>0.29899999999999999</v>
      </c>
      <c r="F10" s="8">
        <v>10.022</v>
      </c>
      <c r="G10" s="8">
        <v>0.44900000000000001</v>
      </c>
      <c r="H10" s="8">
        <v>2.448</v>
      </c>
      <c r="I10" s="8">
        <v>48.417999999999999</v>
      </c>
      <c r="J10" s="8">
        <v>12.513999999999999</v>
      </c>
      <c r="K10" s="8">
        <v>11.331</v>
      </c>
      <c r="L10" s="8">
        <v>0.17699999999999999</v>
      </c>
      <c r="M10" s="15">
        <v>0.216236613399264</v>
      </c>
      <c r="N10" s="16">
        <v>23.837194085722299</v>
      </c>
      <c r="O10" s="8">
        <v>2.72842608801687</v>
      </c>
      <c r="P10" s="8">
        <f t="shared" si="0"/>
        <v>8.1852782640506092E-2</v>
      </c>
      <c r="Q10" s="8">
        <v>5.1101203789506799</v>
      </c>
      <c r="R10" s="24">
        <v>5.2224762143062299E-2</v>
      </c>
      <c r="S10" s="24">
        <f t="shared" si="1"/>
        <v>9.5786004834977363E-3</v>
      </c>
      <c r="T10" s="8">
        <v>2.97749471044381E-2</v>
      </c>
      <c r="U10" s="21">
        <v>1585.9306894793599</v>
      </c>
      <c r="V10" s="21">
        <v>415.29336313849302</v>
      </c>
      <c r="W10" s="21">
        <v>1001.96455654284</v>
      </c>
      <c r="X10" s="21">
        <v>790.94139291351803</v>
      </c>
      <c r="Y10">
        <f t="shared" si="2"/>
        <v>5.1101203789506798E-2</v>
      </c>
      <c r="Z10">
        <f t="shared" si="3"/>
        <v>1030.8026170581691</v>
      </c>
      <c r="AA10">
        <f t="shared" si="4"/>
        <v>813.7058865315513</v>
      </c>
    </row>
    <row r="11" spans="1:28" x14ac:dyDescent="0.2">
      <c r="A11" t="s">
        <v>5</v>
      </c>
      <c r="B11" s="7">
        <v>27.81</v>
      </c>
      <c r="C11" s="8">
        <v>2.181</v>
      </c>
      <c r="D11" s="8">
        <v>11.612</v>
      </c>
      <c r="E11" s="8">
        <v>0.20899999999999999</v>
      </c>
      <c r="F11" s="8">
        <v>9.7889999999999997</v>
      </c>
      <c r="G11" s="8">
        <v>0.33</v>
      </c>
      <c r="H11" s="8">
        <v>2.0270000000000001</v>
      </c>
      <c r="I11" s="8">
        <v>49.215000000000003</v>
      </c>
      <c r="J11" s="8">
        <v>12.782999999999999</v>
      </c>
      <c r="K11" s="8">
        <v>11.331</v>
      </c>
      <c r="L11" s="8">
        <v>0.17199999999999999</v>
      </c>
      <c r="M11" s="15">
        <v>0.22874796311641499</v>
      </c>
      <c r="N11" s="16">
        <v>5.6605887369738603</v>
      </c>
      <c r="O11" s="8">
        <v>2.7145608419007599</v>
      </c>
      <c r="P11" s="8">
        <f t="shared" si="0"/>
        <v>8.1436825257022796E-2</v>
      </c>
      <c r="Q11" s="8">
        <v>5.6452098209865298</v>
      </c>
      <c r="R11" s="24">
        <v>2.99964191622877E-2</v>
      </c>
      <c r="S11" s="24">
        <f t="shared" si="1"/>
        <v>8.9634829828680838E-3</v>
      </c>
      <c r="T11" s="8">
        <v>2.7862862862505701E-2</v>
      </c>
      <c r="U11" s="21">
        <v>1109.9894115954501</v>
      </c>
      <c r="V11" s="21">
        <v>227.44894967846699</v>
      </c>
      <c r="W11" s="21">
        <v>629.46712655914598</v>
      </c>
      <c r="X11" s="21">
        <v>492.50225065264499</v>
      </c>
      <c r="Y11">
        <f t="shared" si="2"/>
        <v>5.6452098209865298E-2</v>
      </c>
      <c r="Z11">
        <f t="shared" si="3"/>
        <v>661.12863654157002</v>
      </c>
      <c r="AA11">
        <f t="shared" si="4"/>
        <v>517.27457674796187</v>
      </c>
    </row>
    <row r="12" spans="1:28" x14ac:dyDescent="0.2">
      <c r="A12" t="s">
        <v>6</v>
      </c>
      <c r="B12" s="7">
        <v>28.09</v>
      </c>
      <c r="C12" s="8">
        <v>2.1829999999999998</v>
      </c>
      <c r="D12" s="8">
        <v>11.534000000000001</v>
      </c>
      <c r="E12" s="8">
        <v>0.16600000000000001</v>
      </c>
      <c r="F12" s="8">
        <v>9.8810000000000002</v>
      </c>
      <c r="G12" s="8">
        <v>0.41399999999999998</v>
      </c>
      <c r="H12" s="8">
        <v>2.1030000000000002</v>
      </c>
      <c r="I12" s="8">
        <v>48.902000000000001</v>
      </c>
      <c r="J12" s="8">
        <v>12.994</v>
      </c>
      <c r="K12" s="8">
        <v>11.334</v>
      </c>
      <c r="L12" s="8">
        <v>0.13700000000000001</v>
      </c>
      <c r="M12" s="15">
        <v>0.228331412993208</v>
      </c>
      <c r="N12" s="16">
        <v>42.868095485683902</v>
      </c>
      <c r="O12" s="8">
        <v>2.7242135300461001</v>
      </c>
      <c r="P12" s="8">
        <f t="shared" si="0"/>
        <v>8.1726405901382998E-2</v>
      </c>
      <c r="Q12" s="8">
        <v>4.4458061357344203</v>
      </c>
      <c r="R12" s="24">
        <v>3.5678706908207403E-2</v>
      </c>
      <c r="S12" s="24">
        <f t="shared" si="1"/>
        <v>8.5062280955132217E-3</v>
      </c>
      <c r="T12" s="8">
        <v>2.6441492370261801E-2</v>
      </c>
      <c r="U12" s="21">
        <v>987.87974697208494</v>
      </c>
      <c r="V12" s="21">
        <v>230.590870959358</v>
      </c>
      <c r="W12" s="21">
        <v>625.13014043226406</v>
      </c>
      <c r="X12" s="21">
        <v>488.03976924995197</v>
      </c>
      <c r="Y12">
        <f t="shared" si="2"/>
        <v>4.4458061357344203E-2</v>
      </c>
      <c r="Z12">
        <f t="shared" si="3"/>
        <v>609.35268395825926</v>
      </c>
      <c r="AA12">
        <f t="shared" si="4"/>
        <v>475.72229210575324</v>
      </c>
    </row>
    <row r="13" spans="1:28" x14ac:dyDescent="0.2">
      <c r="A13" t="s">
        <v>7</v>
      </c>
      <c r="B13" s="7">
        <v>28.95</v>
      </c>
      <c r="C13" s="8">
        <v>2.077</v>
      </c>
      <c r="D13" s="8">
        <v>11.459</v>
      </c>
      <c r="E13" s="8">
        <v>0.20699999999999999</v>
      </c>
      <c r="F13" s="8">
        <v>9.8000000000000007</v>
      </c>
      <c r="G13" s="8">
        <v>0.36699999999999999</v>
      </c>
      <c r="H13" s="8">
        <v>2.125</v>
      </c>
      <c r="I13" s="8">
        <v>49.064</v>
      </c>
      <c r="J13" s="8">
        <v>13.015000000000001</v>
      </c>
      <c r="K13" s="8">
        <v>11.337999999999999</v>
      </c>
      <c r="L13" s="8">
        <v>0.19800000000000001</v>
      </c>
      <c r="M13" s="15">
        <v>0.231475508032357</v>
      </c>
      <c r="N13" s="16">
        <v>40.989054170350599</v>
      </c>
      <c r="O13" s="8">
        <v>2.7175641279988501</v>
      </c>
      <c r="P13" s="8">
        <f t="shared" si="0"/>
        <v>8.1526923839965501E-2</v>
      </c>
      <c r="Q13" s="8">
        <v>4.6619893041940603</v>
      </c>
      <c r="R13" s="24">
        <v>3.55175303284909E-2</v>
      </c>
      <c r="S13" s="24">
        <f t="shared" si="1"/>
        <v>4.095417150696108E-3</v>
      </c>
      <c r="T13" s="8">
        <v>1.27305475620022E-2</v>
      </c>
      <c r="U13" s="21">
        <v>930.99886889548304</v>
      </c>
      <c r="V13" s="21">
        <v>280.30462183173597</v>
      </c>
      <c r="W13" s="21">
        <v>650.29333809443995</v>
      </c>
      <c r="X13" s="21">
        <v>504.298827525739</v>
      </c>
      <c r="Y13">
        <f t="shared" si="2"/>
        <v>4.6619893041940606E-2</v>
      </c>
      <c r="Z13">
        <f t="shared" si="3"/>
        <v>639.09901148261747</v>
      </c>
      <c r="AA13">
        <f t="shared" si="4"/>
        <v>495.61769017651613</v>
      </c>
    </row>
    <row r="14" spans="1:28" x14ac:dyDescent="0.2">
      <c r="A14" t="s">
        <v>8</v>
      </c>
      <c r="B14" s="7">
        <v>29.96</v>
      </c>
      <c r="C14" s="8">
        <v>1.9910000000000001</v>
      </c>
      <c r="D14" s="8">
        <v>10.983000000000001</v>
      </c>
      <c r="E14" s="8">
        <v>0.192</v>
      </c>
      <c r="F14" s="8">
        <v>9.5809999999999995</v>
      </c>
      <c r="G14" s="8">
        <v>0.33700000000000002</v>
      </c>
      <c r="H14" s="8">
        <v>2.0230000000000001</v>
      </c>
      <c r="I14" s="8">
        <v>49.279000000000003</v>
      </c>
      <c r="J14" s="8">
        <v>13.734</v>
      </c>
      <c r="K14" s="8">
        <v>11.335000000000001</v>
      </c>
      <c r="L14" s="8">
        <v>0.20200000000000001</v>
      </c>
      <c r="M14" s="15">
        <v>0.22255593548904001</v>
      </c>
      <c r="N14" s="16">
        <v>128.041670040848</v>
      </c>
      <c r="O14" s="8">
        <v>2.7241326977071099</v>
      </c>
      <c r="P14" s="8">
        <f t="shared" si="0"/>
        <v>8.1723980931213289E-2</v>
      </c>
      <c r="Q14" s="8">
        <v>4.8542473947372304</v>
      </c>
      <c r="R14" s="24">
        <v>5.7488809311912803E-2</v>
      </c>
      <c r="S14" s="24">
        <f t="shared" si="1"/>
        <v>5.9588455989077263E-3</v>
      </c>
      <c r="T14" s="8">
        <v>1.8522989116903098E-2</v>
      </c>
      <c r="U14" s="21">
        <v>1548.96433939381</v>
      </c>
      <c r="V14" s="21">
        <v>477.46606102040101</v>
      </c>
      <c r="W14" s="21">
        <v>1152.4591041246799</v>
      </c>
      <c r="X14" s="21">
        <v>886.77985851391099</v>
      </c>
      <c r="Y14">
        <f t="shared" si="2"/>
        <v>4.8542473947372301E-2</v>
      </c>
      <c r="Z14">
        <f t="shared" si="3"/>
        <v>1076.6822543659898</v>
      </c>
      <c r="AA14">
        <f t="shared" si="4"/>
        <v>828.47203321482743</v>
      </c>
    </row>
    <row r="15" spans="1:28" x14ac:dyDescent="0.2">
      <c r="A15" t="s">
        <v>9</v>
      </c>
      <c r="B15" s="7">
        <v>6.21</v>
      </c>
      <c r="C15" s="8">
        <v>2.3980000000000001</v>
      </c>
      <c r="D15" s="8">
        <v>13.085000000000001</v>
      </c>
      <c r="E15" s="8">
        <v>0.25700000000000001</v>
      </c>
      <c r="F15" s="8">
        <v>10.975</v>
      </c>
      <c r="G15" s="8">
        <v>0.35099999999999998</v>
      </c>
      <c r="H15" s="8">
        <v>2.194</v>
      </c>
      <c r="I15" s="8">
        <v>51.033000000000001</v>
      </c>
      <c r="J15" s="8">
        <v>7.7549999999999999</v>
      </c>
      <c r="K15" s="8">
        <v>11.343999999999999</v>
      </c>
      <c r="L15" s="8">
        <v>0.20799999999999999</v>
      </c>
      <c r="M15" s="15">
        <v>0.23680186625660399</v>
      </c>
      <c r="N15" s="16">
        <v>65.9510957068061</v>
      </c>
      <c r="O15" s="8">
        <v>2.7695104026066901</v>
      </c>
      <c r="P15" s="8">
        <f t="shared" si="0"/>
        <v>8.3085312078200704E-2</v>
      </c>
      <c r="Q15" s="8">
        <v>2.48725165316334</v>
      </c>
      <c r="R15" s="24">
        <v>6.8906302325622504E-2</v>
      </c>
      <c r="S15" s="24">
        <f t="shared" si="1"/>
        <v>8.0553808808669705E-3</v>
      </c>
      <c r="T15" s="8">
        <v>2.5040040039996801E-2</v>
      </c>
      <c r="U15" s="21">
        <v>946.91676985005097</v>
      </c>
      <c r="V15" s="21">
        <v>284.17592732317098</v>
      </c>
      <c r="W15" s="21">
        <v>684.78724166049506</v>
      </c>
      <c r="X15" s="21">
        <v>644.74836800724495</v>
      </c>
      <c r="Y15">
        <f t="shared" si="2"/>
        <v>2.4872516531633401E-2</v>
      </c>
      <c r="Z15">
        <f t="shared" si="3"/>
        <v>634.62076133121798</v>
      </c>
      <c r="AA15">
        <f t="shared" si="4"/>
        <v>597.51507516356082</v>
      </c>
    </row>
    <row r="16" spans="1:28" x14ac:dyDescent="0.2">
      <c r="A16" t="s">
        <v>10</v>
      </c>
      <c r="B16" s="7">
        <v>21.59</v>
      </c>
      <c r="C16" s="8">
        <v>2.2029999999999998</v>
      </c>
      <c r="D16" s="8">
        <v>11.82</v>
      </c>
      <c r="E16" s="8">
        <v>0.192</v>
      </c>
      <c r="F16" s="8">
        <v>10.353999999999999</v>
      </c>
      <c r="G16" s="8">
        <v>0.41799999999999998</v>
      </c>
      <c r="H16" s="8">
        <v>2.484</v>
      </c>
      <c r="I16" s="8">
        <v>49.298000000000002</v>
      </c>
      <c r="J16" s="8">
        <v>11.382</v>
      </c>
      <c r="K16" s="8">
        <v>11.334</v>
      </c>
      <c r="L16" s="8">
        <v>0.15</v>
      </c>
      <c r="M16" s="15">
        <v>0.23018342846280301</v>
      </c>
      <c r="N16" s="16">
        <v>45.877750976146501</v>
      </c>
      <c r="O16" s="8">
        <v>2.7343391940565498</v>
      </c>
      <c r="P16" s="8">
        <f t="shared" si="0"/>
        <v>8.2030175821696485E-2</v>
      </c>
      <c r="Q16" s="8">
        <v>4.0635029592439897</v>
      </c>
      <c r="R16" s="24">
        <v>4.34800006132718E-5</v>
      </c>
      <c r="S16" s="24">
        <f t="shared" si="1"/>
        <v>4.4938173173259804E-3</v>
      </c>
      <c r="T16" s="8">
        <v>1.3968968968995899E-2</v>
      </c>
      <c r="U16" s="21">
        <v>92.390168877759095</v>
      </c>
      <c r="V16" s="21">
        <v>-34.395798539942099</v>
      </c>
      <c r="W16" s="21">
        <v>46.523907501072202</v>
      </c>
      <c r="X16" s="21">
        <v>38.262938976126499</v>
      </c>
      <c r="Y16">
        <f>Q16/100</f>
        <v>4.0635029592439899E-2</v>
      </c>
      <c r="Z16">
        <f t="shared" si="3"/>
        <v>0.67352524311071726</v>
      </c>
      <c r="AA16">
        <f t="shared" si="4"/>
        <v>0.5539314442887715</v>
      </c>
    </row>
    <row r="17" spans="1:27" x14ac:dyDescent="0.2">
      <c r="A17" t="s">
        <v>11</v>
      </c>
      <c r="B17" s="7">
        <v>31.49</v>
      </c>
      <c r="C17" s="8">
        <v>2.0409999999999999</v>
      </c>
      <c r="D17" s="8">
        <v>11.407999999999999</v>
      </c>
      <c r="E17" s="8">
        <v>0.24</v>
      </c>
      <c r="F17" s="8">
        <v>9.6460000000000008</v>
      </c>
      <c r="G17" s="8">
        <v>0.33400000000000002</v>
      </c>
      <c r="H17" s="8">
        <v>2.0409999999999999</v>
      </c>
      <c r="I17" s="8">
        <v>49.085000000000001</v>
      </c>
      <c r="J17" s="8">
        <v>13.363</v>
      </c>
      <c r="K17" s="8">
        <v>11.33</v>
      </c>
      <c r="L17" s="8">
        <v>0.16600000000000001</v>
      </c>
      <c r="M17" s="15">
        <v>0.23109279578061701</v>
      </c>
      <c r="N17" s="16">
        <v>18.212316473135299</v>
      </c>
      <c r="O17" s="8">
        <v>2.7080906121375499</v>
      </c>
      <c r="P17" s="8">
        <f t="shared" si="0"/>
        <v>8.1242718364126498E-2</v>
      </c>
      <c r="Q17" s="8">
        <v>5.7638623163820402</v>
      </c>
      <c r="R17" s="24">
        <v>3.5277669106264398E-2</v>
      </c>
      <c r="S17" s="24">
        <f t="shared" si="1"/>
        <v>2.9409524794693932E-3</v>
      </c>
      <c r="T17" s="8">
        <v>9.1419101009306593E-3</v>
      </c>
      <c r="U17" s="21">
        <v>1114.3942936179999</v>
      </c>
      <c r="V17" s="21">
        <v>357.89701665619401</v>
      </c>
      <c r="W17" s="21">
        <v>769.05730910392106</v>
      </c>
      <c r="X17" s="21">
        <v>584.87893307774095</v>
      </c>
      <c r="Y17">
        <f t="shared" si="2"/>
        <v>5.7638623163820402E-2</v>
      </c>
      <c r="Z17">
        <f t="shared" si="3"/>
        <v>796.76970118578436</v>
      </c>
      <c r="AA17">
        <f t="shared" si="4"/>
        <v>605.95459820958581</v>
      </c>
    </row>
    <row r="18" spans="1:27" x14ac:dyDescent="0.2">
      <c r="A18" t="s">
        <v>12</v>
      </c>
      <c r="B18" s="7">
        <v>23.17</v>
      </c>
      <c r="C18" s="8">
        <v>2.2679999999999998</v>
      </c>
      <c r="D18" s="8">
        <v>11.585000000000001</v>
      </c>
      <c r="E18" s="8">
        <v>0.26</v>
      </c>
      <c r="F18" s="8">
        <v>10.449</v>
      </c>
      <c r="G18" s="8">
        <v>0.34899999999999998</v>
      </c>
      <c r="H18" s="8">
        <v>2.2250000000000001</v>
      </c>
      <c r="I18" s="8">
        <v>49.417000000000002</v>
      </c>
      <c r="J18" s="8">
        <v>11.582000000000001</v>
      </c>
      <c r="K18" s="8">
        <v>11.332000000000001</v>
      </c>
      <c r="L18" s="8">
        <v>0.16700000000000001</v>
      </c>
      <c r="M18" s="15">
        <v>0.23271744782442999</v>
      </c>
      <c r="N18" s="16">
        <v>54.540682147355497</v>
      </c>
      <c r="O18" s="8">
        <v>2.7247395066170399</v>
      </c>
      <c r="P18" s="8">
        <f t="shared" si="0"/>
        <v>8.1742185198511189E-2</v>
      </c>
      <c r="Q18" s="8">
        <v>5.3841578083306896</v>
      </c>
      <c r="R18" s="24">
        <v>2.3298904306642498E-2</v>
      </c>
      <c r="S18" s="24">
        <f t="shared" si="1"/>
        <v>2.0480639980865962E-3</v>
      </c>
      <c r="T18" s="8">
        <v>6.3663786076673798E-3</v>
      </c>
      <c r="U18" s="21">
        <v>686.18203981837303</v>
      </c>
      <c r="V18" s="21">
        <v>218.35959681953199</v>
      </c>
      <c r="W18" s="21">
        <v>514.93323432900399</v>
      </c>
      <c r="X18" s="21">
        <v>418.06708965576399</v>
      </c>
      <c r="Y18">
        <f t="shared" si="2"/>
        <v>5.3841578083306897E-2</v>
      </c>
      <c r="Z18">
        <f t="shared" si="3"/>
        <v>486.59140109856355</v>
      </c>
      <c r="AA18">
        <f t="shared" si="4"/>
        <v>395.05675172409155</v>
      </c>
    </row>
    <row r="19" spans="1:27" x14ac:dyDescent="0.2">
      <c r="A19" t="s">
        <v>13</v>
      </c>
      <c r="B19" s="7">
        <v>30.73</v>
      </c>
      <c r="C19" s="8">
        <v>2.1840000000000002</v>
      </c>
      <c r="D19" s="8">
        <v>10.867000000000001</v>
      </c>
      <c r="E19" s="8">
        <v>0.27800000000000002</v>
      </c>
      <c r="F19" s="8">
        <v>9.484</v>
      </c>
      <c r="G19" s="8">
        <v>0.34</v>
      </c>
      <c r="H19" s="8">
        <v>1.869</v>
      </c>
      <c r="I19" s="8">
        <v>49.789000000000001</v>
      </c>
      <c r="J19" s="8">
        <v>13.295</v>
      </c>
      <c r="K19" s="8">
        <v>11.337</v>
      </c>
      <c r="L19" s="8">
        <v>0.20399999999999999</v>
      </c>
      <c r="M19" s="15">
        <v>0.232039273322587</v>
      </c>
      <c r="N19" s="16">
        <v>47.205308408853902</v>
      </c>
      <c r="O19" s="8">
        <v>2.6999998932913498</v>
      </c>
      <c r="P19" s="8">
        <f t="shared" si="0"/>
        <v>8.0999996798740495E-2</v>
      </c>
      <c r="Q19" s="8">
        <v>3.71335363904431</v>
      </c>
      <c r="R19" s="24">
        <v>6.8959224398156493E-2</v>
      </c>
      <c r="S19" s="24">
        <f t="shared" si="1"/>
        <v>2.0371916596854653E-2</v>
      </c>
      <c r="T19" s="8">
        <v>6.3325820941419503E-2</v>
      </c>
      <c r="U19" s="21">
        <v>1683.31404007327</v>
      </c>
      <c r="V19" s="21">
        <v>347.42157468984402</v>
      </c>
      <c r="W19" s="21">
        <v>995.61270464920699</v>
      </c>
      <c r="X19" s="21">
        <v>761.57936560024996</v>
      </c>
      <c r="Y19">
        <f t="shared" si="2"/>
        <v>3.7133536390443103E-2</v>
      </c>
      <c r="Z19">
        <f t="shared" si="3"/>
        <v>984.98330981951335</v>
      </c>
      <c r="AA19">
        <f t="shared" si="4"/>
        <v>753.44856560813378</v>
      </c>
    </row>
    <row r="20" spans="1:27" x14ac:dyDescent="0.2">
      <c r="A20" t="s">
        <v>14</v>
      </c>
      <c r="B20" s="7">
        <v>17.13</v>
      </c>
      <c r="C20" s="8">
        <v>2.0920000000000001</v>
      </c>
      <c r="D20" s="8">
        <v>12.085000000000001</v>
      </c>
      <c r="E20" s="8">
        <v>0.30199999999999999</v>
      </c>
      <c r="F20" s="8">
        <v>10.973000000000001</v>
      </c>
      <c r="G20" s="8">
        <v>0.47099999999999997</v>
      </c>
      <c r="H20" s="8">
        <v>2.5579999999999998</v>
      </c>
      <c r="I20" s="8">
        <v>49.375</v>
      </c>
      <c r="J20" s="8">
        <v>10.256</v>
      </c>
      <c r="K20" s="8">
        <v>11.332000000000001</v>
      </c>
      <c r="L20" s="8">
        <v>0.185</v>
      </c>
      <c r="M20" s="15">
        <v>0.225913709614186</v>
      </c>
      <c r="N20" s="16">
        <v>121.33763933428899</v>
      </c>
      <c r="O20" s="8">
        <v>2.7543610806542702</v>
      </c>
      <c r="P20" s="8">
        <f t="shared" si="0"/>
        <v>8.2630832419628097E-2</v>
      </c>
      <c r="Q20" s="8">
        <v>2.0106457582100301</v>
      </c>
      <c r="R20" s="24">
        <v>2.91704334772405E-2</v>
      </c>
      <c r="S20" s="24">
        <f t="shared" si="1"/>
        <v>3.2461650097071193E-2</v>
      </c>
      <c r="T20" s="8">
        <v>0.100906590292419</v>
      </c>
      <c r="U20" s="21">
        <v>616.37055566881804</v>
      </c>
      <c r="V20" s="21">
        <v>-12.493103654216499</v>
      </c>
      <c r="W20" s="21">
        <v>334.27779721013701</v>
      </c>
      <c r="X20" s="21">
        <v>285.390418518003</v>
      </c>
      <c r="Y20">
        <f t="shared" si="2"/>
        <v>2.01064575821003E-2</v>
      </c>
      <c r="Z20">
        <f t="shared" si="3"/>
        <v>217.30948175290203</v>
      </c>
      <c r="AA20">
        <f t="shared" si="4"/>
        <v>185.52845705873989</v>
      </c>
    </row>
    <row r="21" spans="1:27" x14ac:dyDescent="0.2">
      <c r="A21" t="s">
        <v>15</v>
      </c>
      <c r="B21" s="7">
        <v>29.31</v>
      </c>
      <c r="C21" s="8">
        <v>2.0680000000000001</v>
      </c>
      <c r="D21" s="8">
        <v>11.388999999999999</v>
      </c>
      <c r="E21" s="8">
        <v>0.19600000000000001</v>
      </c>
      <c r="F21" s="8">
        <v>9.3330000000000002</v>
      </c>
      <c r="G21" s="8">
        <v>0.37</v>
      </c>
      <c r="H21" s="8">
        <v>2.0350000000000001</v>
      </c>
      <c r="I21" s="8">
        <v>49.930999999999997</v>
      </c>
      <c r="J21" s="8">
        <v>12.849</v>
      </c>
      <c r="K21" s="8">
        <v>11.337999999999999</v>
      </c>
      <c r="L21" s="8">
        <v>0.13600000000000001</v>
      </c>
      <c r="M21" s="15">
        <v>0.24001054545445799</v>
      </c>
      <c r="N21" s="16">
        <v>30.512724979906299</v>
      </c>
      <c r="O21" s="8">
        <v>2.6994558345495099</v>
      </c>
      <c r="P21" s="8">
        <f t="shared" si="0"/>
        <v>8.0983675036485292E-2</v>
      </c>
      <c r="Q21" s="8">
        <v>6.2649824721138101</v>
      </c>
      <c r="R21" s="24">
        <v>3.50903086183934E-2</v>
      </c>
      <c r="S21" s="24">
        <f t="shared" si="1"/>
        <v>7.9759502086904546E-3</v>
      </c>
      <c r="T21" s="8">
        <v>2.4793130894281801E-2</v>
      </c>
      <c r="U21" s="21">
        <v>1369.3702807653301</v>
      </c>
      <c r="V21" s="21">
        <v>327.20147656971102</v>
      </c>
      <c r="W21" s="21">
        <v>844.89970483573904</v>
      </c>
      <c r="X21" s="21">
        <v>653.39084744856495</v>
      </c>
      <c r="Y21">
        <f t="shared" si="2"/>
        <v>6.26498247211381E-2</v>
      </c>
      <c r="Z21">
        <f t="shared" si="3"/>
        <v>868.81829366869738</v>
      </c>
      <c r="AA21">
        <f t="shared" si="4"/>
        <v>671.8879388049628</v>
      </c>
    </row>
    <row r="22" spans="1:27" x14ac:dyDescent="0.2">
      <c r="A22" t="s">
        <v>16</v>
      </c>
      <c r="B22" s="7">
        <v>29.89</v>
      </c>
      <c r="C22" s="8">
        <v>1.9330000000000001</v>
      </c>
      <c r="D22" s="8">
        <v>11.316000000000001</v>
      </c>
      <c r="E22" s="8">
        <v>0.17899999999999999</v>
      </c>
      <c r="F22" s="8">
        <v>9.84</v>
      </c>
      <c r="G22" s="8">
        <v>0.34399999999999997</v>
      </c>
      <c r="H22" s="8">
        <v>2.0259999999999998</v>
      </c>
      <c r="I22" s="8">
        <v>49.021999999999998</v>
      </c>
      <c r="J22" s="8">
        <v>13.473000000000001</v>
      </c>
      <c r="K22" s="8">
        <v>11.333</v>
      </c>
      <c r="L22" s="8">
        <v>0.183</v>
      </c>
      <c r="M22" s="15">
        <v>0.23710313110368</v>
      </c>
      <c r="N22" s="16">
        <v>16.596128573700501</v>
      </c>
      <c r="O22" s="8">
        <v>2.72101573006741</v>
      </c>
      <c r="P22" s="8">
        <f t="shared" si="0"/>
        <v>8.16304719020223E-2</v>
      </c>
      <c r="Q22" s="8">
        <v>4.9186877823312702</v>
      </c>
      <c r="R22" s="24">
        <v>2.0034677577726302E-2</v>
      </c>
      <c r="S22" s="24">
        <f t="shared" si="1"/>
        <v>1.7646806806856298E-3</v>
      </c>
      <c r="T22" s="8">
        <v>5.4854854855008704E-3</v>
      </c>
      <c r="U22" s="21">
        <v>539.861610145383</v>
      </c>
      <c r="V22" s="21">
        <v>171.73549323605701</v>
      </c>
      <c r="W22" s="21">
        <v>378.75619525610398</v>
      </c>
      <c r="X22" s="21">
        <v>291.59765590584698</v>
      </c>
      <c r="Y22">
        <f t="shared" si="2"/>
        <v>4.91868778233127E-2</v>
      </c>
      <c r="Z22">
        <f t="shared" si="3"/>
        <v>380.89510781394711</v>
      </c>
      <c r="AA22">
        <f t="shared" si="4"/>
        <v>293.24436662864508</v>
      </c>
    </row>
    <row r="23" spans="1:27" x14ac:dyDescent="0.2">
      <c r="A23" t="s">
        <v>17</v>
      </c>
      <c r="B23" s="7">
        <v>31.21</v>
      </c>
      <c r="C23" s="8">
        <v>2.1360000000000001</v>
      </c>
      <c r="D23" s="8">
        <v>11.861000000000001</v>
      </c>
      <c r="E23" s="8">
        <v>0.193</v>
      </c>
      <c r="F23" s="8">
        <v>9.5630000000000006</v>
      </c>
      <c r="G23" s="8">
        <v>0.31</v>
      </c>
      <c r="H23" s="8">
        <v>1.917</v>
      </c>
      <c r="I23" s="8">
        <v>48.994</v>
      </c>
      <c r="J23" s="8">
        <v>13.183999999999999</v>
      </c>
      <c r="K23" s="8">
        <v>11.333</v>
      </c>
      <c r="L23" s="8">
        <v>0.16800000000000001</v>
      </c>
      <c r="M23" s="15">
        <v>0.22681127348490099</v>
      </c>
      <c r="N23" s="16">
        <v>27.209219510897</v>
      </c>
      <c r="O23" s="8">
        <v>2.70731682927955</v>
      </c>
      <c r="P23" s="8">
        <f t="shared" si="0"/>
        <v>8.12195048783865E-2</v>
      </c>
      <c r="Q23" s="8">
        <v>4.3013256460777001</v>
      </c>
      <c r="R23" s="24">
        <v>2.6686572691019698E-2</v>
      </c>
      <c r="S23" s="24">
        <f t="shared" si="1"/>
        <v>7.8152607779744566E-3</v>
      </c>
      <c r="T23" s="8">
        <v>2.4293630021680002E-2</v>
      </c>
      <c r="U23" s="21">
        <v>750.97570431673705</v>
      </c>
      <c r="V23" s="21">
        <v>155.908161976304</v>
      </c>
      <c r="W23" s="21">
        <v>451.19963792212599</v>
      </c>
      <c r="X23" s="21">
        <v>343.87595299300801</v>
      </c>
      <c r="Y23">
        <f t="shared" si="2"/>
        <v>4.3013256460777E-2</v>
      </c>
      <c r="Z23">
        <f t="shared" si="3"/>
        <v>443.04732669878547</v>
      </c>
      <c r="AA23">
        <f t="shared" si="4"/>
        <v>337.6627747113676</v>
      </c>
    </row>
    <row r="24" spans="1:27" x14ac:dyDescent="0.2">
      <c r="A24" t="s">
        <v>18</v>
      </c>
      <c r="B24" s="7">
        <v>32.68</v>
      </c>
      <c r="C24" s="8">
        <v>2.181</v>
      </c>
      <c r="D24" s="8">
        <v>11.177</v>
      </c>
      <c r="E24" s="8">
        <v>0.2</v>
      </c>
      <c r="F24" s="8">
        <v>9.2639999999999993</v>
      </c>
      <c r="G24" s="8">
        <v>0.28299999999999997</v>
      </c>
      <c r="H24" s="8">
        <v>1.798</v>
      </c>
      <c r="I24" s="8">
        <v>49.755000000000003</v>
      </c>
      <c r="J24" s="8">
        <v>13.478</v>
      </c>
      <c r="K24" s="8">
        <v>11.337999999999999</v>
      </c>
      <c r="L24" s="8">
        <v>0.16300000000000001</v>
      </c>
      <c r="M24" s="15">
        <v>0.25495322156997702</v>
      </c>
      <c r="N24" s="16">
        <v>29.989344861596098</v>
      </c>
      <c r="O24" s="8">
        <v>2.69365070547923</v>
      </c>
      <c r="P24" s="8">
        <f t="shared" si="0"/>
        <v>8.0809521164376896E-2</v>
      </c>
      <c r="Q24" s="8">
        <v>4.8882926764894599</v>
      </c>
      <c r="R24" s="8">
        <v>3.9982849077844697E-2</v>
      </c>
      <c r="S24" s="24">
        <f t="shared" si="1"/>
        <v>5.1816137416222123E-3</v>
      </c>
      <c r="T24" s="8">
        <v>1.6106974639795501E-2</v>
      </c>
      <c r="U24" s="21">
        <v>1122.8798533512299</v>
      </c>
      <c r="V24" s="21">
        <v>328.40819706547802</v>
      </c>
      <c r="W24" s="21">
        <v>755.57662288114602</v>
      </c>
      <c r="X24" s="21">
        <v>569.47288429390005</v>
      </c>
      <c r="Y24">
        <f t="shared" si="2"/>
        <v>4.8882926764894599E-2</v>
      </c>
      <c r="Z24">
        <f t="shared" si="3"/>
        <v>762.87903817303618</v>
      </c>
      <c r="AA24">
        <f t="shared" si="4"/>
        <v>574.97666428477248</v>
      </c>
    </row>
    <row r="25" spans="1:27" x14ac:dyDescent="0.2">
      <c r="A25" t="s">
        <v>19</v>
      </c>
      <c r="B25" s="7">
        <v>17.29</v>
      </c>
      <c r="C25" s="8">
        <v>2.31</v>
      </c>
      <c r="D25" s="8">
        <v>12.276999999999999</v>
      </c>
      <c r="E25" s="8">
        <v>0.28399999999999997</v>
      </c>
      <c r="F25" s="8">
        <v>10.911</v>
      </c>
      <c r="G25" s="8">
        <v>0.47199999999999998</v>
      </c>
      <c r="H25" s="8">
        <v>2.593</v>
      </c>
      <c r="I25" s="8">
        <v>48.561</v>
      </c>
      <c r="J25" s="8">
        <v>10.682</v>
      </c>
      <c r="K25" s="8">
        <v>11.332000000000001</v>
      </c>
      <c r="L25" s="8">
        <v>0.2</v>
      </c>
      <c r="M25" s="15">
        <v>0.22894896934186201</v>
      </c>
      <c r="N25" s="16">
        <v>77.517237254100294</v>
      </c>
      <c r="O25" s="8">
        <v>2.7592300011493802</v>
      </c>
      <c r="P25" s="8">
        <f t="shared" si="0"/>
        <v>8.2776900034481404E-2</v>
      </c>
      <c r="Q25" s="8">
        <v>2.4787321081500102</v>
      </c>
      <c r="R25" s="8">
        <v>3.3648682051129697E-2</v>
      </c>
      <c r="S25" s="24">
        <f t="shared" si="1"/>
        <v>1.5868277521616285E-4</v>
      </c>
      <c r="T25" s="8">
        <v>4.9326321173814999E-4</v>
      </c>
      <c r="U25" s="21">
        <v>416.07687061415203</v>
      </c>
      <c r="V25" s="21">
        <v>156.444454301381</v>
      </c>
      <c r="W25" s="21">
        <v>379.79746964619102</v>
      </c>
      <c r="X25" s="21">
        <v>323.810614414008</v>
      </c>
      <c r="Y25">
        <f t="shared" si="2"/>
        <v>2.4787321081500103E-2</v>
      </c>
      <c r="Z25">
        <f t="shared" si="3"/>
        <v>309.96339457698122</v>
      </c>
      <c r="AA25">
        <f t="shared" si="4"/>
        <v>264.27094771675439</v>
      </c>
    </row>
    <row r="26" spans="1:27" x14ac:dyDescent="0.2">
      <c r="A26" t="s">
        <v>20</v>
      </c>
      <c r="B26" s="7">
        <v>28</v>
      </c>
      <c r="C26" s="8">
        <v>2.0379999999999998</v>
      </c>
      <c r="D26" s="8">
        <v>10.609</v>
      </c>
      <c r="E26" s="8">
        <v>0.25</v>
      </c>
      <c r="F26" s="8">
        <v>9.8629999999999995</v>
      </c>
      <c r="G26" s="8">
        <v>0.40899999999999997</v>
      </c>
      <c r="H26" s="8">
        <v>2.2410000000000001</v>
      </c>
      <c r="I26" s="8">
        <v>49.451999999999998</v>
      </c>
      <c r="J26" s="8">
        <v>13.291</v>
      </c>
      <c r="K26" s="8">
        <v>11.337999999999999</v>
      </c>
      <c r="L26" s="8">
        <v>0.16900000000000001</v>
      </c>
      <c r="M26" s="15">
        <v>0.212062176695238</v>
      </c>
      <c r="N26" s="16">
        <v>64.442755809192207</v>
      </c>
      <c r="O26" s="8">
        <v>2.7228298463729201</v>
      </c>
      <c r="P26" s="8">
        <f t="shared" si="0"/>
        <v>8.1684895391187604E-2</v>
      </c>
      <c r="Q26" s="8">
        <v>4.5085453725244502</v>
      </c>
      <c r="R26" s="8">
        <v>5.1420536272708303E-2</v>
      </c>
      <c r="S26" s="24">
        <f t="shared" si="1"/>
        <v>2.6507490791839059E-3</v>
      </c>
      <c r="T26" s="8">
        <v>8.2398168454582092E-3</v>
      </c>
      <c r="U26" s="21">
        <v>1226.60062640252</v>
      </c>
      <c r="V26" s="21">
        <v>419.92349002400601</v>
      </c>
      <c r="W26" s="21">
        <v>915.87980456149501</v>
      </c>
      <c r="X26" s="21">
        <v>715.53109731366806</v>
      </c>
      <c r="Y26">
        <f t="shared" si="2"/>
        <v>4.5085453725244501E-2</v>
      </c>
      <c r="Z26">
        <f t="shared" si="3"/>
        <v>891.63690308611251</v>
      </c>
      <c r="AA26">
        <f t="shared" si="4"/>
        <v>696.59133053602534</v>
      </c>
    </row>
    <row r="27" spans="1:27" x14ac:dyDescent="0.2">
      <c r="A27" t="s">
        <v>21</v>
      </c>
      <c r="B27" s="7">
        <v>27.38</v>
      </c>
      <c r="C27" s="8">
        <v>2.133</v>
      </c>
      <c r="D27" s="8">
        <v>11.345000000000001</v>
      </c>
      <c r="E27" s="8">
        <v>0.217</v>
      </c>
      <c r="F27" s="8">
        <v>9.7560000000000002</v>
      </c>
      <c r="G27" s="8">
        <v>0.36599999999999999</v>
      </c>
      <c r="H27" s="8">
        <v>2.0510000000000002</v>
      </c>
      <c r="I27" s="8">
        <v>49.484000000000002</v>
      </c>
      <c r="J27" s="8">
        <v>12.815</v>
      </c>
      <c r="K27" s="8">
        <v>11.331</v>
      </c>
      <c r="L27" s="8">
        <v>0.14699999999999999</v>
      </c>
      <c r="M27" s="15">
        <v>0.23256545918449001</v>
      </c>
      <c r="N27" s="16">
        <v>35.394282067473704</v>
      </c>
      <c r="O27" s="8">
        <v>2.7147810102164698</v>
      </c>
      <c r="P27" s="8">
        <f t="shared" si="0"/>
        <v>8.1443430306494091E-2</v>
      </c>
      <c r="Q27" s="8">
        <v>4.1563074087029799</v>
      </c>
      <c r="R27" s="8">
        <v>4.1731444523669801E-2</v>
      </c>
      <c r="S27" s="24">
        <f t="shared" si="1"/>
        <v>4.3570522336448007E-3</v>
      </c>
      <c r="T27" s="8">
        <v>1.3543836598212001E-2</v>
      </c>
      <c r="U27" s="21">
        <v>966.72449976204996</v>
      </c>
      <c r="V27" s="21">
        <v>297.52925743912601</v>
      </c>
      <c r="W27" s="21">
        <v>674.29926702526996</v>
      </c>
      <c r="X27" s="21">
        <v>529.360391761085</v>
      </c>
      <c r="Y27">
        <f t="shared" si="2"/>
        <v>4.1563074087029798E-2</v>
      </c>
      <c r="Z27">
        <f t="shared" si="3"/>
        <v>666.61140413512226</v>
      </c>
      <c r="AA27">
        <f t="shared" si="4"/>
        <v>523.32501502207742</v>
      </c>
    </row>
    <row r="28" spans="1:27" x14ac:dyDescent="0.2">
      <c r="A28" t="s">
        <v>22</v>
      </c>
      <c r="B28" s="7">
        <v>28.15</v>
      </c>
      <c r="C28" s="8">
        <v>2.093</v>
      </c>
      <c r="D28" s="8">
        <v>11.715</v>
      </c>
      <c r="E28" s="8">
        <v>0.19900000000000001</v>
      </c>
      <c r="F28" s="8">
        <v>9.6259999999999994</v>
      </c>
      <c r="G28" s="8">
        <v>0.34100000000000003</v>
      </c>
      <c r="H28" s="8">
        <v>2.0710000000000002</v>
      </c>
      <c r="I28" s="8">
        <v>49.406999999999996</v>
      </c>
      <c r="J28" s="8">
        <v>12.725</v>
      </c>
      <c r="K28" s="8">
        <v>11.336</v>
      </c>
      <c r="L28" s="8">
        <v>0.13300000000000001</v>
      </c>
      <c r="M28" s="15">
        <v>0.23385440744771399</v>
      </c>
      <c r="N28" s="16">
        <v>38.870760445101297</v>
      </c>
      <c r="O28" s="8">
        <v>2.7109895000376198</v>
      </c>
      <c r="P28" s="8">
        <f t="shared" si="0"/>
        <v>8.1329685001128596E-2</v>
      </c>
      <c r="Q28" s="8">
        <v>4.0741748719820698</v>
      </c>
      <c r="R28" s="8">
        <v>3.84564552545257E-2</v>
      </c>
      <c r="S28" s="24">
        <f t="shared" si="1"/>
        <v>5.1231048792123824E-3</v>
      </c>
      <c r="T28" s="8">
        <v>1.5925100650333798E-2</v>
      </c>
      <c r="U28" s="21">
        <v>897.274382830582</v>
      </c>
      <c r="V28" s="21">
        <v>260.48398623160301</v>
      </c>
      <c r="W28" s="21">
        <v>616.80853431444905</v>
      </c>
      <c r="X28" s="21">
        <v>481.31762334330801</v>
      </c>
      <c r="Y28">
        <f t="shared" si="2"/>
        <v>4.0741748719820697E-2</v>
      </c>
      <c r="Z28">
        <f t="shared" si="3"/>
        <v>602.48402669256041</v>
      </c>
      <c r="AA28">
        <f t="shared" si="4"/>
        <v>470.13970089158056</v>
      </c>
    </row>
    <row r="29" spans="1:27" x14ac:dyDescent="0.2">
      <c r="A29" t="s">
        <v>23</v>
      </c>
      <c r="B29" s="7">
        <v>21.8</v>
      </c>
      <c r="C29" s="8">
        <v>2.109</v>
      </c>
      <c r="D29" s="8">
        <v>11.698</v>
      </c>
      <c r="E29" s="8">
        <v>0.248</v>
      </c>
      <c r="F29" s="8">
        <v>10.262</v>
      </c>
      <c r="G29" s="8">
        <v>0.40899999999999997</v>
      </c>
      <c r="H29" s="8">
        <v>2.278</v>
      </c>
      <c r="I29" s="8">
        <v>49.533999999999999</v>
      </c>
      <c r="J29" s="8">
        <v>11.566000000000001</v>
      </c>
      <c r="K29" s="8">
        <v>11.337999999999999</v>
      </c>
      <c r="L29" s="8">
        <v>0.19500000000000001</v>
      </c>
      <c r="M29" s="15">
        <v>0.23055736956804099</v>
      </c>
      <c r="N29" s="16">
        <v>44.415562398636702</v>
      </c>
      <c r="O29" s="8">
        <v>2.7279261934566899</v>
      </c>
      <c r="P29" s="8">
        <f t="shared" si="0"/>
        <v>8.1837785803700699E-2</v>
      </c>
      <c r="Q29" s="8">
        <v>5.7419241689923499</v>
      </c>
      <c r="R29" s="8">
        <v>3.1505234760075503E-2</v>
      </c>
      <c r="S29" s="24">
        <f t="shared" si="1"/>
        <v>1.1035274605824439E-2</v>
      </c>
      <c r="T29" s="8">
        <v>3.4302998463862103E-2</v>
      </c>
      <c r="U29" s="21">
        <v>1226.82149043605</v>
      </c>
      <c r="V29" s="21">
        <v>224.01443081935599</v>
      </c>
      <c r="W29" s="21">
        <v>707.55912307330095</v>
      </c>
      <c r="X29" s="21">
        <v>580.918820257226</v>
      </c>
      <c r="Y29">
        <f t="shared" si="2"/>
        <v>5.7419241689923496E-2</v>
      </c>
      <c r="Z29">
        <f t="shared" si="3"/>
        <v>703.54031188117426</v>
      </c>
      <c r="AA29">
        <f t="shared" si="4"/>
        <v>577.61930367912498</v>
      </c>
    </row>
    <row r="30" spans="1:27" x14ac:dyDescent="0.2">
      <c r="A30" t="s">
        <v>24</v>
      </c>
      <c r="B30" s="7">
        <v>26.35</v>
      </c>
      <c r="C30" s="8">
        <v>2.1360000000000001</v>
      </c>
      <c r="D30" s="8">
        <v>11.218</v>
      </c>
      <c r="E30" s="8">
        <v>0.19500000000000001</v>
      </c>
      <c r="F30" s="8">
        <v>9.5619999999999994</v>
      </c>
      <c r="G30" s="8">
        <v>0.39100000000000001</v>
      </c>
      <c r="H30" s="8">
        <v>2.1230000000000002</v>
      </c>
      <c r="I30" s="8">
        <v>49.780999999999999</v>
      </c>
      <c r="J30" s="8">
        <v>12.769</v>
      </c>
      <c r="K30" s="8">
        <v>11.336</v>
      </c>
      <c r="L30" s="8">
        <v>0.14199999999999999</v>
      </c>
      <c r="M30" s="15">
        <v>0.220602978455854</v>
      </c>
      <c r="N30" s="16">
        <v>36.944306453579699</v>
      </c>
      <c r="O30" s="8">
        <v>2.7171259762808</v>
      </c>
      <c r="P30" s="8">
        <f t="shared" si="0"/>
        <v>8.1513779288424001E-2</v>
      </c>
      <c r="Q30" s="8">
        <v>6.3550525403309699</v>
      </c>
      <c r="R30" s="8">
        <v>2.7472305662257699E-2</v>
      </c>
      <c r="S30" s="24">
        <f t="shared" si="1"/>
        <v>1.1308562887922768E-2</v>
      </c>
      <c r="T30" s="8">
        <v>3.5152511308432603E-2</v>
      </c>
      <c r="U30" s="21">
        <v>1242.64577264791</v>
      </c>
      <c r="V30" s="21">
        <v>196.58706556566699</v>
      </c>
      <c r="W30" s="21">
        <v>679.49068601694103</v>
      </c>
      <c r="X30" s="21">
        <v>537.78447646770201</v>
      </c>
      <c r="Y30">
        <f t="shared" si="2"/>
        <v>6.3550525403309702E-2</v>
      </c>
      <c r="Z30">
        <f t="shared" si="3"/>
        <v>686.15167928851145</v>
      </c>
      <c r="AA30">
        <f t="shared" si="4"/>
        <v>543.05633501267232</v>
      </c>
    </row>
    <row r="31" spans="1:27" x14ac:dyDescent="0.2">
      <c r="A31" t="s">
        <v>25</v>
      </c>
      <c r="B31" s="7">
        <v>28.39</v>
      </c>
      <c r="C31" s="8">
        <v>2.008</v>
      </c>
      <c r="D31" s="8">
        <v>11.022</v>
      </c>
      <c r="E31" s="8">
        <v>0.19700000000000001</v>
      </c>
      <c r="F31" s="8">
        <v>9.75</v>
      </c>
      <c r="G31" s="8">
        <v>0.32800000000000001</v>
      </c>
      <c r="H31" s="8">
        <v>2.032</v>
      </c>
      <c r="I31" s="8">
        <v>49.594000000000001</v>
      </c>
      <c r="J31" s="8">
        <v>13.237</v>
      </c>
      <c r="K31" s="8">
        <v>11.332000000000001</v>
      </c>
      <c r="L31" s="8">
        <v>0.15</v>
      </c>
      <c r="M31" s="15">
        <v>0.23036695037063901</v>
      </c>
      <c r="N31" s="16">
        <v>32.559015227600099</v>
      </c>
      <c r="O31" s="8">
        <v>2.7149394122452799</v>
      </c>
      <c r="P31" s="8">
        <f t="shared" si="0"/>
        <v>8.1448182367358388E-2</v>
      </c>
      <c r="Q31" s="8">
        <v>5.7072614560742601</v>
      </c>
      <c r="R31" s="8">
        <v>3.3109832390614699E-2</v>
      </c>
      <c r="S31" s="24">
        <f t="shared" si="1"/>
        <v>3.4042488499865676E-3</v>
      </c>
      <c r="T31" s="8">
        <v>1.0582060460014199E-2</v>
      </c>
      <c r="U31" s="21">
        <v>1051.59504659595</v>
      </c>
      <c r="V31" s="21">
        <v>324.72005095744299</v>
      </c>
      <c r="W31" s="21">
        <v>728.58364608209604</v>
      </c>
      <c r="X31" s="21">
        <v>567.47694219339201</v>
      </c>
      <c r="Y31">
        <f t="shared" si="2"/>
        <v>5.7072614560742599E-2</v>
      </c>
      <c r="Z31">
        <f t="shared" si="3"/>
        <v>738.15294963594351</v>
      </c>
      <c r="AA31">
        <f t="shared" si="4"/>
        <v>574.93025129367049</v>
      </c>
    </row>
    <row r="32" spans="1:27" x14ac:dyDescent="0.2">
      <c r="A32" t="s">
        <v>26</v>
      </c>
      <c r="B32" s="7">
        <v>27.38</v>
      </c>
      <c r="C32" s="8">
        <v>2.1389999999999998</v>
      </c>
      <c r="D32" s="8">
        <v>11.313000000000001</v>
      </c>
      <c r="E32" s="8">
        <v>0.26900000000000002</v>
      </c>
      <c r="F32" s="8">
        <v>9.5649999999999995</v>
      </c>
      <c r="G32" s="8">
        <v>0.41099999999999998</v>
      </c>
      <c r="H32" s="8">
        <v>2.177</v>
      </c>
      <c r="I32" s="8">
        <v>49.203000000000003</v>
      </c>
      <c r="J32" s="8">
        <v>13.071999999999999</v>
      </c>
      <c r="K32" s="8">
        <v>11.336</v>
      </c>
      <c r="L32" s="8">
        <v>0.16500000000000001</v>
      </c>
      <c r="M32" s="15">
        <v>0.223381716812979</v>
      </c>
      <c r="N32" s="16">
        <v>41.6600999024541</v>
      </c>
      <c r="O32" s="8">
        <v>2.7252913604996798</v>
      </c>
      <c r="P32" s="8">
        <f t="shared" si="0"/>
        <v>8.1758740814990391E-2</v>
      </c>
      <c r="Q32" s="8">
        <v>4.9648746222802398</v>
      </c>
      <c r="R32" s="8">
        <v>4.2356303729342001E-2</v>
      </c>
      <c r="S32" s="24">
        <f t="shared" si="1"/>
        <v>2.5811519462215398E-3</v>
      </c>
      <c r="T32" s="8">
        <v>8.0234751203653708E-3</v>
      </c>
      <c r="U32" s="21">
        <v>1121.56479478911</v>
      </c>
      <c r="V32" s="21">
        <v>376.79971261502402</v>
      </c>
      <c r="W32" s="21">
        <v>813.29773295482096</v>
      </c>
      <c r="X32" s="21">
        <v>638.48149862994296</v>
      </c>
      <c r="Y32">
        <f t="shared" si="2"/>
        <v>4.9648746222802395E-2</v>
      </c>
      <c r="Z32">
        <f t="shared" si="3"/>
        <v>811.94992902410797</v>
      </c>
      <c r="AA32">
        <f t="shared" si="4"/>
        <v>637.42340165183543</v>
      </c>
    </row>
    <row r="33" spans="1:27" x14ac:dyDescent="0.2">
      <c r="A33" t="s">
        <v>27</v>
      </c>
      <c r="B33" s="7">
        <v>21.86</v>
      </c>
      <c r="C33" s="8">
        <v>1.978</v>
      </c>
      <c r="D33" s="8">
        <v>11.887</v>
      </c>
      <c r="E33" s="8">
        <v>0.254</v>
      </c>
      <c r="F33" s="8">
        <v>10.16</v>
      </c>
      <c r="G33" s="8">
        <v>0.42599999999999999</v>
      </c>
      <c r="H33" s="8">
        <v>2.2839999999999998</v>
      </c>
      <c r="I33" s="8">
        <v>49.764000000000003</v>
      </c>
      <c r="J33" s="8">
        <v>11.363</v>
      </c>
      <c r="K33" s="8">
        <v>11.334</v>
      </c>
      <c r="L33" s="8">
        <v>0.192</v>
      </c>
      <c r="M33" s="15">
        <v>0.22663270101531299</v>
      </c>
      <c r="N33" s="16">
        <v>34.9178540249492</v>
      </c>
      <c r="O33" s="8">
        <v>2.7237483596196701</v>
      </c>
      <c r="P33" s="8">
        <f t="shared" si="0"/>
        <v>8.1712450788590102E-2</v>
      </c>
      <c r="Q33" s="8">
        <v>4.3620663426912101</v>
      </c>
      <c r="R33" s="8">
        <v>5.43267694263889E-2</v>
      </c>
      <c r="S33" s="24">
        <f t="shared" si="1"/>
        <v>1.2597592872495697E-2</v>
      </c>
      <c r="T33" s="8">
        <v>3.9159443184630702E-2</v>
      </c>
      <c r="U33" s="21">
        <v>1468.35144256643</v>
      </c>
      <c r="V33" s="21">
        <v>347.51101144200101</v>
      </c>
      <c r="W33" s="21">
        <v>904.957744402662</v>
      </c>
      <c r="X33" s="21">
        <v>742.62083079161505</v>
      </c>
      <c r="Y33">
        <f t="shared" si="2"/>
        <v>4.36206634269121E-2</v>
      </c>
      <c r="Z33">
        <f t="shared" si="3"/>
        <v>909.7225934379245</v>
      </c>
      <c r="AA33">
        <f t="shared" si="4"/>
        <v>746.5309317560517</v>
      </c>
    </row>
    <row r="34" spans="1:27" x14ac:dyDescent="0.2">
      <c r="A34" t="s">
        <v>28</v>
      </c>
      <c r="B34" s="7">
        <v>18.39</v>
      </c>
      <c r="C34" s="8">
        <v>2.1920000000000002</v>
      </c>
      <c r="D34" s="8">
        <v>12.138</v>
      </c>
      <c r="E34" s="8">
        <v>0.32900000000000001</v>
      </c>
      <c r="F34" s="8">
        <v>10.678000000000001</v>
      </c>
      <c r="G34" s="8">
        <v>0.44500000000000001</v>
      </c>
      <c r="H34" s="8">
        <v>2.4220000000000002</v>
      </c>
      <c r="I34" s="8">
        <v>49.057000000000002</v>
      </c>
      <c r="J34" s="8">
        <v>10.843999999999999</v>
      </c>
      <c r="K34" s="8">
        <v>11.335000000000001</v>
      </c>
      <c r="L34" s="8">
        <v>0.17799999999999999</v>
      </c>
      <c r="M34" s="15">
        <v>0.245667641138825</v>
      </c>
      <c r="N34" s="16">
        <v>44.702638393049199</v>
      </c>
      <c r="O34" s="8">
        <v>2.7493378024278199</v>
      </c>
      <c r="P34" s="8">
        <f t="shared" si="0"/>
        <v>8.2480134072834596E-2</v>
      </c>
      <c r="Q34" s="8">
        <v>6.0099064528128903</v>
      </c>
      <c r="R34" s="8">
        <v>1.3533059262052E-2</v>
      </c>
      <c r="S34" s="24">
        <f t="shared" si="1"/>
        <v>6.9850315336420638E-3</v>
      </c>
      <c r="T34" s="8">
        <v>2.17128739000375E-2</v>
      </c>
      <c r="U34" s="21">
        <v>614.46475815286794</v>
      </c>
      <c r="V34" s="21">
        <v>74.4310098806111</v>
      </c>
      <c r="W34" s="21">
        <v>340.52812812910202</v>
      </c>
      <c r="X34" s="21">
        <v>287.63250961154</v>
      </c>
      <c r="Y34">
        <f t="shared" si="2"/>
        <v>6.0099064528128902E-2</v>
      </c>
      <c r="Z34">
        <f t="shared" si="3"/>
        <v>314.74113767908585</v>
      </c>
      <c r="AA34">
        <f t="shared" si="4"/>
        <v>265.85111722196626</v>
      </c>
    </row>
    <row r="35" spans="1:27" x14ac:dyDescent="0.2">
      <c r="A35" t="s">
        <v>29</v>
      </c>
      <c r="B35" s="7">
        <v>18.21</v>
      </c>
      <c r="C35" s="8">
        <v>2.351</v>
      </c>
      <c r="D35" s="8">
        <v>12.106</v>
      </c>
      <c r="E35" s="8">
        <v>0.216</v>
      </c>
      <c r="F35" s="8">
        <v>10.413</v>
      </c>
      <c r="G35" s="8">
        <v>0.37</v>
      </c>
      <c r="H35" s="8">
        <v>2.1539999999999999</v>
      </c>
      <c r="I35" s="8">
        <v>50.192999999999998</v>
      </c>
      <c r="J35" s="8">
        <v>10.324</v>
      </c>
      <c r="K35" s="8">
        <v>11.339</v>
      </c>
      <c r="L35" s="8">
        <v>0.157</v>
      </c>
      <c r="M35" s="15">
        <v>0.23812248998241101</v>
      </c>
      <c r="N35" s="16">
        <v>26.1935838994604</v>
      </c>
      <c r="O35" s="8">
        <v>2.72427731578161</v>
      </c>
      <c r="P35" s="8">
        <f t="shared" si="0"/>
        <v>8.1728319473448302E-2</v>
      </c>
      <c r="Q35" s="8">
        <v>5.8108148715715</v>
      </c>
      <c r="R35" s="8">
        <v>3.0804693653223601E-2</v>
      </c>
      <c r="S35" s="24">
        <f t="shared" si="1"/>
        <v>4.9285470469442247E-3</v>
      </c>
      <c r="T35" s="8">
        <v>1.53203203200007E-2</v>
      </c>
      <c r="U35" s="21">
        <v>1044.1878583463699</v>
      </c>
      <c r="V35" s="21">
        <v>287.00453036822199</v>
      </c>
      <c r="W35" s="21">
        <v>683.24993773471499</v>
      </c>
      <c r="X35" s="21">
        <v>577.99673270849701</v>
      </c>
      <c r="Y35">
        <f t="shared" si="2"/>
        <v>5.8108148715715E-2</v>
      </c>
      <c r="Z35">
        <f t="shared" si="3"/>
        <v>697.59214175103807</v>
      </c>
      <c r="AA35">
        <f t="shared" si="4"/>
        <v>590.12955058881494</v>
      </c>
    </row>
    <row r="36" spans="1:27" x14ac:dyDescent="0.2">
      <c r="A36" t="s">
        <v>30</v>
      </c>
      <c r="B36" s="7">
        <v>11.88</v>
      </c>
      <c r="C36" s="8">
        <v>2.4569999999999999</v>
      </c>
      <c r="D36" s="8">
        <v>12.855</v>
      </c>
      <c r="E36" s="8">
        <v>0.26400000000000001</v>
      </c>
      <c r="F36" s="8">
        <v>10.314</v>
      </c>
      <c r="G36" s="8">
        <v>0.441</v>
      </c>
      <c r="H36" s="8">
        <v>2.0419999999999998</v>
      </c>
      <c r="I36" s="8">
        <v>50.542000000000002</v>
      </c>
      <c r="J36" s="8">
        <v>9.1999999999999993</v>
      </c>
      <c r="K36" s="8">
        <v>11.331</v>
      </c>
      <c r="L36" s="8">
        <v>0.113</v>
      </c>
      <c r="M36" s="15">
        <v>0.294430879366605</v>
      </c>
      <c r="N36" s="16">
        <v>125.944932627421</v>
      </c>
      <c r="O36" s="8">
        <v>2.7385624246406</v>
      </c>
      <c r="P36" s="8">
        <f t="shared" si="0"/>
        <v>8.2156872739217998E-2</v>
      </c>
      <c r="Q36" s="8">
        <v>1.6541393019911499</v>
      </c>
      <c r="R36" s="8">
        <v>5.0125459522533299E-2</v>
      </c>
      <c r="S36" s="24">
        <f t="shared" si="1"/>
        <v>2.8307003686634967E-3</v>
      </c>
      <c r="T36" s="8">
        <v>8.7991929395818992E-3</v>
      </c>
      <c r="U36" s="21">
        <v>438.214218659327</v>
      </c>
      <c r="V36" s="21">
        <v>148.54766260535601</v>
      </c>
      <c r="W36" s="21">
        <v>428.71142018510398</v>
      </c>
      <c r="X36" s="21">
        <v>383.188612964877</v>
      </c>
      <c r="Y36">
        <f t="shared" si="2"/>
        <v>1.6541393019911498E-2</v>
      </c>
      <c r="Z36">
        <f t="shared" si="3"/>
        <v>307.8589026612828</v>
      </c>
      <c r="AA36">
        <f t="shared" si="4"/>
        <v>275.1688439947111</v>
      </c>
    </row>
    <row r="37" spans="1:27" x14ac:dyDescent="0.2">
      <c r="A37" t="s">
        <v>31</v>
      </c>
      <c r="B37" s="7">
        <v>21.36</v>
      </c>
      <c r="C37" s="8">
        <v>2.2109999999999999</v>
      </c>
      <c r="D37" s="8">
        <v>11.943</v>
      </c>
      <c r="E37" s="8">
        <v>0.22</v>
      </c>
      <c r="F37" s="8">
        <v>10.114000000000001</v>
      </c>
      <c r="G37" s="8">
        <v>0.435</v>
      </c>
      <c r="H37" s="8">
        <v>2.2010000000000001</v>
      </c>
      <c r="I37" s="8">
        <v>49.921999999999997</v>
      </c>
      <c r="J37" s="8">
        <v>11.055</v>
      </c>
      <c r="K37" s="8">
        <v>11.337</v>
      </c>
      <c r="L37" s="8">
        <v>0.14499999999999999</v>
      </c>
      <c r="M37" s="15">
        <v>0.293620844893419</v>
      </c>
      <c r="N37" s="16">
        <v>48.217568590435199</v>
      </c>
      <c r="O37" s="8">
        <v>2.7077337899952298</v>
      </c>
      <c r="P37" s="8">
        <f t="shared" si="0"/>
        <v>8.1232013699856886E-2</v>
      </c>
      <c r="Q37" s="8">
        <v>4.25544521421038</v>
      </c>
      <c r="R37" s="8">
        <v>4.5744890867204901E-2</v>
      </c>
      <c r="S37" s="24">
        <f t="shared" si="1"/>
        <v>9.1079639090328821E-3</v>
      </c>
      <c r="T37" s="8">
        <v>2.8311979822918502E-2</v>
      </c>
      <c r="U37" s="21">
        <v>1181.02413090096</v>
      </c>
      <c r="V37" s="21">
        <v>299.40670796552899</v>
      </c>
      <c r="W37" s="21">
        <v>767.13933865028503</v>
      </c>
      <c r="X37" s="21">
        <v>632.11876948770998</v>
      </c>
      <c r="Y37">
        <f t="shared" si="2"/>
        <v>4.2554452142103801E-2</v>
      </c>
      <c r="Z37">
        <f t="shared" si="3"/>
        <v>750.874837392372</v>
      </c>
      <c r="AA37">
        <f t="shared" si="4"/>
        <v>618.71690622311473</v>
      </c>
    </row>
    <row r="38" spans="1:27" x14ac:dyDescent="0.2">
      <c r="A38" t="s">
        <v>32</v>
      </c>
      <c r="B38" s="7">
        <v>24.82</v>
      </c>
      <c r="C38" s="8">
        <v>2.25</v>
      </c>
      <c r="D38" s="8">
        <v>11.47</v>
      </c>
      <c r="E38" s="8">
        <v>0.254</v>
      </c>
      <c r="F38" s="8">
        <v>9.7509999999999994</v>
      </c>
      <c r="G38" s="8">
        <v>0.45100000000000001</v>
      </c>
      <c r="H38" s="8">
        <v>2.2210000000000001</v>
      </c>
      <c r="I38" s="8">
        <v>49.46</v>
      </c>
      <c r="J38" s="8">
        <v>12.202999999999999</v>
      </c>
      <c r="K38" s="8">
        <v>11.336</v>
      </c>
      <c r="L38" s="8">
        <v>0.19500000000000001</v>
      </c>
      <c r="M38" s="15">
        <v>0.29300617092433601</v>
      </c>
      <c r="N38" s="16">
        <v>85.714057417178395</v>
      </c>
      <c r="O38" s="8">
        <v>2.7136223165115299</v>
      </c>
      <c r="P38" s="8">
        <f t="shared" si="0"/>
        <v>8.1408669495345892E-2</v>
      </c>
      <c r="Q38" s="8">
        <v>7.5662381497241498</v>
      </c>
      <c r="R38" s="8">
        <v>5.0421719495332702E-2</v>
      </c>
      <c r="S38" s="24">
        <f t="shared" si="1"/>
        <v>9.454581678187331E-3</v>
      </c>
      <c r="T38" s="8">
        <v>2.9389436363653501E-2</v>
      </c>
      <c r="U38" s="21">
        <v>2287.2101485206799</v>
      </c>
      <c r="V38" s="21">
        <v>593.97705441642302</v>
      </c>
      <c r="W38" s="21">
        <v>1491.5940698970001</v>
      </c>
      <c r="X38" s="21">
        <v>1194.99605022993</v>
      </c>
      <c r="Y38">
        <f t="shared" si="2"/>
        <v>7.5662381497241499E-2</v>
      </c>
      <c r="Z38">
        <f t="shared" si="3"/>
        <v>1520.9594247143903</v>
      </c>
      <c r="AA38">
        <f t="shared" si="4"/>
        <v>1218.5222117564415</v>
      </c>
    </row>
    <row r="39" spans="1:27" x14ac:dyDescent="0.2">
      <c r="A39" t="s">
        <v>33</v>
      </c>
      <c r="B39" s="7">
        <v>8.11</v>
      </c>
      <c r="C39" s="8">
        <v>2.8370000000000002</v>
      </c>
      <c r="D39" s="8">
        <v>12.875999999999999</v>
      </c>
      <c r="E39" s="8">
        <v>0.32400000000000001</v>
      </c>
      <c r="F39" s="8">
        <v>9.6120000000000001</v>
      </c>
      <c r="G39" s="8">
        <v>0.36799999999999999</v>
      </c>
      <c r="H39" s="8">
        <v>2.1110000000000002</v>
      </c>
      <c r="I39" s="8">
        <v>51.707999999999998</v>
      </c>
      <c r="J39" s="8">
        <v>8.14</v>
      </c>
      <c r="K39" s="8">
        <v>11.331</v>
      </c>
      <c r="L39" s="8">
        <v>0.22600000000000001</v>
      </c>
      <c r="M39" s="15">
        <v>0.31631744423990599</v>
      </c>
      <c r="N39" s="16">
        <v>61.830724655496503</v>
      </c>
      <c r="O39" s="8">
        <v>2.7293142525439</v>
      </c>
      <c r="P39" s="8">
        <f t="shared" si="0"/>
        <v>8.1879427576316999E-2</v>
      </c>
      <c r="Q39" s="8">
        <v>3.2525998304146402</v>
      </c>
      <c r="R39" s="8">
        <v>3.9245419363098201E-2</v>
      </c>
      <c r="S39" s="24">
        <f t="shared" si="1"/>
        <v>7.8393046744406406E-3</v>
      </c>
      <c r="T39" s="8">
        <v>2.4368370141251601E-2</v>
      </c>
      <c r="U39" s="21">
        <v>768.73670568185696</v>
      </c>
      <c r="V39" s="21">
        <v>194.62326457334899</v>
      </c>
      <c r="W39" s="21">
        <v>529.52932054267603</v>
      </c>
      <c r="X39" s="21">
        <v>489.80604989610202</v>
      </c>
      <c r="Y39">
        <f t="shared" si="2"/>
        <v>3.2525998304146403E-2</v>
      </c>
      <c r="Z39">
        <f t="shared" si="3"/>
        <v>483.42239178248201</v>
      </c>
      <c r="AA39">
        <f t="shared" si="4"/>
        <v>447.15788713577098</v>
      </c>
    </row>
    <row r="40" spans="1:27" x14ac:dyDescent="0.2">
      <c r="A40" t="s">
        <v>34</v>
      </c>
      <c r="B40" s="7">
        <v>25.42</v>
      </c>
      <c r="C40" s="8">
        <v>2.177</v>
      </c>
      <c r="D40" s="8">
        <v>11.391999999999999</v>
      </c>
      <c r="E40" s="8">
        <v>0.223</v>
      </c>
      <c r="F40" s="8">
        <v>9.9510000000000005</v>
      </c>
      <c r="G40" s="8">
        <v>0.33400000000000002</v>
      </c>
      <c r="H40" s="8">
        <v>2.3559999999999999</v>
      </c>
      <c r="I40" s="8">
        <v>49.152000000000001</v>
      </c>
      <c r="J40" s="8">
        <v>12.523999999999999</v>
      </c>
      <c r="K40" s="8">
        <v>11.334</v>
      </c>
      <c r="L40" s="8">
        <v>0.161</v>
      </c>
      <c r="M40" s="15">
        <v>0.277988022408927</v>
      </c>
      <c r="N40" s="16">
        <v>43.768209376858103</v>
      </c>
      <c r="O40" s="8">
        <v>2.7207592054345602</v>
      </c>
      <c r="P40" s="8">
        <f t="shared" si="0"/>
        <v>8.16227761630368E-2</v>
      </c>
      <c r="Q40" s="8">
        <v>3.7742618818420199</v>
      </c>
      <c r="R40" s="8">
        <v>4.7275567393185697E-2</v>
      </c>
      <c r="S40" s="24">
        <f t="shared" si="1"/>
        <v>4.9593428963230568E-3</v>
      </c>
      <c r="T40" s="8">
        <v>1.54160487918031E-2</v>
      </c>
      <c r="U40" s="21">
        <v>992.71207382977195</v>
      </c>
      <c r="V40" s="21">
        <v>305.24757976421199</v>
      </c>
      <c r="W40" s="21">
        <v>699.57917419193495</v>
      </c>
      <c r="X40" s="21">
        <v>557.78916774990796</v>
      </c>
      <c r="Y40">
        <f t="shared" si="2"/>
        <v>3.7742618818420198E-2</v>
      </c>
      <c r="Z40">
        <f t="shared" si="3"/>
        <v>681.5338366225792</v>
      </c>
      <c r="AA40">
        <f t="shared" si="4"/>
        <v>543.40124112787373</v>
      </c>
    </row>
    <row r="41" spans="1:27" x14ac:dyDescent="0.2">
      <c r="A41" t="s">
        <v>35</v>
      </c>
      <c r="B41" s="7">
        <v>30.05</v>
      </c>
      <c r="C41" s="8">
        <v>2.2160000000000002</v>
      </c>
      <c r="D41" s="8">
        <v>11.32</v>
      </c>
      <c r="E41" s="8">
        <v>0.20899999999999999</v>
      </c>
      <c r="F41" s="8">
        <v>9.5009999999999994</v>
      </c>
      <c r="G41" s="8">
        <v>0.313</v>
      </c>
      <c r="H41" s="8">
        <v>1.8959999999999999</v>
      </c>
      <c r="I41" s="8">
        <v>49.271999999999998</v>
      </c>
      <c r="J41" s="8">
        <v>13.414</v>
      </c>
      <c r="K41" s="8">
        <v>11.333</v>
      </c>
      <c r="L41" s="8">
        <v>0.13200000000000001</v>
      </c>
      <c r="M41" s="15">
        <v>0.290316720700389</v>
      </c>
      <c r="N41" s="16">
        <v>48.816789743998001</v>
      </c>
      <c r="O41" s="8">
        <v>2.7053081054002499</v>
      </c>
      <c r="P41" s="8">
        <f t="shared" si="0"/>
        <v>8.1159243162007497E-2</v>
      </c>
      <c r="Q41" s="8">
        <v>5.8770195471889801</v>
      </c>
      <c r="R41" s="8">
        <v>4.3183744870667298E-2</v>
      </c>
      <c r="S41" s="24">
        <f t="shared" si="1"/>
        <v>9.2180172349094532E-3</v>
      </c>
      <c r="T41" s="8">
        <v>2.8654079064064201E-2</v>
      </c>
      <c r="U41" s="21">
        <v>1559.5768704249999</v>
      </c>
      <c r="V41" s="21">
        <v>383.69380056582298</v>
      </c>
      <c r="W41" s="21">
        <v>986.94177528306705</v>
      </c>
      <c r="X41" s="21">
        <v>758.89409864134302</v>
      </c>
      <c r="Y41">
        <f t="shared" si="2"/>
        <v>5.8770195471889802E-2</v>
      </c>
      <c r="Z41">
        <f t="shared" si="3"/>
        <v>996.70131675165351</v>
      </c>
      <c r="AA41">
        <f t="shared" si="4"/>
        <v>766.39855190438561</v>
      </c>
    </row>
    <row r="42" spans="1:27" x14ac:dyDescent="0.2">
      <c r="A42" t="s">
        <v>36</v>
      </c>
      <c r="B42" s="7">
        <v>23.99</v>
      </c>
      <c r="C42" s="8">
        <v>2.1960000000000002</v>
      </c>
      <c r="D42" s="8">
        <v>11.663</v>
      </c>
      <c r="E42" s="8">
        <v>0.26900000000000002</v>
      </c>
      <c r="F42" s="8">
        <v>9.9870000000000001</v>
      </c>
      <c r="G42" s="8">
        <v>0.496</v>
      </c>
      <c r="H42" s="8">
        <v>2.5089999999999999</v>
      </c>
      <c r="I42" s="8">
        <v>48.753</v>
      </c>
      <c r="J42" s="8">
        <v>12.173999999999999</v>
      </c>
      <c r="K42" s="8">
        <v>11.333</v>
      </c>
      <c r="L42" s="8">
        <v>0.21099999999999999</v>
      </c>
      <c r="M42" s="15">
        <v>0.28609163506004598</v>
      </c>
      <c r="N42" s="16">
        <v>45.510185039084</v>
      </c>
      <c r="O42" s="8">
        <v>2.7275606472754701</v>
      </c>
      <c r="P42" s="8">
        <f t="shared" si="0"/>
        <v>8.1826819418264099E-2</v>
      </c>
      <c r="Q42" s="8">
        <v>5.0388707113498299</v>
      </c>
      <c r="R42" s="8">
        <v>3.5912494669283E-2</v>
      </c>
      <c r="S42" s="24">
        <f t="shared" si="1"/>
        <v>2.6364543403759534E-3</v>
      </c>
      <c r="T42" s="8">
        <v>8.1953818476094304E-3</v>
      </c>
      <c r="U42" s="21">
        <v>975.64512696189195</v>
      </c>
      <c r="V42" s="21">
        <v>319.66406536965599</v>
      </c>
      <c r="W42" s="21">
        <v>708.95434251845904</v>
      </c>
      <c r="X42" s="21">
        <v>571.78348457009304</v>
      </c>
      <c r="Y42">
        <f t="shared" si="2"/>
        <v>5.0388707113498299E-2</v>
      </c>
      <c r="Z42">
        <f t="shared" si="3"/>
        <v>698.64813366185308</v>
      </c>
      <c r="AA42">
        <f t="shared" si="4"/>
        <v>563.47135548177516</v>
      </c>
    </row>
    <row r="43" spans="1:27" x14ac:dyDescent="0.2">
      <c r="A43" t="s">
        <v>37</v>
      </c>
      <c r="B43" s="7">
        <v>9.74</v>
      </c>
      <c r="C43" s="8">
        <v>2.4550000000000001</v>
      </c>
      <c r="D43" s="8">
        <v>13.064</v>
      </c>
      <c r="E43" s="8">
        <v>0.28599999999999998</v>
      </c>
      <c r="F43" s="8">
        <v>10.090999999999999</v>
      </c>
      <c r="G43" s="8">
        <v>0.34599999999999997</v>
      </c>
      <c r="H43" s="8">
        <v>2.1989999999999998</v>
      </c>
      <c r="I43" s="8">
        <v>50.863999999999997</v>
      </c>
      <c r="J43" s="8">
        <v>8.68</v>
      </c>
      <c r="K43" s="8">
        <v>11.337</v>
      </c>
      <c r="L43" s="8">
        <v>0.224</v>
      </c>
      <c r="M43" s="15">
        <v>0.31064017496702101</v>
      </c>
      <c r="N43" s="16">
        <v>98.189237963552898</v>
      </c>
      <c r="O43" s="8">
        <v>2.7389619820820901</v>
      </c>
      <c r="P43" s="8">
        <f t="shared" si="0"/>
        <v>8.2168859462462704E-2</v>
      </c>
      <c r="Q43" s="8">
        <v>2.24104316841761</v>
      </c>
      <c r="R43" s="8">
        <v>6.6836239436277395E-2</v>
      </c>
      <c r="S43" s="24">
        <f t="shared" si="1"/>
        <v>4.3456768137345569E-3</v>
      </c>
      <c r="T43" s="8">
        <v>1.35084762627745E-2</v>
      </c>
      <c r="U43" s="21">
        <v>797.91096790172799</v>
      </c>
      <c r="V43" s="21">
        <v>265.87776897829502</v>
      </c>
      <c r="W43" s="21">
        <v>645.04932135007903</v>
      </c>
      <c r="X43" s="21">
        <v>587.79781424282703</v>
      </c>
      <c r="Y43">
        <f t="shared" si="2"/>
        <v>2.2410431684176099E-2</v>
      </c>
      <c r="Z43">
        <f t="shared" si="3"/>
        <v>559.39639815167641</v>
      </c>
      <c r="AA43">
        <f t="shared" si="4"/>
        <v>509.74703677025371</v>
      </c>
    </row>
    <row r="44" spans="1:27" x14ac:dyDescent="0.2">
      <c r="A44" t="s">
        <v>38</v>
      </c>
      <c r="B44" s="7">
        <v>29.41</v>
      </c>
      <c r="C44" s="8">
        <v>2.177</v>
      </c>
      <c r="D44" s="8">
        <v>11.164999999999999</v>
      </c>
      <c r="E44" s="8">
        <v>0.17</v>
      </c>
      <c r="F44" s="8">
        <v>9.452</v>
      </c>
      <c r="G44" s="8">
        <v>0.28799999999999998</v>
      </c>
      <c r="H44" s="8">
        <v>1.8480000000000001</v>
      </c>
      <c r="I44" s="8">
        <v>49.725000000000001</v>
      </c>
      <c r="J44" s="8">
        <v>13.305999999999999</v>
      </c>
      <c r="K44" s="8">
        <v>11.331</v>
      </c>
      <c r="L44" s="8">
        <v>0.151</v>
      </c>
      <c r="M44" s="15">
        <v>0.28043551408501799</v>
      </c>
      <c r="N44" s="16">
        <v>51.351997160427899</v>
      </c>
      <c r="O44" s="8">
        <v>2.7017732732832802</v>
      </c>
      <c r="P44" s="8">
        <f t="shared" si="0"/>
        <v>8.1053198198498405E-2</v>
      </c>
      <c r="Q44" s="8">
        <v>4.0958053368378202</v>
      </c>
      <c r="R44" s="8">
        <v>5.39521508375813E-2</v>
      </c>
      <c r="S44" s="24">
        <f t="shared" si="1"/>
        <v>5.242845760989572E-3</v>
      </c>
      <c r="T44" s="8">
        <v>1.6297313524990899E-2</v>
      </c>
      <c r="U44" s="21">
        <v>1229.40772056285</v>
      </c>
      <c r="V44" s="21">
        <v>383.97745783610799</v>
      </c>
      <c r="W44" s="21">
        <v>869.25004034413905</v>
      </c>
      <c r="X44" s="21">
        <v>671.70237257100598</v>
      </c>
      <c r="Y44">
        <f t="shared" si="2"/>
        <v>4.0958053368378204E-2</v>
      </c>
      <c r="Z44">
        <f t="shared" si="3"/>
        <v>852.82822722859976</v>
      </c>
      <c r="AA44">
        <f t="shared" si="4"/>
        <v>659.01261666687253</v>
      </c>
    </row>
    <row r="45" spans="1:27" x14ac:dyDescent="0.2">
      <c r="A45" t="s">
        <v>39</v>
      </c>
      <c r="B45" s="7">
        <v>15.18</v>
      </c>
      <c r="C45" s="8">
        <v>2.403</v>
      </c>
      <c r="D45" s="8">
        <v>12.244999999999999</v>
      </c>
      <c r="E45" s="8">
        <v>0.23699999999999999</v>
      </c>
      <c r="F45" s="8">
        <v>10.351000000000001</v>
      </c>
      <c r="G45" s="8">
        <v>0.38800000000000001</v>
      </c>
      <c r="H45" s="8">
        <v>2.2000000000000002</v>
      </c>
      <c r="I45" s="8">
        <v>50.298999999999999</v>
      </c>
      <c r="J45" s="8">
        <v>9.9670000000000005</v>
      </c>
      <c r="K45" s="8">
        <v>11.345000000000001</v>
      </c>
      <c r="L45" s="8">
        <v>0.14099999999999999</v>
      </c>
      <c r="M45" s="15">
        <v>0.28622366598899701</v>
      </c>
      <c r="N45" s="16">
        <v>25.704371095433402</v>
      </c>
      <c r="O45" s="8">
        <v>2.72915096208866</v>
      </c>
      <c r="P45" s="8">
        <f t="shared" si="0"/>
        <v>8.1874528862659793E-2</v>
      </c>
      <c r="Q45" s="8">
        <v>4.9454645935817902</v>
      </c>
      <c r="R45" s="8">
        <v>4.03209718728448E-2</v>
      </c>
      <c r="S45" s="24">
        <f t="shared" si="1"/>
        <v>2.6100572999329468E-3</v>
      </c>
      <c r="T45" s="8">
        <v>8.1133270125363591E-3</v>
      </c>
      <c r="U45" s="21">
        <v>1065.7893571086199</v>
      </c>
      <c r="V45" s="21">
        <v>355.34480914646502</v>
      </c>
      <c r="W45" s="21">
        <v>756.35629012065704</v>
      </c>
      <c r="X45" s="21">
        <v>656.67328539734103</v>
      </c>
      <c r="Y45">
        <f t="shared" si="2"/>
        <v>4.9454645935817901E-2</v>
      </c>
      <c r="Z45">
        <f t="shared" si="3"/>
        <v>768.66602514148735</v>
      </c>
      <c r="AA45">
        <f t="shared" si="4"/>
        <v>667.36067471912429</v>
      </c>
    </row>
    <row r="46" spans="1:27" x14ac:dyDescent="0.2">
      <c r="A46" t="s">
        <v>40</v>
      </c>
      <c r="B46" s="7">
        <v>1.76</v>
      </c>
      <c r="C46" s="8">
        <v>2.7650000000000001</v>
      </c>
      <c r="D46" s="8">
        <v>13.468999999999999</v>
      </c>
      <c r="E46" s="8">
        <v>0.29499999999999998</v>
      </c>
      <c r="F46" s="8">
        <v>10.358000000000001</v>
      </c>
      <c r="G46" s="8">
        <v>0.36299999999999999</v>
      </c>
      <c r="H46" s="8">
        <v>2.0489999999999999</v>
      </c>
      <c r="I46" s="8">
        <v>51.643000000000001</v>
      </c>
      <c r="J46" s="8">
        <v>6.8360000000000003</v>
      </c>
      <c r="K46" s="8">
        <v>11.569000000000001</v>
      </c>
      <c r="L46" s="8">
        <v>0.183</v>
      </c>
      <c r="M46" s="15">
        <v>0.29484458423306198</v>
      </c>
      <c r="N46" s="16">
        <v>113.24554426333999</v>
      </c>
      <c r="O46" s="8">
        <v>2.7701074018718699</v>
      </c>
      <c r="P46" s="8">
        <f t="shared" si="0"/>
        <v>8.3103222056156098E-2</v>
      </c>
      <c r="Q46" s="8">
        <v>1.3399277779923999</v>
      </c>
      <c r="R46" s="8">
        <v>1.54705565477684E-2</v>
      </c>
      <c r="S46" s="24">
        <f t="shared" si="1"/>
        <v>3.9258489377058626E-3</v>
      </c>
      <c r="T46" s="8">
        <v>1.2203447117519001E-2</v>
      </c>
      <c r="U46" s="21">
        <v>128.536514548432</v>
      </c>
      <c r="V46" s="21">
        <v>29.038301348914899</v>
      </c>
      <c r="W46" s="21">
        <v>188.07812456455699</v>
      </c>
      <c r="X46" s="21">
        <v>184.82520102648999</v>
      </c>
      <c r="Y46">
        <f t="shared" si="2"/>
        <v>1.3399277779924E-2</v>
      </c>
      <c r="Z46">
        <f t="shared" si="3"/>
        <v>75.848900792233522</v>
      </c>
      <c r="AA46">
        <f t="shared" si="4"/>
        <v>74.537048734506214</v>
      </c>
    </row>
    <row r="47" spans="1:27" x14ac:dyDescent="0.2">
      <c r="A47" t="s">
        <v>41</v>
      </c>
      <c r="B47" s="7">
        <v>30.46</v>
      </c>
      <c r="C47" s="8">
        <v>2.1840000000000002</v>
      </c>
      <c r="D47" s="8">
        <v>11.388999999999999</v>
      </c>
      <c r="E47" s="8">
        <v>0.219</v>
      </c>
      <c r="F47" s="8">
        <v>9.4459999999999997</v>
      </c>
      <c r="G47" s="8">
        <v>0.32400000000000001</v>
      </c>
      <c r="H47" s="8">
        <v>1.9159999999999999</v>
      </c>
      <c r="I47" s="8">
        <v>49.220999999999997</v>
      </c>
      <c r="J47" s="8">
        <v>13.397</v>
      </c>
      <c r="K47" s="8">
        <v>11.337</v>
      </c>
      <c r="L47" s="8">
        <v>0.189</v>
      </c>
      <c r="M47" s="15">
        <v>0.27017198276777399</v>
      </c>
      <c r="N47" s="16">
        <v>51.120857679341498</v>
      </c>
      <c r="O47" s="8">
        <v>2.7028971010271099</v>
      </c>
      <c r="P47" s="8">
        <f t="shared" si="0"/>
        <v>8.1086913030813293E-2</v>
      </c>
      <c r="Q47" s="8">
        <v>4.9563101209174301</v>
      </c>
      <c r="R47" s="8">
        <v>3.72649858492764E-2</v>
      </c>
      <c r="S47" s="24">
        <f t="shared" si="1"/>
        <v>1.1850410410466534E-2</v>
      </c>
      <c r="T47" s="8">
        <v>3.6836836837011298E-2</v>
      </c>
      <c r="U47" s="21">
        <v>1233.8633887629901</v>
      </c>
      <c r="V47" s="21">
        <v>242.33456277244301</v>
      </c>
      <c r="W47" s="21">
        <v>734.44996573317098</v>
      </c>
      <c r="X47" s="21">
        <v>562.96946629861304</v>
      </c>
      <c r="Y47">
        <f t="shared" si="2"/>
        <v>4.9563101209174301E-2</v>
      </c>
      <c r="Z47">
        <f t="shared" si="3"/>
        <v>718.96315149714883</v>
      </c>
      <c r="AA47">
        <f t="shared" si="4"/>
        <v>551.09853709730862</v>
      </c>
    </row>
    <row r="48" spans="1:27" x14ac:dyDescent="0.2">
      <c r="A48" t="s">
        <v>42</v>
      </c>
      <c r="B48" s="7">
        <v>24.6</v>
      </c>
      <c r="C48" s="8">
        <v>2.1190000000000002</v>
      </c>
      <c r="D48" s="8">
        <v>11.686999999999999</v>
      </c>
      <c r="E48" s="8">
        <v>0.14299999999999999</v>
      </c>
      <c r="F48" s="8">
        <v>10.003</v>
      </c>
      <c r="G48" s="8">
        <v>0.316</v>
      </c>
      <c r="H48" s="8">
        <v>2.0099999999999998</v>
      </c>
      <c r="I48" s="8">
        <v>49.279000000000003</v>
      </c>
      <c r="J48" s="8">
        <v>12.568</v>
      </c>
      <c r="K48" s="8">
        <v>11.336</v>
      </c>
      <c r="L48" s="8">
        <v>0.17899999999999999</v>
      </c>
      <c r="M48" s="15">
        <v>0.232940693913919</v>
      </c>
      <c r="N48" s="16">
        <v>42.132641749681198</v>
      </c>
      <c r="O48" s="8">
        <v>2.7313624166099202</v>
      </c>
      <c r="P48" s="8">
        <f t="shared" si="0"/>
        <v>8.1940872498297609E-2</v>
      </c>
      <c r="Q48" s="8">
        <v>3.8708504232791299</v>
      </c>
      <c r="R48" s="8">
        <v>2.0402855732193401E-2</v>
      </c>
      <c r="S48" s="24">
        <f t="shared" si="1"/>
        <v>4.3883275281443495E-3</v>
      </c>
      <c r="T48" s="8">
        <v>1.3641055418540099E-2</v>
      </c>
      <c r="U48" s="21">
        <v>481.332081218327</v>
      </c>
      <c r="V48" s="21">
        <v>118.01702651957601</v>
      </c>
      <c r="W48" s="21">
        <v>331.279194645019</v>
      </c>
      <c r="X48" s="21">
        <v>265.87415300563299</v>
      </c>
      <c r="Y48">
        <f t="shared" si="2"/>
        <v>3.8708504232791298E-2</v>
      </c>
      <c r="Z48">
        <f t="shared" si="3"/>
        <v>300.78967115439787</v>
      </c>
      <c r="AA48">
        <f t="shared" si="4"/>
        <v>241.40423046099346</v>
      </c>
    </row>
    <row r="49" spans="1:27" x14ac:dyDescent="0.2">
      <c r="A49" t="s">
        <v>43</v>
      </c>
      <c r="B49" s="7">
        <v>23.57</v>
      </c>
      <c r="C49" s="8">
        <v>2.2469999999999999</v>
      </c>
      <c r="D49" s="8">
        <v>11.528</v>
      </c>
      <c r="E49" s="8">
        <v>0.26500000000000001</v>
      </c>
      <c r="F49" s="8">
        <v>9.7729999999999997</v>
      </c>
      <c r="G49" s="8">
        <v>0.34599999999999997</v>
      </c>
      <c r="H49" s="8">
        <v>2.0659999999999998</v>
      </c>
      <c r="I49" s="8">
        <v>49.762</v>
      </c>
      <c r="J49" s="8">
        <v>12.121</v>
      </c>
      <c r="K49" s="8">
        <v>11.331</v>
      </c>
      <c r="L49" s="8">
        <v>0.19800000000000001</v>
      </c>
      <c r="M49" s="15">
        <v>0.23462444860338999</v>
      </c>
      <c r="N49" s="16">
        <v>48.453803773893803</v>
      </c>
      <c r="O49" s="8">
        <v>2.71798614493028</v>
      </c>
      <c r="P49" s="8">
        <f t="shared" si="0"/>
        <v>8.1539584347908395E-2</v>
      </c>
      <c r="Q49" s="8">
        <v>4.8765975051583101</v>
      </c>
      <c r="R49" s="8">
        <v>2.3098177441120499E-2</v>
      </c>
      <c r="S49" s="24">
        <f t="shared" si="1"/>
        <v>1.1752063383547872E-2</v>
      </c>
      <c r="T49" s="8">
        <v>3.6531126464245799E-2</v>
      </c>
      <c r="U49" s="21">
        <v>856.63513320264406</v>
      </c>
      <c r="V49" s="21">
        <v>105.857247858129</v>
      </c>
      <c r="W49" s="21">
        <v>462.88017858516702</v>
      </c>
      <c r="X49" s="21">
        <v>374.58944613188203</v>
      </c>
      <c r="Y49">
        <f t="shared" si="2"/>
        <v>4.8765975051583102E-2</v>
      </c>
      <c r="Z49">
        <f t="shared" si="3"/>
        <v>435.67236236502981</v>
      </c>
      <c r="AA49">
        <f t="shared" si="4"/>
        <v>352.57130562841292</v>
      </c>
    </row>
    <row r="50" spans="1:27" x14ac:dyDescent="0.2">
      <c r="A50" t="s">
        <v>44</v>
      </c>
      <c r="B50" s="7">
        <v>24.91</v>
      </c>
      <c r="C50" s="8">
        <v>2.1619999999999999</v>
      </c>
      <c r="D50" s="8">
        <v>11.372</v>
      </c>
      <c r="E50" s="8">
        <v>0.29599999999999999</v>
      </c>
      <c r="F50" s="8">
        <v>9.9789999999999992</v>
      </c>
      <c r="G50" s="8">
        <v>0.38</v>
      </c>
      <c r="H50" s="8">
        <v>2.121</v>
      </c>
      <c r="I50" s="8">
        <v>49.22</v>
      </c>
      <c r="J50" s="8">
        <v>12.629</v>
      </c>
      <c r="K50" s="8">
        <v>11.337</v>
      </c>
      <c r="L50" s="8">
        <v>0.156</v>
      </c>
      <c r="M50" s="15">
        <v>0.21806204217314101</v>
      </c>
      <c r="N50" s="16">
        <v>33.650743736027103</v>
      </c>
      <c r="O50" s="8">
        <v>2.72834343328844</v>
      </c>
      <c r="P50" s="8">
        <f t="shared" si="0"/>
        <v>8.1850302998653202E-2</v>
      </c>
      <c r="Q50" s="8">
        <v>5.1622574179931702</v>
      </c>
      <c r="R50" s="8">
        <v>3.3059382322832703E-2</v>
      </c>
      <c r="S50" s="24">
        <f t="shared" si="1"/>
        <v>2.4070054165911746E-3</v>
      </c>
      <c r="T50" s="8">
        <v>7.4821430419371301E-3</v>
      </c>
      <c r="U50" s="21">
        <v>919.34414927785303</v>
      </c>
      <c r="V50" s="21">
        <v>301.58390068845</v>
      </c>
      <c r="W50" s="21">
        <v>659.16232540893805</v>
      </c>
      <c r="X50" s="21">
        <v>527.70981139135199</v>
      </c>
      <c r="Y50">
        <f t="shared" si="2"/>
        <v>5.1622574179931699E-2</v>
      </c>
      <c r="Z50">
        <f t="shared" si="3"/>
        <v>659.55975399986721</v>
      </c>
      <c r="AA50">
        <f t="shared" si="4"/>
        <v>528.0279833479043</v>
      </c>
    </row>
    <row r="51" spans="1:27" x14ac:dyDescent="0.2">
      <c r="A51" t="s">
        <v>45</v>
      </c>
      <c r="B51" s="7">
        <v>27.74</v>
      </c>
      <c r="C51" s="8">
        <v>2.2010000000000001</v>
      </c>
      <c r="D51" s="8">
        <v>11.289</v>
      </c>
      <c r="E51" s="8">
        <v>0.224</v>
      </c>
      <c r="F51" s="8">
        <v>9.4359999999999999</v>
      </c>
      <c r="G51" s="8">
        <v>0.35499999999999998</v>
      </c>
      <c r="H51" s="8">
        <v>1.972</v>
      </c>
      <c r="I51" s="8">
        <v>49.561</v>
      </c>
      <c r="J51" s="8">
        <v>13.074999999999999</v>
      </c>
      <c r="K51" s="8">
        <v>11.331</v>
      </c>
      <c r="L51" s="8">
        <v>0.20399999999999999</v>
      </c>
      <c r="M51" s="15">
        <v>0.231974089319674</v>
      </c>
      <c r="N51" s="16">
        <v>58.2095792777478</v>
      </c>
      <c r="O51" s="8">
        <v>2.7116204292686299</v>
      </c>
      <c r="P51" s="8">
        <f t="shared" si="0"/>
        <v>8.134861287805889E-2</v>
      </c>
      <c r="Q51" s="8">
        <v>5.7588010170489898</v>
      </c>
      <c r="R51" s="8">
        <v>3.5041169912695097E-2</v>
      </c>
      <c r="S51" s="24">
        <f t="shared" si="1"/>
        <v>4.4836293330950735E-3</v>
      </c>
      <c r="T51" s="8">
        <v>1.3937299760942099E-2</v>
      </c>
      <c r="U51" s="21">
        <v>1150.0074493346399</v>
      </c>
      <c r="V51" s="21">
        <v>337.45475635092299</v>
      </c>
      <c r="W51" s="21">
        <v>802.39605447052804</v>
      </c>
      <c r="X51" s="21">
        <v>628.14784286091106</v>
      </c>
      <c r="Y51">
        <f t="shared" si="2"/>
        <v>5.7588010170489895E-2</v>
      </c>
      <c r="Z51">
        <f t="shared" si="3"/>
        <v>789.6615102779067</v>
      </c>
      <c r="AA51">
        <f t="shared" si="4"/>
        <v>618.17873045084286</v>
      </c>
    </row>
    <row r="52" spans="1:27" x14ac:dyDescent="0.2">
      <c r="A52" t="s">
        <v>46</v>
      </c>
      <c r="B52" s="7">
        <v>13.75</v>
      </c>
      <c r="C52" s="8">
        <v>2.3479999999999999</v>
      </c>
      <c r="D52" s="8">
        <v>12.839</v>
      </c>
      <c r="E52" s="8">
        <v>0.24299999999999999</v>
      </c>
      <c r="F52" s="8">
        <v>10.462999999999999</v>
      </c>
      <c r="G52" s="8">
        <v>0.47699999999999998</v>
      </c>
      <c r="H52" s="8">
        <v>2.282</v>
      </c>
      <c r="I52" s="8">
        <v>49.585000000000001</v>
      </c>
      <c r="J52" s="8">
        <v>9.9060000000000006</v>
      </c>
      <c r="K52" s="8">
        <v>11.343999999999999</v>
      </c>
      <c r="L52" s="8">
        <v>0.14399999999999999</v>
      </c>
      <c r="M52" s="15">
        <v>0.22250645282138001</v>
      </c>
      <c r="N52" s="16">
        <v>18.5098206148398</v>
      </c>
      <c r="O52" s="8">
        <v>2.7480676559077302</v>
      </c>
      <c r="P52" s="8">
        <f t="shared" si="0"/>
        <v>8.2442029677231896E-2</v>
      </c>
      <c r="Q52" s="8">
        <v>2.79957058908305</v>
      </c>
      <c r="R52" s="8">
        <v>2.52256675352669E-2</v>
      </c>
      <c r="S52" s="24">
        <f t="shared" si="1"/>
        <v>1.0165742380980759E-2</v>
      </c>
      <c r="T52" s="8">
        <v>3.16000695709691E-2</v>
      </c>
      <c r="U52" s="21">
        <v>493.94922936048198</v>
      </c>
      <c r="V52" s="21">
        <v>79.779340774857502</v>
      </c>
      <c r="W52" s="21">
        <v>275.49416657845097</v>
      </c>
      <c r="X52" s="21">
        <v>242.19267391512199</v>
      </c>
      <c r="Y52">
        <f t="shared" si="2"/>
        <v>2.7995705890830499E-2</v>
      </c>
      <c r="Z52">
        <f t="shared" si="3"/>
        <v>264.38601919874719</v>
      </c>
      <c r="AA52">
        <f t="shared" si="4"/>
        <v>232.42726962527226</v>
      </c>
    </row>
    <row r="53" spans="1:27" x14ac:dyDescent="0.2">
      <c r="A53" t="s">
        <v>47</v>
      </c>
      <c r="B53" s="7">
        <v>25.36</v>
      </c>
      <c r="C53" s="8">
        <v>2.2629999999999999</v>
      </c>
      <c r="D53" s="8">
        <v>11.521000000000001</v>
      </c>
      <c r="E53" s="8">
        <v>0.33</v>
      </c>
      <c r="F53" s="8">
        <v>9.7029999999999994</v>
      </c>
      <c r="G53" s="8">
        <v>0.39300000000000002</v>
      </c>
      <c r="H53" s="8">
        <v>1.958</v>
      </c>
      <c r="I53" s="8">
        <v>49.191000000000003</v>
      </c>
      <c r="J53" s="8">
        <v>12.795999999999999</v>
      </c>
      <c r="K53" s="8">
        <v>11.333</v>
      </c>
      <c r="L53" s="8">
        <v>0.156</v>
      </c>
      <c r="M53" s="15">
        <v>0.23067587746024301</v>
      </c>
      <c r="N53" s="16">
        <v>74.849330843380301</v>
      </c>
      <c r="O53" s="8">
        <v>2.7299203144904198</v>
      </c>
      <c r="P53" s="8">
        <f t="shared" si="0"/>
        <v>8.1897609434712595E-2</v>
      </c>
      <c r="Q53" s="8">
        <v>6.6732109732790903</v>
      </c>
      <c r="R53" s="8">
        <v>2.42842907379099E-2</v>
      </c>
      <c r="S53" s="24">
        <f t="shared" si="1"/>
        <v>5.7743558161267635E-3</v>
      </c>
      <c r="T53" s="8">
        <v>1.7949505179131998E-2</v>
      </c>
      <c r="U53" s="21">
        <v>1006.64141238872</v>
      </c>
      <c r="V53" s="21">
        <v>235.28446430118501</v>
      </c>
      <c r="W53" s="21">
        <v>668.47176945573403</v>
      </c>
      <c r="X53" s="21">
        <v>533.24167952754794</v>
      </c>
      <c r="Y53">
        <f t="shared" si="2"/>
        <v>6.6732109732790909E-2</v>
      </c>
      <c r="Z53">
        <f t="shared" si="3"/>
        <v>636.06864095837318</v>
      </c>
      <c r="AA53">
        <f t="shared" si="4"/>
        <v>507.39361914356505</v>
      </c>
    </row>
    <row r="54" spans="1:27" x14ac:dyDescent="0.2">
      <c r="A54" t="s">
        <v>48</v>
      </c>
      <c r="B54" s="7">
        <v>24.16</v>
      </c>
      <c r="C54" s="8">
        <v>2.1920000000000002</v>
      </c>
      <c r="D54" s="8">
        <v>11.760999999999999</v>
      </c>
      <c r="E54" s="8">
        <v>0.218</v>
      </c>
      <c r="F54" s="8">
        <v>9.8249999999999993</v>
      </c>
      <c r="G54" s="8">
        <v>0.40400000000000003</v>
      </c>
      <c r="H54" s="8">
        <v>2.1389999999999998</v>
      </c>
      <c r="I54" s="8">
        <v>49.356999999999999</v>
      </c>
      <c r="J54" s="8">
        <v>12.228999999999999</v>
      </c>
      <c r="K54" s="8">
        <v>11.33</v>
      </c>
      <c r="L54" s="8">
        <v>0.19</v>
      </c>
      <c r="M54" s="15">
        <v>0.22473539075076701</v>
      </c>
      <c r="N54" s="16">
        <v>47.705720796572997</v>
      </c>
      <c r="O54" s="8">
        <v>2.7214627607417898</v>
      </c>
      <c r="P54" s="8">
        <f t="shared" si="0"/>
        <v>8.1643882822253697E-2</v>
      </c>
      <c r="Q54" s="8">
        <v>4.3256982117243199</v>
      </c>
      <c r="R54" s="8">
        <v>2.83406908722981E-2</v>
      </c>
      <c r="S54" s="24">
        <f t="shared" si="1"/>
        <v>1.5273943283134854E-2</v>
      </c>
      <c r="T54" s="8">
        <v>4.7478841414780398E-2</v>
      </c>
      <c r="U54" s="21">
        <v>949.74381609597106</v>
      </c>
      <c r="V54" s="21">
        <v>108.000349063621</v>
      </c>
      <c r="W54" s="21">
        <v>498.17404097272703</v>
      </c>
      <c r="X54" s="21">
        <v>401.23553557726098</v>
      </c>
      <c r="Y54">
        <f t="shared" si="2"/>
        <v>4.3256982117243201E-2</v>
      </c>
      <c r="Z54">
        <f t="shared" si="3"/>
        <v>470.83523135922968</v>
      </c>
      <c r="AA54">
        <f t="shared" si="4"/>
        <v>379.21652010247237</v>
      </c>
    </row>
    <row r="55" spans="1:27" x14ac:dyDescent="0.2">
      <c r="A55" t="s">
        <v>49</v>
      </c>
      <c r="B55" s="7">
        <v>14.55</v>
      </c>
      <c r="C55" s="8">
        <v>2.3279999999999998</v>
      </c>
      <c r="D55" s="8">
        <v>11.952999999999999</v>
      </c>
      <c r="E55" s="8">
        <v>0.23699999999999999</v>
      </c>
      <c r="F55" s="8">
        <v>10.301</v>
      </c>
      <c r="G55" s="8">
        <v>0.47599999999999998</v>
      </c>
      <c r="H55" s="8">
        <v>2.5249999999999999</v>
      </c>
      <c r="I55" s="8">
        <v>50.027999999999999</v>
      </c>
      <c r="J55" s="8">
        <v>10.29</v>
      </c>
      <c r="K55" s="8">
        <v>11.331</v>
      </c>
      <c r="L55" s="8">
        <v>0.16700000000000001</v>
      </c>
      <c r="M55" s="15">
        <v>0.21605998279274299</v>
      </c>
      <c r="N55" s="16">
        <v>48.817512599736503</v>
      </c>
      <c r="O55" s="8">
        <v>2.7472545764022498</v>
      </c>
      <c r="P55" s="8">
        <f t="shared" si="0"/>
        <v>8.2417637292067497E-2</v>
      </c>
      <c r="Q55" s="8">
        <v>2.9656940541195</v>
      </c>
      <c r="R55" s="8">
        <v>1.5178590197862701E-2</v>
      </c>
      <c r="S55" s="24">
        <f t="shared" si="1"/>
        <v>9.9961849720872978E-3</v>
      </c>
      <c r="T55" s="8">
        <v>3.1073002710871302E-2</v>
      </c>
      <c r="U55" s="21">
        <v>372.31749283601698</v>
      </c>
      <c r="V55" s="21">
        <v>29.091289089586599</v>
      </c>
      <c r="W55" s="21">
        <v>212.67220261054999</v>
      </c>
      <c r="X55" s="21">
        <v>185.65884121392401</v>
      </c>
      <c r="Y55">
        <f t="shared" si="2"/>
        <v>2.9656940541195002E-2</v>
      </c>
      <c r="Z55">
        <f t="shared" si="3"/>
        <v>168.86263926306756</v>
      </c>
      <c r="AA55">
        <f t="shared" si="4"/>
        <v>147.41391467749241</v>
      </c>
    </row>
    <row r="56" spans="1:27" x14ac:dyDescent="0.2">
      <c r="A56" t="s">
        <v>50</v>
      </c>
      <c r="B56" s="7">
        <v>21.67</v>
      </c>
      <c r="C56" s="8">
        <v>2.0699999999999998</v>
      </c>
      <c r="D56" s="8">
        <v>11.897</v>
      </c>
      <c r="E56" s="8">
        <v>0.25600000000000001</v>
      </c>
      <c r="F56" s="8">
        <v>10.205</v>
      </c>
      <c r="G56" s="8">
        <v>0.35199999999999998</v>
      </c>
      <c r="H56" s="8">
        <v>2.1419999999999999</v>
      </c>
      <c r="I56" s="8">
        <v>49.597999999999999</v>
      </c>
      <c r="J56" s="8">
        <v>11.625</v>
      </c>
      <c r="K56" s="8">
        <v>11.334</v>
      </c>
      <c r="L56" s="8">
        <v>0.16300000000000001</v>
      </c>
      <c r="M56" s="15">
        <v>0.22726367220485699</v>
      </c>
      <c r="N56" s="16">
        <v>32.560221306254803</v>
      </c>
      <c r="O56" s="8">
        <v>2.72546038078992</v>
      </c>
      <c r="P56" s="8">
        <f t="shared" si="0"/>
        <v>8.1763811423697597E-2</v>
      </c>
      <c r="Q56" s="8">
        <v>4.1036853059637703</v>
      </c>
      <c r="R56" s="8">
        <v>1.52827105506219E-2</v>
      </c>
      <c r="S56" s="24">
        <f t="shared" si="1"/>
        <v>7.0086603468366209E-3</v>
      </c>
      <c r="T56" s="8">
        <v>2.1786323739000999E-2</v>
      </c>
      <c r="U56" s="21">
        <v>459.82373911467198</v>
      </c>
      <c r="V56" s="21">
        <v>64.782250086045494</v>
      </c>
      <c r="W56" s="21">
        <v>262.669729277557</v>
      </c>
      <c r="X56" s="21">
        <v>215.88701346063701</v>
      </c>
      <c r="Y56">
        <f t="shared" si="2"/>
        <v>4.1036853059637703E-2</v>
      </c>
      <c r="Z56">
        <f t="shared" si="3"/>
        <v>239.95657049541694</v>
      </c>
      <c r="AA56">
        <f t="shared" si="4"/>
        <v>197.21917522430917</v>
      </c>
    </row>
    <row r="57" spans="1:27" x14ac:dyDescent="0.2">
      <c r="A57" t="s">
        <v>51</v>
      </c>
      <c r="B57" s="7">
        <v>18.940000000000001</v>
      </c>
      <c r="C57" s="8">
        <v>2.1760000000000002</v>
      </c>
      <c r="D57" s="8">
        <v>12.237</v>
      </c>
      <c r="E57" s="8">
        <v>0.222</v>
      </c>
      <c r="F57" s="8">
        <v>10.382</v>
      </c>
      <c r="G57" s="8">
        <v>0.40500000000000003</v>
      </c>
      <c r="H57" s="8">
        <v>2.218</v>
      </c>
      <c r="I57" s="8">
        <v>49.316000000000003</v>
      </c>
      <c r="J57" s="8">
        <v>11.173</v>
      </c>
      <c r="K57" s="8">
        <v>11.34</v>
      </c>
      <c r="L57" s="8">
        <v>0.16900000000000001</v>
      </c>
      <c r="M57" s="15">
        <v>0.22724336112002599</v>
      </c>
      <c r="N57" s="16">
        <v>25.877897733501602</v>
      </c>
      <c r="O57" s="8">
        <v>2.7369576335544301</v>
      </c>
      <c r="P57" s="8">
        <f t="shared" si="0"/>
        <v>8.2108729006632894E-2</v>
      </c>
      <c r="Q57" s="8">
        <v>3.2259324294001899</v>
      </c>
      <c r="R57" s="8">
        <v>3.3324513530310199E-2</v>
      </c>
      <c r="S57" s="24">
        <f t="shared" si="1"/>
        <v>3.9310707817768404E-3</v>
      </c>
      <c r="T57" s="8">
        <v>1.2219679147581101E-2</v>
      </c>
      <c r="U57" s="21">
        <v>601.58790127519603</v>
      </c>
      <c r="V57" s="21">
        <v>180.15281305450901</v>
      </c>
      <c r="W57" s="21">
        <v>418.65938464238599</v>
      </c>
      <c r="X57" s="21">
        <v>351.99208394348898</v>
      </c>
      <c r="Y57">
        <f t="shared" si="2"/>
        <v>3.2259324294001898E-2</v>
      </c>
      <c r="Z57">
        <f t="shared" si="3"/>
        <v>405.87473149492001</v>
      </c>
      <c r="AA57">
        <f t="shared" si="4"/>
        <v>341.2432583612914</v>
      </c>
    </row>
    <row r="58" spans="1:27" x14ac:dyDescent="0.2">
      <c r="A58" t="s">
        <v>52</v>
      </c>
      <c r="B58" s="7">
        <v>27.8</v>
      </c>
      <c r="C58" s="8">
        <v>2.1739999999999999</v>
      </c>
      <c r="D58" s="8">
        <v>11.52</v>
      </c>
      <c r="E58" s="8">
        <v>0.218</v>
      </c>
      <c r="F58" s="8">
        <v>9.4369999999999994</v>
      </c>
      <c r="G58" s="8">
        <v>0.307</v>
      </c>
      <c r="H58" s="8">
        <v>1.915</v>
      </c>
      <c r="I58" s="8">
        <v>49.445999999999998</v>
      </c>
      <c r="J58" s="8">
        <v>13.147</v>
      </c>
      <c r="K58" s="8">
        <v>11.335000000000001</v>
      </c>
      <c r="L58" s="8">
        <v>0.13500000000000001</v>
      </c>
      <c r="M58" s="15">
        <v>0.25021877946718502</v>
      </c>
      <c r="N58" s="16">
        <v>56.863120604697897</v>
      </c>
      <c r="O58" s="8">
        <v>2.7116883781102699</v>
      </c>
      <c r="P58" s="8">
        <f t="shared" si="0"/>
        <v>8.1350651343308086E-2</v>
      </c>
      <c r="Q58" s="8">
        <v>5.0616042430743002</v>
      </c>
      <c r="R58" s="8">
        <v>5.11482412413784E-2</v>
      </c>
      <c r="S58" s="24">
        <f t="shared" si="1"/>
        <v>5.8723368268283702E-3</v>
      </c>
      <c r="T58" s="8">
        <v>1.82540777955498E-2</v>
      </c>
      <c r="U58" s="21">
        <v>1458.1596415691499</v>
      </c>
      <c r="V58" s="21">
        <v>439.453811017585</v>
      </c>
      <c r="W58" s="21">
        <v>1011.58991363527</v>
      </c>
      <c r="X58" s="21">
        <v>791.54140347047598</v>
      </c>
      <c r="Y58">
        <f t="shared" si="2"/>
        <v>5.0616042430743004E-2</v>
      </c>
      <c r="Z58">
        <f t="shared" si="3"/>
        <v>1005.6276866895809</v>
      </c>
      <c r="AA58">
        <f t="shared" si="4"/>
        <v>786.87612417025105</v>
      </c>
    </row>
    <row r="59" spans="1:27" x14ac:dyDescent="0.2">
      <c r="A59" t="s">
        <v>53</v>
      </c>
      <c r="B59" s="7">
        <v>4.7699999999999996</v>
      </c>
      <c r="C59" s="8">
        <v>2.6459999999999999</v>
      </c>
      <c r="D59" s="8">
        <v>13.542999999999999</v>
      </c>
      <c r="E59" s="8">
        <v>0.16400000000000001</v>
      </c>
      <c r="F59" s="8">
        <v>10.32</v>
      </c>
      <c r="G59" s="8">
        <v>0.495</v>
      </c>
      <c r="H59" s="8">
        <v>2.9660000000000002</v>
      </c>
      <c r="I59" s="8">
        <v>50.100999999999999</v>
      </c>
      <c r="J59" s="8">
        <v>7.7539999999999996</v>
      </c>
      <c r="K59" s="8">
        <v>11.340999999999999</v>
      </c>
      <c r="L59" s="8">
        <v>0.222</v>
      </c>
      <c r="M59" s="15">
        <v>0.28462596492535902</v>
      </c>
      <c r="N59" s="16">
        <v>192.76644083513099</v>
      </c>
      <c r="O59" s="8">
        <v>2.77896408011074</v>
      </c>
      <c r="P59" s="8">
        <f t="shared" si="0"/>
        <v>8.3368922403322193E-2</v>
      </c>
      <c r="Q59" s="8">
        <v>3.9015610689372902</v>
      </c>
      <c r="R59" s="8">
        <v>9.1111309306910498E-2</v>
      </c>
      <c r="S59" s="24">
        <f t="shared" si="1"/>
        <v>3.5612898633715414E-3</v>
      </c>
      <c r="T59" s="8">
        <v>1.1070220277810201E-2</v>
      </c>
      <c r="U59" s="21">
        <v>1820.9596714059501</v>
      </c>
      <c r="V59" s="21">
        <v>639.16808768473697</v>
      </c>
      <c r="W59" s="21">
        <v>1471.9349622130001</v>
      </c>
      <c r="X59" s="21">
        <v>1404.9202655464301</v>
      </c>
      <c r="Y59">
        <f t="shared" si="2"/>
        <v>3.9015610689372898E-2</v>
      </c>
      <c r="Z59">
        <f t="shared" si="3"/>
        <v>1331.1022901167958</v>
      </c>
      <c r="AA59">
        <f t="shared" si="4"/>
        <v>1270.4994656073261</v>
      </c>
    </row>
    <row r="60" spans="1:27" x14ac:dyDescent="0.2">
      <c r="A60" t="s">
        <v>54</v>
      </c>
      <c r="B60" s="7">
        <v>3.17</v>
      </c>
      <c r="C60" s="8">
        <v>2.65</v>
      </c>
      <c r="D60" s="8">
        <v>13.725</v>
      </c>
      <c r="E60" s="8">
        <v>0.29699999999999999</v>
      </c>
      <c r="F60" s="8">
        <v>10.366</v>
      </c>
      <c r="G60" s="8">
        <v>0.35399999999999998</v>
      </c>
      <c r="H60" s="8">
        <v>2.0960000000000001</v>
      </c>
      <c r="I60" s="8">
        <v>51.545000000000002</v>
      </c>
      <c r="J60" s="8">
        <v>6.867</v>
      </c>
      <c r="K60" s="8">
        <v>11.484999999999999</v>
      </c>
      <c r="L60" s="8">
        <v>0.16</v>
      </c>
      <c r="M60" s="15">
        <v>0.29032568242263801</v>
      </c>
      <c r="N60" s="16">
        <v>133.23069159808799</v>
      </c>
      <c r="O60" s="8">
        <v>2.7649771117925201</v>
      </c>
      <c r="P60" s="8">
        <f t="shared" si="0"/>
        <v>8.2949313353775603E-2</v>
      </c>
      <c r="Q60" s="8">
        <v>2.3502112331004299</v>
      </c>
      <c r="R60" s="8">
        <v>-7.0674073374021895E-4</v>
      </c>
      <c r="S60" s="24">
        <f t="shared" si="1"/>
        <v>7.8837730188058928E-3</v>
      </c>
      <c r="T60" s="8">
        <v>2.45065993745909E-2</v>
      </c>
      <c r="U60" s="21">
        <v>83.575765121814896</v>
      </c>
      <c r="V60" s="21">
        <v>-37.969724971010102</v>
      </c>
      <c r="W60" s="21">
        <v>133.23069159808799</v>
      </c>
      <c r="X60" s="21">
        <v>129.13704720179101</v>
      </c>
      <c r="Y60">
        <f t="shared" si="2"/>
        <v>2.3502112331004299E-2</v>
      </c>
      <c r="Z60">
        <f t="shared" si="3"/>
        <v>-6.1518278231785466</v>
      </c>
      <c r="AA60">
        <f t="shared" si="4"/>
        <v>-5.9628068461554191</v>
      </c>
    </row>
    <row r="61" spans="1:27" x14ac:dyDescent="0.2">
      <c r="A61" t="s">
        <v>55</v>
      </c>
      <c r="B61" s="7">
        <v>21.7</v>
      </c>
      <c r="C61" s="8">
        <v>2.1659999999999999</v>
      </c>
      <c r="D61" s="8">
        <v>11.701000000000001</v>
      </c>
      <c r="E61" s="8">
        <v>0.26700000000000002</v>
      </c>
      <c r="F61" s="8">
        <v>10.148999999999999</v>
      </c>
      <c r="G61" s="8">
        <v>0.48399999999999999</v>
      </c>
      <c r="H61" s="8">
        <v>2.4569999999999999</v>
      </c>
      <c r="I61" s="8">
        <v>49.427999999999997</v>
      </c>
      <c r="J61" s="8">
        <v>11.497999999999999</v>
      </c>
      <c r="K61" s="8">
        <v>11.334</v>
      </c>
      <c r="L61" s="8">
        <v>0.186</v>
      </c>
      <c r="M61" s="15">
        <v>0.191784442522621</v>
      </c>
      <c r="N61" s="16">
        <v>49.769371144081397</v>
      </c>
      <c r="O61" s="8">
        <v>2.7298817980379702</v>
      </c>
      <c r="P61" s="8">
        <f t="shared" si="0"/>
        <v>8.1896453941139105E-2</v>
      </c>
      <c r="Q61" s="8">
        <v>6.4559986538636798</v>
      </c>
      <c r="R61" s="8">
        <v>2.95622265572177E-2</v>
      </c>
      <c r="S61" s="24">
        <f t="shared" si="1"/>
        <v>1.374703232450925E-2</v>
      </c>
      <c r="T61" s="8">
        <v>4.27324598212908E-2</v>
      </c>
      <c r="U61" s="21">
        <v>1403.2038699741499</v>
      </c>
      <c r="V61" s="21">
        <v>194.490247210223</v>
      </c>
      <c r="W61" s="21">
        <v>748.89742495132703</v>
      </c>
      <c r="X61" s="21">
        <v>615.363537347023</v>
      </c>
      <c r="Y61">
        <f t="shared" si="2"/>
        <v>6.4559986538636802E-2</v>
      </c>
      <c r="Z61">
        <f t="shared" si="3"/>
        <v>747.37882039094586</v>
      </c>
      <c r="AA61">
        <f t="shared" si="4"/>
        <v>614.11571108541148</v>
      </c>
    </row>
    <row r="62" spans="1:27" ht="16" thickBot="1" x14ac:dyDescent="0.25">
      <c r="A62" s="3" t="s">
        <v>56</v>
      </c>
      <c r="B62" s="9">
        <v>28.17</v>
      </c>
      <c r="C62" s="10">
        <v>2.0579999999999998</v>
      </c>
      <c r="D62" s="10">
        <v>11.364000000000001</v>
      </c>
      <c r="E62" s="10">
        <v>0.20699999999999999</v>
      </c>
      <c r="F62" s="10">
        <v>9.6319999999999997</v>
      </c>
      <c r="G62" s="10">
        <v>0.29799999999999999</v>
      </c>
      <c r="H62" s="10">
        <v>1.96</v>
      </c>
      <c r="I62" s="10">
        <v>49.37</v>
      </c>
      <c r="J62" s="10">
        <v>13.282999999999999</v>
      </c>
      <c r="K62" s="10">
        <v>11.332000000000001</v>
      </c>
      <c r="L62" s="10">
        <v>0.153</v>
      </c>
      <c r="M62" s="17">
        <v>0.220878873522729</v>
      </c>
      <c r="N62" s="18">
        <v>57.085905031179998</v>
      </c>
      <c r="O62" s="10">
        <v>2.7182456913066999</v>
      </c>
      <c r="P62" s="8">
        <f t="shared" si="0"/>
        <v>8.1547370739201E-2</v>
      </c>
      <c r="Q62" s="10">
        <v>5.4937762978581004</v>
      </c>
      <c r="R62" s="10">
        <v>3.8147591876459302E-2</v>
      </c>
      <c r="S62" s="24">
        <f t="shared" si="1"/>
        <v>1.1496676728871572E-2</v>
      </c>
      <c r="T62" s="10">
        <v>3.5737260580887699E-2</v>
      </c>
      <c r="U62" s="22">
        <v>1374.49496694758</v>
      </c>
      <c r="V62" s="22">
        <v>280.12467302247501</v>
      </c>
      <c r="W62" s="22">
        <v>828.077051054153</v>
      </c>
      <c r="X62" s="22">
        <v>646.07712495447697</v>
      </c>
      <c r="Y62">
        <f t="shared" si="2"/>
        <v>5.4937762978581002E-2</v>
      </c>
      <c r="Z62">
        <f t="shared" si="3"/>
        <v>815.80991792977545</v>
      </c>
      <c r="AA62">
        <f t="shared" si="4"/>
        <v>636.5061386672196</v>
      </c>
    </row>
    <row r="63" spans="1:27" x14ac:dyDescent="0.2">
      <c r="A63" t="s">
        <v>57</v>
      </c>
      <c r="B63" s="7">
        <v>4.16</v>
      </c>
      <c r="C63" s="8">
        <v>2.4350000000000001</v>
      </c>
      <c r="D63" s="8">
        <v>13.435</v>
      </c>
      <c r="E63" s="8">
        <v>0.27600000000000002</v>
      </c>
      <c r="F63" s="8">
        <v>10.17</v>
      </c>
      <c r="G63" s="8">
        <v>0.38200000000000001</v>
      </c>
      <c r="H63" s="8">
        <v>2.512</v>
      </c>
      <c r="I63" s="8">
        <v>51.116999999999997</v>
      </c>
      <c r="J63" s="8">
        <v>7.5259999999999998</v>
      </c>
      <c r="K63" s="8">
        <v>11.433999999999999</v>
      </c>
      <c r="L63" s="8">
        <v>0.23899999999999999</v>
      </c>
      <c r="M63" s="15">
        <v>0.31705279472544101</v>
      </c>
      <c r="N63" s="16">
        <v>237.66454750701999</v>
      </c>
      <c r="O63" s="8">
        <v>2.7709578848951999</v>
      </c>
      <c r="P63" s="8">
        <f t="shared" si="0"/>
        <v>8.3128736546856E-2</v>
      </c>
      <c r="Q63" s="8" t="s">
        <v>131</v>
      </c>
      <c r="R63" s="8" t="s">
        <v>131</v>
      </c>
      <c r="S63" s="24" t="e">
        <f t="shared" si="1"/>
        <v>#VALUE!</v>
      </c>
      <c r="T63" s="8" t="s">
        <v>131</v>
      </c>
      <c r="U63" s="8" t="s">
        <v>131</v>
      </c>
      <c r="V63" s="8" t="s">
        <v>131</v>
      </c>
      <c r="W63" s="21">
        <v>237.66454750701999</v>
      </c>
      <c r="X63" s="21">
        <v>228.17256865113299</v>
      </c>
      <c r="Y63" t="e">
        <f t="shared" si="2"/>
        <v>#VALUE!</v>
      </c>
      <c r="Z63" t="e">
        <f t="shared" si="3"/>
        <v>#VALUE!</v>
      </c>
      <c r="AA63" t="e">
        <f t="shared" si="4"/>
        <v>#VALUE!</v>
      </c>
    </row>
    <row r="64" spans="1:27" x14ac:dyDescent="0.2">
      <c r="A64" t="s">
        <v>58</v>
      </c>
      <c r="B64" s="7">
        <v>1.02</v>
      </c>
      <c r="C64" s="8">
        <v>2.766</v>
      </c>
      <c r="D64" s="8">
        <v>13.206</v>
      </c>
      <c r="E64" s="8">
        <v>0.39100000000000001</v>
      </c>
      <c r="F64" s="8">
        <v>9.5039999999999996</v>
      </c>
      <c r="G64" s="8">
        <v>0.72499999999999998</v>
      </c>
      <c r="H64" s="8">
        <v>3.4020000000000001</v>
      </c>
      <c r="I64" s="8">
        <v>51.005000000000003</v>
      </c>
      <c r="J64" s="8">
        <v>6.4240000000000004</v>
      </c>
      <c r="K64" s="8">
        <v>11.909000000000001</v>
      </c>
      <c r="L64" s="8">
        <v>0.19900000000000001</v>
      </c>
      <c r="M64" s="15">
        <v>0.29130206511170997</v>
      </c>
      <c r="N64" s="16">
        <v>268.47359173255199</v>
      </c>
      <c r="O64" s="8">
        <v>2.7829961310185198</v>
      </c>
      <c r="P64" s="8">
        <f t="shared" si="0"/>
        <v>8.3489883930555592E-2</v>
      </c>
      <c r="Q64" s="8" t="s">
        <v>131</v>
      </c>
      <c r="R64" s="8" t="s">
        <v>131</v>
      </c>
      <c r="S64" s="24" t="e">
        <f t="shared" si="1"/>
        <v>#VALUE!</v>
      </c>
      <c r="T64" s="8" t="s">
        <v>131</v>
      </c>
      <c r="U64" s="8" t="s">
        <v>131</v>
      </c>
      <c r="V64" s="8" t="s">
        <v>131</v>
      </c>
      <c r="W64" s="21">
        <v>268.47359173255199</v>
      </c>
      <c r="X64" s="21">
        <v>265.76281105974198</v>
      </c>
      <c r="Y64" t="e">
        <f t="shared" si="2"/>
        <v>#VALUE!</v>
      </c>
      <c r="Z64" t="e">
        <f t="shared" si="3"/>
        <v>#VALUE!</v>
      </c>
      <c r="AA64" t="e">
        <f t="shared" si="4"/>
        <v>#VALUE!</v>
      </c>
    </row>
    <row r="65" spans="1:27" x14ac:dyDescent="0.2">
      <c r="A65" t="s">
        <v>59</v>
      </c>
      <c r="B65" s="7">
        <v>0.46</v>
      </c>
      <c r="C65" s="8">
        <v>2.6219999999999999</v>
      </c>
      <c r="D65" s="8">
        <v>12.999000000000001</v>
      </c>
      <c r="E65" s="8">
        <v>0.377</v>
      </c>
      <c r="F65" s="8">
        <v>9.5079999999999991</v>
      </c>
      <c r="G65" s="8">
        <v>0.66</v>
      </c>
      <c r="H65" s="8">
        <v>3.4</v>
      </c>
      <c r="I65" s="8">
        <v>51.207000000000001</v>
      </c>
      <c r="J65" s="8">
        <v>6.5410000000000004</v>
      </c>
      <c r="K65" s="8">
        <v>12</v>
      </c>
      <c r="L65" s="8">
        <v>0.223</v>
      </c>
      <c r="M65" s="15">
        <v>0.284634155611591</v>
      </c>
      <c r="N65" s="16">
        <v>259.44388990201497</v>
      </c>
      <c r="O65" s="8">
        <v>2.7914349561065799</v>
      </c>
      <c r="P65" s="8">
        <f t="shared" si="0"/>
        <v>8.3743048683197388E-2</v>
      </c>
      <c r="Q65" s="8" t="s">
        <v>131</v>
      </c>
      <c r="R65" s="8" t="s">
        <v>131</v>
      </c>
      <c r="S65" s="24" t="e">
        <f t="shared" si="1"/>
        <v>#VALUE!</v>
      </c>
      <c r="T65" s="8" t="s">
        <v>131</v>
      </c>
      <c r="U65" s="8" t="s">
        <v>131</v>
      </c>
      <c r="V65" s="8" t="s">
        <v>131</v>
      </c>
      <c r="W65" s="21">
        <v>259.44388990201497</v>
      </c>
      <c r="X65" s="21">
        <v>258.25591270357899</v>
      </c>
      <c r="Y65" t="e">
        <f t="shared" si="2"/>
        <v>#VALUE!</v>
      </c>
      <c r="Z65" t="e">
        <f t="shared" si="3"/>
        <v>#VALUE!</v>
      </c>
      <c r="AA65" t="e">
        <f t="shared" si="4"/>
        <v>#VALUE!</v>
      </c>
    </row>
    <row r="66" spans="1:27" x14ac:dyDescent="0.2">
      <c r="A66" t="s">
        <v>60</v>
      </c>
      <c r="B66" s="7">
        <v>-0.25</v>
      </c>
      <c r="C66" s="8">
        <v>2.8130000000000002</v>
      </c>
      <c r="D66" s="8">
        <v>13.114000000000001</v>
      </c>
      <c r="E66" s="8">
        <v>0.39700000000000002</v>
      </c>
      <c r="F66" s="8">
        <v>9.5969999999999995</v>
      </c>
      <c r="G66" s="8">
        <v>0.73799999999999999</v>
      </c>
      <c r="H66" s="8">
        <v>3.4670000000000001</v>
      </c>
      <c r="I66" s="8">
        <v>50.91</v>
      </c>
      <c r="J66" s="8">
        <v>6.4340000000000002</v>
      </c>
      <c r="K66" s="8">
        <v>11.882999999999999</v>
      </c>
      <c r="L66" s="8">
        <v>0.17100000000000001</v>
      </c>
      <c r="M66" s="15">
        <v>0.29147505725801798</v>
      </c>
      <c r="N66" s="16">
        <v>265.361398695677</v>
      </c>
      <c r="O66" s="8">
        <v>2.7945423458589098</v>
      </c>
      <c r="P66" s="8">
        <f t="shared" si="0"/>
        <v>8.3836270375767297E-2</v>
      </c>
      <c r="Q66" s="8" t="s">
        <v>131</v>
      </c>
      <c r="R66" s="8" t="s">
        <v>131</v>
      </c>
      <c r="S66" s="24" t="e">
        <f t="shared" si="1"/>
        <v>#VALUE!</v>
      </c>
      <c r="T66" s="8" t="s">
        <v>131</v>
      </c>
      <c r="U66" s="8" t="s">
        <v>131</v>
      </c>
      <c r="V66" s="8" t="s">
        <v>131</v>
      </c>
      <c r="W66" s="21">
        <v>265.361398695677</v>
      </c>
      <c r="X66" s="21">
        <v>266.026464857821</v>
      </c>
      <c r="Y66" t="e">
        <f t="shared" si="2"/>
        <v>#VALUE!</v>
      </c>
      <c r="Z66" t="e">
        <f t="shared" si="3"/>
        <v>#VALUE!</v>
      </c>
      <c r="AA66" t="e">
        <f t="shared" si="4"/>
        <v>#VALUE!</v>
      </c>
    </row>
    <row r="67" spans="1:27" x14ac:dyDescent="0.2">
      <c r="A67" t="s">
        <v>61</v>
      </c>
      <c r="B67" s="7">
        <v>-0.09</v>
      </c>
      <c r="C67" s="8">
        <v>2.8740000000000001</v>
      </c>
      <c r="D67" s="8">
        <v>13.093999999999999</v>
      </c>
      <c r="E67" s="8">
        <v>0.39200000000000002</v>
      </c>
      <c r="F67" s="8">
        <v>9.5280000000000005</v>
      </c>
      <c r="G67" s="8">
        <v>0.68799999999999994</v>
      </c>
      <c r="H67" s="8">
        <v>3.4929999999999999</v>
      </c>
      <c r="I67" s="8">
        <v>50.966999999999999</v>
      </c>
      <c r="J67" s="8">
        <v>6.4189999999999996</v>
      </c>
      <c r="K67" s="8">
        <v>11.856999999999999</v>
      </c>
      <c r="L67" s="8">
        <v>0.21</v>
      </c>
      <c r="M67" s="15">
        <v>0.29395578391055099</v>
      </c>
      <c r="N67" s="16">
        <v>281.02360296024</v>
      </c>
      <c r="O67" s="8">
        <v>2.7927325622882</v>
      </c>
      <c r="P67" s="8">
        <f t="shared" si="0"/>
        <v>8.3781976868645996E-2</v>
      </c>
      <c r="Q67" s="8" t="s">
        <v>131</v>
      </c>
      <c r="R67" s="8" t="s">
        <v>131</v>
      </c>
      <c r="S67" s="24" t="e">
        <f t="shared" si="1"/>
        <v>#VALUE!</v>
      </c>
      <c r="T67" s="8" t="s">
        <v>131</v>
      </c>
      <c r="U67" s="8" t="s">
        <v>131</v>
      </c>
      <c r="V67" s="8" t="s">
        <v>131</v>
      </c>
      <c r="W67" s="21">
        <v>281.02360296024</v>
      </c>
      <c r="X67" s="21">
        <v>281.276752037074</v>
      </c>
      <c r="Y67" t="e">
        <f t="shared" si="2"/>
        <v>#VALUE!</v>
      </c>
      <c r="Z67" t="e">
        <f t="shared" si="3"/>
        <v>#VALUE!</v>
      </c>
      <c r="AA67" t="e">
        <f t="shared" si="4"/>
        <v>#VALUE!</v>
      </c>
    </row>
    <row r="68" spans="1:27" x14ac:dyDescent="0.2">
      <c r="A68" t="s">
        <v>62</v>
      </c>
      <c r="B68" s="7">
        <v>1.97</v>
      </c>
      <c r="C68" s="8">
        <v>2.3330000000000002</v>
      </c>
      <c r="D68" s="8">
        <v>13.082000000000001</v>
      </c>
      <c r="E68" s="8">
        <v>0.27400000000000002</v>
      </c>
      <c r="F68" s="8">
        <v>10.519</v>
      </c>
      <c r="G68" s="8">
        <v>0.47299999999999998</v>
      </c>
      <c r="H68" s="8">
        <v>2.5579999999999998</v>
      </c>
      <c r="I68" s="8">
        <v>51.825000000000003</v>
      </c>
      <c r="J68" s="8">
        <v>6.88</v>
      </c>
      <c r="K68" s="8">
        <v>11.510999999999999</v>
      </c>
      <c r="L68" s="8">
        <v>0.104</v>
      </c>
      <c r="M68" s="15">
        <v>0.27175660058441697</v>
      </c>
      <c r="N68" s="16">
        <v>82.736854052688997</v>
      </c>
      <c r="O68" s="8">
        <v>2.7709956227227299</v>
      </c>
      <c r="P68" s="8">
        <f t="shared" si="0"/>
        <v>8.3129868681681901E-2</v>
      </c>
      <c r="Q68" s="8" t="s">
        <v>131</v>
      </c>
      <c r="R68" s="8" t="s">
        <v>131</v>
      </c>
      <c r="S68" s="24" t="e">
        <f t="shared" si="1"/>
        <v>#VALUE!</v>
      </c>
      <c r="T68" s="8" t="s">
        <v>131</v>
      </c>
      <c r="U68" s="8" t="s">
        <v>131</v>
      </c>
      <c r="V68" s="8" t="s">
        <v>131</v>
      </c>
      <c r="W68" s="21">
        <v>82.736854052688997</v>
      </c>
      <c r="X68" s="21">
        <v>81.138427040000906</v>
      </c>
      <c r="Y68" t="e">
        <f t="shared" si="2"/>
        <v>#VALUE!</v>
      </c>
      <c r="Z68" t="e">
        <f t="shared" si="3"/>
        <v>#VALUE!</v>
      </c>
      <c r="AA68" t="e">
        <f t="shared" si="4"/>
        <v>#VALUE!</v>
      </c>
    </row>
    <row r="69" spans="1:27" x14ac:dyDescent="0.2">
      <c r="A69" t="s">
        <v>63</v>
      </c>
      <c r="B69" s="7">
        <v>3.96</v>
      </c>
      <c r="C69" s="8">
        <v>2.4089999999999998</v>
      </c>
      <c r="D69" s="8">
        <v>13.193</v>
      </c>
      <c r="E69" s="8">
        <v>0.26900000000000002</v>
      </c>
      <c r="F69" s="8">
        <v>10.44</v>
      </c>
      <c r="G69" s="8">
        <v>0.40699999999999997</v>
      </c>
      <c r="H69" s="8">
        <v>2.452</v>
      </c>
      <c r="I69" s="8">
        <v>51.372999999999998</v>
      </c>
      <c r="J69" s="8">
        <v>7.4409999999999998</v>
      </c>
      <c r="K69" s="8">
        <v>11.37</v>
      </c>
      <c r="L69" s="8">
        <v>0.19400000000000001</v>
      </c>
      <c r="M69" s="15">
        <v>0.28886468668497201</v>
      </c>
      <c r="N69" s="16">
        <v>120.531617190077</v>
      </c>
      <c r="O69" s="8">
        <v>2.7648040423185298</v>
      </c>
      <c r="P69" s="8">
        <f t="shared" si="0"/>
        <v>8.2944121269555887E-2</v>
      </c>
      <c r="Q69" s="8" t="s">
        <v>131</v>
      </c>
      <c r="R69" s="8" t="s">
        <v>131</v>
      </c>
      <c r="S69" s="24" t="e">
        <f t="shared" si="1"/>
        <v>#VALUE!</v>
      </c>
      <c r="T69" s="8" t="s">
        <v>131</v>
      </c>
      <c r="U69" s="8" t="s">
        <v>131</v>
      </c>
      <c r="V69" s="8" t="s">
        <v>131</v>
      </c>
      <c r="W69" s="21">
        <v>120.531617190077</v>
      </c>
      <c r="X69" s="21">
        <v>115.940378212848</v>
      </c>
      <c r="Y69" t="e">
        <f t="shared" si="2"/>
        <v>#VALUE!</v>
      </c>
      <c r="Z69" t="e">
        <f t="shared" si="3"/>
        <v>#VALUE!</v>
      </c>
      <c r="AA69" t="e">
        <f t="shared" si="4"/>
        <v>#VALUE!</v>
      </c>
    </row>
    <row r="70" spans="1:27" x14ac:dyDescent="0.2">
      <c r="A70" t="s">
        <v>64</v>
      </c>
      <c r="B70" s="7">
        <v>3.47</v>
      </c>
      <c r="C70" s="8">
        <v>2.4409999999999998</v>
      </c>
      <c r="D70" s="8">
        <v>13.332000000000001</v>
      </c>
      <c r="E70" s="8">
        <v>0.308</v>
      </c>
      <c r="F70" s="8">
        <v>10.474</v>
      </c>
      <c r="G70" s="8">
        <v>0.40699999999999997</v>
      </c>
      <c r="H70" s="8">
        <v>2.3740000000000001</v>
      </c>
      <c r="I70" s="8">
        <v>51.29</v>
      </c>
      <c r="J70" s="8">
        <v>7.41</v>
      </c>
      <c r="K70" s="8">
        <v>11.333</v>
      </c>
      <c r="L70" s="8">
        <v>0.182</v>
      </c>
      <c r="M70" s="15">
        <v>0.287303699139146</v>
      </c>
      <c r="N70" s="16">
        <v>123.240838424814</v>
      </c>
      <c r="O70" s="8">
        <v>2.76782150442454</v>
      </c>
      <c r="P70" s="8">
        <f t="shared" si="0"/>
        <v>8.3034645132736201E-2</v>
      </c>
      <c r="Q70" s="8" t="s">
        <v>131</v>
      </c>
      <c r="R70" s="8" t="s">
        <v>131</v>
      </c>
      <c r="S70" s="24" t="e">
        <f t="shared" si="1"/>
        <v>#VALUE!</v>
      </c>
      <c r="T70" s="8" t="s">
        <v>131</v>
      </c>
      <c r="U70" s="8" t="s">
        <v>131</v>
      </c>
      <c r="V70" s="8" t="s">
        <v>131</v>
      </c>
      <c r="W70" s="21">
        <v>123.240838424814</v>
      </c>
      <c r="X70" s="21">
        <v>119.10779783977399</v>
      </c>
      <c r="Y70" t="e">
        <f t="shared" si="2"/>
        <v>#VALUE!</v>
      </c>
      <c r="Z70" t="e">
        <f t="shared" si="3"/>
        <v>#VALUE!</v>
      </c>
      <c r="AA70" t="e">
        <f t="shared" si="4"/>
        <v>#VALUE!</v>
      </c>
    </row>
    <row r="71" spans="1:27" x14ac:dyDescent="0.2">
      <c r="A71" t="s">
        <v>65</v>
      </c>
      <c r="B71" s="7">
        <v>2.23</v>
      </c>
      <c r="C71" s="8">
        <v>2.5760000000000001</v>
      </c>
      <c r="D71" s="8">
        <v>13.170999999999999</v>
      </c>
      <c r="E71" s="8">
        <v>0.314</v>
      </c>
      <c r="F71" s="8">
        <v>10.297000000000001</v>
      </c>
      <c r="G71" s="8">
        <v>0.53800000000000003</v>
      </c>
      <c r="H71" s="8">
        <v>2.7629999999999999</v>
      </c>
      <c r="I71" s="8">
        <v>51.255000000000003</v>
      </c>
      <c r="J71" s="8">
        <v>7.0629999999999997</v>
      </c>
      <c r="K71" s="8">
        <v>11.336</v>
      </c>
      <c r="L71" s="8">
        <v>0.23300000000000001</v>
      </c>
      <c r="M71" s="15">
        <v>0.287710369419587</v>
      </c>
      <c r="N71" s="16">
        <v>225.56057150629701</v>
      </c>
      <c r="O71" s="8">
        <v>2.77591442733259</v>
      </c>
      <c r="P71" s="8">
        <f t="shared" si="0"/>
        <v>8.3277432819977695E-2</v>
      </c>
      <c r="Q71" s="8" t="s">
        <v>131</v>
      </c>
      <c r="R71" s="8" t="s">
        <v>131</v>
      </c>
      <c r="S71" s="24" t="e">
        <f t="shared" si="1"/>
        <v>#VALUE!</v>
      </c>
      <c r="T71" s="8" t="s">
        <v>131</v>
      </c>
      <c r="U71" s="8" t="s">
        <v>131</v>
      </c>
      <c r="V71" s="8" t="s">
        <v>131</v>
      </c>
      <c r="W71" s="21">
        <v>225.56057150629701</v>
      </c>
      <c r="X71" s="21">
        <v>220.64029297299899</v>
      </c>
      <c r="Y71" t="e">
        <f t="shared" si="2"/>
        <v>#VALUE!</v>
      </c>
      <c r="Z71" t="e">
        <f t="shared" si="3"/>
        <v>#VALUE!</v>
      </c>
      <c r="AA71" t="e">
        <f t="shared" si="4"/>
        <v>#VALUE!</v>
      </c>
    </row>
    <row r="72" spans="1:27" x14ac:dyDescent="0.2">
      <c r="A72" t="s">
        <v>66</v>
      </c>
      <c r="B72" s="7">
        <v>2.92</v>
      </c>
      <c r="C72" s="8">
        <v>2.415</v>
      </c>
      <c r="D72" s="8">
        <v>13.175000000000001</v>
      </c>
      <c r="E72" s="8">
        <v>0.27</v>
      </c>
      <c r="F72" s="8">
        <v>10.567</v>
      </c>
      <c r="G72" s="8">
        <v>0.40200000000000002</v>
      </c>
      <c r="H72" s="8">
        <v>2.4809999999999999</v>
      </c>
      <c r="I72" s="8">
        <v>51.573999999999998</v>
      </c>
      <c r="J72" s="8">
        <v>7.1550000000000002</v>
      </c>
      <c r="K72" s="8">
        <v>11.336</v>
      </c>
      <c r="L72" s="8">
        <v>0.191</v>
      </c>
      <c r="M72" s="15">
        <v>0.267217689987019</v>
      </c>
      <c r="N72" s="16">
        <v>118.805080484562</v>
      </c>
      <c r="O72" s="8">
        <v>2.7663057585308399</v>
      </c>
      <c r="P72" s="8">
        <f t="shared" ref="P72:P109" si="5">0.03*O72</f>
        <v>8.2989172755925197E-2</v>
      </c>
      <c r="Q72" s="8" t="s">
        <v>131</v>
      </c>
      <c r="R72" s="8" t="s">
        <v>131</v>
      </c>
      <c r="S72" s="24" t="e">
        <f t="shared" ref="S72:S109" si="6">0.3217*(T72)</f>
        <v>#VALUE!</v>
      </c>
      <c r="T72" s="8" t="s">
        <v>131</v>
      </c>
      <c r="U72" s="8" t="s">
        <v>131</v>
      </c>
      <c r="V72" s="8" t="s">
        <v>131</v>
      </c>
      <c r="W72" s="21">
        <v>118.805080484562</v>
      </c>
      <c r="X72" s="21">
        <v>115.43439611791899</v>
      </c>
      <c r="Y72" t="e">
        <f t="shared" ref="Y72:Y109" si="7">Q72/100</f>
        <v>#VALUE!</v>
      </c>
      <c r="Z72" t="e">
        <f t="shared" ref="Z72:Z109" si="8">(R72*Y72)/(O72*(1-Y72))*10^6</f>
        <v>#VALUE!</v>
      </c>
      <c r="AA72" t="e">
        <f t="shared" ref="AA72:AA109" si="9">Z72/(1+(B72/100))</f>
        <v>#VALUE!</v>
      </c>
    </row>
    <row r="73" spans="1:27" x14ac:dyDescent="0.2">
      <c r="A73" t="s">
        <v>67</v>
      </c>
      <c r="B73" s="7">
        <v>10.33</v>
      </c>
      <c r="C73" s="8">
        <v>2.2010000000000001</v>
      </c>
      <c r="D73" s="8">
        <v>12.885</v>
      </c>
      <c r="E73" s="8">
        <v>0.246</v>
      </c>
      <c r="F73" s="8">
        <v>11.233000000000001</v>
      </c>
      <c r="G73" s="8">
        <v>0.40400000000000003</v>
      </c>
      <c r="H73" s="8">
        <v>2.4220000000000002</v>
      </c>
      <c r="I73" s="8">
        <v>51.012999999999998</v>
      </c>
      <c r="J73" s="8">
        <v>7.6660000000000004</v>
      </c>
      <c r="K73" s="8">
        <v>11.333</v>
      </c>
      <c r="L73" s="8">
        <v>0.214</v>
      </c>
      <c r="M73" s="15">
        <v>0.230438709594569</v>
      </c>
      <c r="N73" s="16">
        <v>10.8662455424362</v>
      </c>
      <c r="O73" s="8">
        <v>2.75049429083922</v>
      </c>
      <c r="P73" s="8">
        <f t="shared" si="5"/>
        <v>8.2514828725176598E-2</v>
      </c>
      <c r="Q73" s="8" t="s">
        <v>131</v>
      </c>
      <c r="R73" s="8" t="s">
        <v>131</v>
      </c>
      <c r="S73" s="24" t="e">
        <f t="shared" si="6"/>
        <v>#VALUE!</v>
      </c>
      <c r="T73" s="8" t="s">
        <v>131</v>
      </c>
      <c r="U73" s="8" t="s">
        <v>131</v>
      </c>
      <c r="V73" s="8" t="s">
        <v>131</v>
      </c>
      <c r="W73" s="21">
        <v>10.8662455424362</v>
      </c>
      <c r="X73" s="21">
        <v>9.8488584631888205</v>
      </c>
      <c r="Y73" t="e">
        <f t="shared" si="7"/>
        <v>#VALUE!</v>
      </c>
      <c r="Z73" t="e">
        <f t="shared" si="8"/>
        <v>#VALUE!</v>
      </c>
      <c r="AA73" t="e">
        <f t="shared" si="9"/>
        <v>#VALUE!</v>
      </c>
    </row>
    <row r="74" spans="1:27" x14ac:dyDescent="0.2">
      <c r="A74" t="s">
        <v>68</v>
      </c>
      <c r="B74" s="7">
        <v>6.26</v>
      </c>
      <c r="C74" s="8">
        <v>2.1760000000000002</v>
      </c>
      <c r="D74" s="8">
        <v>12.879</v>
      </c>
      <c r="E74" s="8">
        <v>0.24399999999999999</v>
      </c>
      <c r="F74" s="8">
        <v>11.084</v>
      </c>
      <c r="G74" s="8">
        <v>0.40500000000000003</v>
      </c>
      <c r="H74" s="8">
        <v>2.3759999999999999</v>
      </c>
      <c r="I74" s="8">
        <v>51.167000000000002</v>
      </c>
      <c r="J74" s="8">
        <v>7.7279999999999998</v>
      </c>
      <c r="K74" s="8">
        <v>11.374000000000001</v>
      </c>
      <c r="L74" s="8">
        <v>0.188</v>
      </c>
      <c r="M74" s="15">
        <v>0.21865403486068399</v>
      </c>
      <c r="N74" s="16">
        <v>192.37086862181499</v>
      </c>
      <c r="O74" s="8">
        <v>2.7741953369616299</v>
      </c>
      <c r="P74" s="8">
        <f t="shared" si="5"/>
        <v>8.3225860108848887E-2</v>
      </c>
      <c r="Q74" s="8" t="s">
        <v>131</v>
      </c>
      <c r="R74" s="8" t="s">
        <v>131</v>
      </c>
      <c r="S74" s="24" t="e">
        <f t="shared" si="6"/>
        <v>#VALUE!</v>
      </c>
      <c r="T74" s="8" t="s">
        <v>131</v>
      </c>
      <c r="U74" s="8" t="s">
        <v>131</v>
      </c>
      <c r="V74" s="8" t="s">
        <v>131</v>
      </c>
      <c r="W74" s="21">
        <v>192.37086862181499</v>
      </c>
      <c r="X74" s="21">
        <v>181.03789631264399</v>
      </c>
      <c r="Y74" t="e">
        <f t="shared" si="7"/>
        <v>#VALUE!</v>
      </c>
      <c r="Z74" t="e">
        <f t="shared" si="8"/>
        <v>#VALUE!</v>
      </c>
      <c r="AA74" t="e">
        <f t="shared" si="9"/>
        <v>#VALUE!</v>
      </c>
    </row>
    <row r="75" spans="1:27" x14ac:dyDescent="0.2">
      <c r="A75" t="s">
        <v>69</v>
      </c>
      <c r="B75" s="7">
        <v>5.04</v>
      </c>
      <c r="C75" s="8">
        <v>2.2959999999999998</v>
      </c>
      <c r="D75" s="8">
        <v>13.028</v>
      </c>
      <c r="E75" s="8">
        <v>0.219</v>
      </c>
      <c r="F75" s="8">
        <v>10.541</v>
      </c>
      <c r="G75" s="8">
        <v>0.503</v>
      </c>
      <c r="H75" s="8">
        <v>2.536</v>
      </c>
      <c r="I75" s="8">
        <v>51.445999999999998</v>
      </c>
      <c r="J75" s="8">
        <v>7.6820000000000004</v>
      </c>
      <c r="K75" s="8">
        <v>11.337</v>
      </c>
      <c r="L75" s="8">
        <v>0.152</v>
      </c>
      <c r="M75" s="15">
        <v>9.2799696731565698E-2</v>
      </c>
      <c r="N75" s="16">
        <v>331.17091441315398</v>
      </c>
      <c r="O75" s="8">
        <v>2.7842630240466</v>
      </c>
      <c r="P75" s="8">
        <f t="shared" si="5"/>
        <v>8.352789072139799E-2</v>
      </c>
      <c r="Q75" s="8" t="s">
        <v>131</v>
      </c>
      <c r="R75" s="8" t="s">
        <v>131</v>
      </c>
      <c r="S75" s="24" t="e">
        <f t="shared" si="6"/>
        <v>#VALUE!</v>
      </c>
      <c r="T75" s="8" t="s">
        <v>131</v>
      </c>
      <c r="U75" s="8" t="s">
        <v>131</v>
      </c>
      <c r="V75" s="8" t="s">
        <v>131</v>
      </c>
      <c r="W75" s="21">
        <v>331.17091441315398</v>
      </c>
      <c r="X75" s="21">
        <v>315.28076391198903</v>
      </c>
      <c r="Y75" t="e">
        <f t="shared" si="7"/>
        <v>#VALUE!</v>
      </c>
      <c r="Z75" t="e">
        <f t="shared" si="8"/>
        <v>#VALUE!</v>
      </c>
      <c r="AA75" t="e">
        <f t="shared" si="9"/>
        <v>#VALUE!</v>
      </c>
    </row>
    <row r="76" spans="1:27" x14ac:dyDescent="0.2">
      <c r="A76" t="s">
        <v>70</v>
      </c>
      <c r="B76" s="7">
        <v>5.53</v>
      </c>
      <c r="C76" s="8">
        <v>2.2480000000000002</v>
      </c>
      <c r="D76" s="8">
        <v>13.068</v>
      </c>
      <c r="E76" s="8">
        <v>0.249</v>
      </c>
      <c r="F76" s="8">
        <v>10.816000000000001</v>
      </c>
      <c r="G76" s="8">
        <v>0.434</v>
      </c>
      <c r="H76" s="8">
        <v>2.5190000000000001</v>
      </c>
      <c r="I76" s="8">
        <v>51.231999999999999</v>
      </c>
      <c r="J76" s="8">
        <v>7.6829999999999998</v>
      </c>
      <c r="K76" s="8">
        <v>11.337999999999999</v>
      </c>
      <c r="L76" s="8">
        <v>0.158</v>
      </c>
      <c r="M76" s="15">
        <v>9.0596301986178102E-2</v>
      </c>
      <c r="N76" s="16">
        <v>247.86378903805399</v>
      </c>
      <c r="O76" s="8">
        <v>2.7846545606197801</v>
      </c>
      <c r="P76" s="8">
        <f t="shared" si="5"/>
        <v>8.3539636818593402E-2</v>
      </c>
      <c r="Q76" s="8" t="s">
        <v>131</v>
      </c>
      <c r="R76" s="8" t="s">
        <v>131</v>
      </c>
      <c r="S76" s="24" t="e">
        <f t="shared" si="6"/>
        <v>#VALUE!</v>
      </c>
      <c r="T76" s="8" t="s">
        <v>131</v>
      </c>
      <c r="U76" s="8" t="s">
        <v>131</v>
      </c>
      <c r="V76" s="8" t="s">
        <v>131</v>
      </c>
      <c r="W76" s="21">
        <v>247.86378903805399</v>
      </c>
      <c r="X76" s="21">
        <v>234.875190977025</v>
      </c>
      <c r="Y76" t="e">
        <f t="shared" si="7"/>
        <v>#VALUE!</v>
      </c>
      <c r="Z76" t="e">
        <f t="shared" si="8"/>
        <v>#VALUE!</v>
      </c>
      <c r="AA76" t="e">
        <f t="shared" si="9"/>
        <v>#VALUE!</v>
      </c>
    </row>
    <row r="77" spans="1:27" ht="16" thickBot="1" x14ac:dyDescent="0.25">
      <c r="A77" s="3" t="s">
        <v>71</v>
      </c>
      <c r="B77" s="9">
        <v>1.1200000000000001</v>
      </c>
      <c r="C77" s="10">
        <v>2.4449999999999998</v>
      </c>
      <c r="D77" s="10">
        <v>13.226000000000001</v>
      </c>
      <c r="E77" s="10">
        <v>0.28699999999999998</v>
      </c>
      <c r="F77" s="10">
        <v>10.026999999999999</v>
      </c>
      <c r="G77" s="10">
        <v>0.51100000000000001</v>
      </c>
      <c r="H77" s="10">
        <v>2.919</v>
      </c>
      <c r="I77" s="10">
        <v>51.732999999999997</v>
      </c>
      <c r="J77" s="10">
        <v>6.8049999999999997</v>
      </c>
      <c r="K77" s="10">
        <v>11.505000000000001</v>
      </c>
      <c r="L77" s="10">
        <v>0.153</v>
      </c>
      <c r="M77" s="17">
        <v>0.21845746556302001</v>
      </c>
      <c r="N77" s="18">
        <v>124.667563783506</v>
      </c>
      <c r="O77" s="10">
        <v>2.77798599955287</v>
      </c>
      <c r="P77" s="8">
        <f t="shared" si="5"/>
        <v>8.3339579986586101E-2</v>
      </c>
      <c r="Q77" s="10" t="s">
        <v>131</v>
      </c>
      <c r="R77" s="10" t="s">
        <v>131</v>
      </c>
      <c r="S77" s="24" t="e">
        <f t="shared" si="6"/>
        <v>#VALUE!</v>
      </c>
      <c r="T77" s="10" t="s">
        <v>131</v>
      </c>
      <c r="U77" s="10" t="s">
        <v>131</v>
      </c>
      <c r="V77" s="10" t="s">
        <v>131</v>
      </c>
      <c r="W77" s="22">
        <v>124.667563783506</v>
      </c>
      <c r="X77" s="22">
        <v>123.28675215932201</v>
      </c>
      <c r="Y77" t="e">
        <f t="shared" si="7"/>
        <v>#VALUE!</v>
      </c>
      <c r="Z77" t="e">
        <f t="shared" si="8"/>
        <v>#VALUE!</v>
      </c>
      <c r="AA77" t="e">
        <f t="shared" si="9"/>
        <v>#VALUE!</v>
      </c>
    </row>
    <row r="78" spans="1:27" x14ac:dyDescent="0.2">
      <c r="A78" t="s">
        <v>72</v>
      </c>
      <c r="B78" s="7">
        <v>3.66</v>
      </c>
      <c r="C78" s="8">
        <v>2.3029999999999999</v>
      </c>
      <c r="D78" s="8">
        <v>13.523</v>
      </c>
      <c r="E78" s="8">
        <v>0.378</v>
      </c>
      <c r="F78" s="8">
        <v>10.593999999999999</v>
      </c>
      <c r="G78" s="8">
        <v>0.42899999999999999</v>
      </c>
      <c r="H78" s="8">
        <v>2.5499999999999998</v>
      </c>
      <c r="I78" s="8">
        <v>50.792999999999999</v>
      </c>
      <c r="J78" s="8">
        <v>7.4320000000000004</v>
      </c>
      <c r="K78" s="8">
        <v>11.337</v>
      </c>
      <c r="L78" s="8">
        <v>0.17899999999999999</v>
      </c>
      <c r="M78" s="15">
        <v>0.32075046739263302</v>
      </c>
      <c r="N78" s="16">
        <v>417.67140263169102</v>
      </c>
      <c r="O78" s="8">
        <v>2.77895114839915</v>
      </c>
      <c r="P78" s="8">
        <f t="shared" si="5"/>
        <v>8.3368534451974494E-2</v>
      </c>
      <c r="Q78" s="8">
        <v>1.6070311788498299</v>
      </c>
      <c r="R78" s="8" t="s">
        <v>131</v>
      </c>
      <c r="S78" s="24" t="e">
        <f t="shared" si="6"/>
        <v>#VALUE!</v>
      </c>
      <c r="T78" s="8" t="s">
        <v>131</v>
      </c>
      <c r="U78" s="8" t="s">
        <v>131</v>
      </c>
      <c r="V78" s="8" t="s">
        <v>131</v>
      </c>
      <c r="W78" s="21">
        <v>417.67140263169102</v>
      </c>
      <c r="X78" s="21">
        <v>402.92437066534001</v>
      </c>
      <c r="Y78">
        <f t="shared" si="7"/>
        <v>1.6070311788498298E-2</v>
      </c>
      <c r="Z78" t="e">
        <f t="shared" si="8"/>
        <v>#VALUE!</v>
      </c>
      <c r="AA78" t="e">
        <f t="shared" si="9"/>
        <v>#VALUE!</v>
      </c>
    </row>
    <row r="79" spans="1:27" x14ac:dyDescent="0.2">
      <c r="A79" t="s">
        <v>73</v>
      </c>
      <c r="B79" s="7">
        <v>1.86</v>
      </c>
      <c r="C79" s="8">
        <v>2.39</v>
      </c>
      <c r="D79" s="8">
        <v>13.478</v>
      </c>
      <c r="E79" s="8">
        <v>0.34</v>
      </c>
      <c r="F79" s="8">
        <v>10.215999999999999</v>
      </c>
      <c r="G79" s="8">
        <v>0.48699999999999999</v>
      </c>
      <c r="H79" s="8">
        <v>2.7040000000000002</v>
      </c>
      <c r="I79" s="8">
        <v>51.353000000000002</v>
      </c>
      <c r="J79" s="8">
        <v>6.8840000000000003</v>
      </c>
      <c r="K79" s="8">
        <v>11.385999999999999</v>
      </c>
      <c r="L79" s="8">
        <v>0.28699999999999998</v>
      </c>
      <c r="M79" s="15">
        <v>0.30629953744622002</v>
      </c>
      <c r="N79" s="16">
        <v>247.268516134583</v>
      </c>
      <c r="O79" s="8">
        <v>2.7760192212230699</v>
      </c>
      <c r="P79" s="8">
        <f t="shared" si="5"/>
        <v>8.3280576636692097E-2</v>
      </c>
      <c r="Q79" s="8">
        <v>1.06155277023428</v>
      </c>
      <c r="R79" s="8" t="s">
        <v>131</v>
      </c>
      <c r="S79" s="24" t="e">
        <f t="shared" si="6"/>
        <v>#VALUE!</v>
      </c>
      <c r="T79" s="8" t="s">
        <v>131</v>
      </c>
      <c r="U79" s="8" t="s">
        <v>131</v>
      </c>
      <c r="V79" s="8" t="s">
        <v>131</v>
      </c>
      <c r="W79" s="21">
        <v>247.268516134583</v>
      </c>
      <c r="X79" s="21">
        <v>242.753304667762</v>
      </c>
      <c r="Y79">
        <f t="shared" si="7"/>
        <v>1.06155277023428E-2</v>
      </c>
      <c r="Z79" t="e">
        <f t="shared" si="8"/>
        <v>#VALUE!</v>
      </c>
      <c r="AA79" t="e">
        <f t="shared" si="9"/>
        <v>#VALUE!</v>
      </c>
    </row>
    <row r="80" spans="1:27" x14ac:dyDescent="0.2">
      <c r="A80" t="s">
        <v>74</v>
      </c>
      <c r="B80" s="7">
        <v>1.98</v>
      </c>
      <c r="C80" s="8">
        <v>2.5449999999999999</v>
      </c>
      <c r="D80" s="8">
        <v>13.605</v>
      </c>
      <c r="E80" s="8">
        <v>0.34300000000000003</v>
      </c>
      <c r="F80" s="8">
        <v>10.582000000000001</v>
      </c>
      <c r="G80" s="8">
        <v>0.46899999999999997</v>
      </c>
      <c r="H80" s="8">
        <v>2.7189999999999999</v>
      </c>
      <c r="I80" s="8">
        <v>50.792999999999999</v>
      </c>
      <c r="J80" s="8">
        <v>6.9480000000000004</v>
      </c>
      <c r="K80" s="8">
        <v>11.343999999999999</v>
      </c>
      <c r="L80" s="8">
        <v>0.17899999999999999</v>
      </c>
      <c r="M80" s="15">
        <v>0.30181970505053801</v>
      </c>
      <c r="N80" s="16">
        <v>281.44123774776</v>
      </c>
      <c r="O80" s="8">
        <v>2.7850503303143901</v>
      </c>
      <c r="P80" s="8">
        <f t="shared" si="5"/>
        <v>8.3551509909431693E-2</v>
      </c>
      <c r="Q80" s="8">
        <v>2.3381565623732801</v>
      </c>
      <c r="R80" s="8" t="s">
        <v>131</v>
      </c>
      <c r="S80" s="24" t="e">
        <f t="shared" si="6"/>
        <v>#VALUE!</v>
      </c>
      <c r="T80" s="8" t="s">
        <v>131</v>
      </c>
      <c r="U80" s="8" t="s">
        <v>131</v>
      </c>
      <c r="V80" s="8" t="s">
        <v>131</v>
      </c>
      <c r="W80" s="21">
        <v>281.44123774776</v>
      </c>
      <c r="X80" s="21">
        <v>275.97689522235697</v>
      </c>
      <c r="Y80">
        <f t="shared" si="7"/>
        <v>2.3381565623732802E-2</v>
      </c>
      <c r="Z80" t="e">
        <f t="shared" si="8"/>
        <v>#VALUE!</v>
      </c>
      <c r="AA80" t="e">
        <f t="shared" si="9"/>
        <v>#VALUE!</v>
      </c>
    </row>
    <row r="81" spans="1:27" x14ac:dyDescent="0.2">
      <c r="A81" t="s">
        <v>75</v>
      </c>
      <c r="B81" s="7">
        <v>4.9800000000000004</v>
      </c>
      <c r="C81" s="8">
        <v>2.581</v>
      </c>
      <c r="D81" s="8">
        <v>13.222</v>
      </c>
      <c r="E81" s="8">
        <v>0.29399999999999998</v>
      </c>
      <c r="F81" s="8">
        <v>9.6910000000000007</v>
      </c>
      <c r="G81" s="8">
        <v>0.504</v>
      </c>
      <c r="H81" s="8">
        <v>2.871</v>
      </c>
      <c r="I81" s="8">
        <v>51.305</v>
      </c>
      <c r="J81" s="8">
        <v>7.6050000000000004</v>
      </c>
      <c r="K81" s="8">
        <v>11.356</v>
      </c>
      <c r="L81" s="8">
        <v>0.114</v>
      </c>
      <c r="M81" s="15">
        <v>0.30229526262095802</v>
      </c>
      <c r="N81" s="16">
        <v>318.50539478887799</v>
      </c>
      <c r="O81" s="8">
        <v>2.75903734008077</v>
      </c>
      <c r="P81" s="8">
        <f t="shared" si="5"/>
        <v>8.2771120202423096E-2</v>
      </c>
      <c r="Q81" s="8">
        <v>2.1192210402824898</v>
      </c>
      <c r="R81" s="8" t="s">
        <v>131</v>
      </c>
      <c r="S81" s="24" t="e">
        <f t="shared" si="6"/>
        <v>#VALUE!</v>
      </c>
      <c r="T81" s="8" t="s">
        <v>131</v>
      </c>
      <c r="U81" s="8" t="s">
        <v>131</v>
      </c>
      <c r="V81" s="8" t="s">
        <v>131</v>
      </c>
      <c r="W81" s="21">
        <v>318.50539478887799</v>
      </c>
      <c r="X81" s="21">
        <v>303.396260991502</v>
      </c>
      <c r="Y81">
        <f t="shared" si="7"/>
        <v>2.1192210402824898E-2</v>
      </c>
      <c r="Z81" t="e">
        <f t="shared" si="8"/>
        <v>#VALUE!</v>
      </c>
      <c r="AA81" t="e">
        <f t="shared" si="9"/>
        <v>#VALUE!</v>
      </c>
    </row>
    <row r="82" spans="1:27" x14ac:dyDescent="0.2">
      <c r="A82" t="s">
        <v>76</v>
      </c>
      <c r="B82" s="7">
        <v>4.7</v>
      </c>
      <c r="C82" s="8">
        <v>2.5609999999999999</v>
      </c>
      <c r="D82" s="8">
        <v>13.221</v>
      </c>
      <c r="E82" s="8">
        <v>0.35399999999999998</v>
      </c>
      <c r="F82" s="8">
        <v>9.7710000000000008</v>
      </c>
      <c r="G82" s="8">
        <v>0.52</v>
      </c>
      <c r="H82" s="8">
        <v>2.9039999999999999</v>
      </c>
      <c r="I82" s="8">
        <v>51.210999999999999</v>
      </c>
      <c r="J82" s="8">
        <v>7.3029999999999999</v>
      </c>
      <c r="K82" s="8">
        <v>11.44</v>
      </c>
      <c r="L82" s="8">
        <v>0.247</v>
      </c>
      <c r="M82" s="15">
        <v>0.310046474894699</v>
      </c>
      <c r="N82" s="16">
        <v>308.89193446785401</v>
      </c>
      <c r="O82" s="8">
        <v>2.7603884315554699</v>
      </c>
      <c r="P82" s="8">
        <f t="shared" si="5"/>
        <v>8.2811652946664094E-2</v>
      </c>
      <c r="Q82" s="8">
        <v>1.0528653696669701</v>
      </c>
      <c r="R82" s="8" t="s">
        <v>131</v>
      </c>
      <c r="S82" s="24" t="e">
        <f t="shared" si="6"/>
        <v>#VALUE!</v>
      </c>
      <c r="T82" s="8" t="s">
        <v>131</v>
      </c>
      <c r="U82" s="8" t="s">
        <v>131</v>
      </c>
      <c r="V82" s="8" t="s">
        <v>131</v>
      </c>
      <c r="W82" s="21">
        <v>308.89193446785401</v>
      </c>
      <c r="X82" s="21">
        <v>295.025725375219</v>
      </c>
      <c r="Y82">
        <f t="shared" si="7"/>
        <v>1.05286536966697E-2</v>
      </c>
      <c r="Z82" t="e">
        <f t="shared" si="8"/>
        <v>#VALUE!</v>
      </c>
      <c r="AA82" t="e">
        <f t="shared" si="9"/>
        <v>#VALUE!</v>
      </c>
    </row>
    <row r="83" spans="1:27" x14ac:dyDescent="0.2">
      <c r="A83" t="s">
        <v>77</v>
      </c>
      <c r="B83" s="7">
        <v>26.48</v>
      </c>
      <c r="C83" s="8">
        <v>2.0430000000000001</v>
      </c>
      <c r="D83" s="8">
        <v>11.311999999999999</v>
      </c>
      <c r="E83" s="8">
        <v>0.17199999999999999</v>
      </c>
      <c r="F83" s="8">
        <v>9.66</v>
      </c>
      <c r="G83" s="8">
        <v>0.31900000000000001</v>
      </c>
      <c r="H83" s="8">
        <v>1.9670000000000001</v>
      </c>
      <c r="I83" s="8">
        <v>49.884999999999998</v>
      </c>
      <c r="J83" s="8">
        <v>12.754</v>
      </c>
      <c r="K83" s="8">
        <v>11.332000000000001</v>
      </c>
      <c r="L83" s="8">
        <v>0.20899999999999999</v>
      </c>
      <c r="M83" s="15">
        <v>0.22238149828161299</v>
      </c>
      <c r="N83" s="16">
        <v>37.422471801625498</v>
      </c>
      <c r="O83" s="8">
        <v>2.7136422014025401</v>
      </c>
      <c r="P83" s="8">
        <f t="shared" si="5"/>
        <v>8.1409266042076198E-2</v>
      </c>
      <c r="Q83" s="8">
        <v>5.89282939373006</v>
      </c>
      <c r="R83" s="8" t="s">
        <v>131</v>
      </c>
      <c r="S83" s="24" t="e">
        <f t="shared" si="6"/>
        <v>#VALUE!</v>
      </c>
      <c r="T83" s="8" t="s">
        <v>131</v>
      </c>
      <c r="U83" s="8" t="s">
        <v>131</v>
      </c>
      <c r="V83" s="8" t="s">
        <v>131</v>
      </c>
      <c r="W83" s="21">
        <v>37.422471801625498</v>
      </c>
      <c r="X83" s="21">
        <v>29.5876595522023</v>
      </c>
      <c r="Y83">
        <f t="shared" si="7"/>
        <v>5.8928293937300598E-2</v>
      </c>
      <c r="Z83" t="e">
        <f t="shared" si="8"/>
        <v>#VALUE!</v>
      </c>
      <c r="AA83" t="e">
        <f t="shared" si="9"/>
        <v>#VALUE!</v>
      </c>
    </row>
    <row r="84" spans="1:27" x14ac:dyDescent="0.2">
      <c r="A84" t="s">
        <v>78</v>
      </c>
      <c r="B84" s="7">
        <v>24.99</v>
      </c>
      <c r="C84" s="8">
        <v>2.0339999999999998</v>
      </c>
      <c r="D84" s="8">
        <v>11.411</v>
      </c>
      <c r="E84" s="8">
        <v>0.16200000000000001</v>
      </c>
      <c r="F84" s="8">
        <v>9.7449999999999992</v>
      </c>
      <c r="G84" s="8">
        <v>0.34899999999999998</v>
      </c>
      <c r="H84" s="8">
        <v>1.9770000000000001</v>
      </c>
      <c r="I84" s="8">
        <v>49.722000000000001</v>
      </c>
      <c r="J84" s="8">
        <v>12.709</v>
      </c>
      <c r="K84" s="8">
        <v>11.335000000000001</v>
      </c>
      <c r="L84" s="8">
        <v>0.2</v>
      </c>
      <c r="M84" s="15">
        <v>0.232173158056351</v>
      </c>
      <c r="N84" s="16">
        <v>51.3690072197587</v>
      </c>
      <c r="O84" s="8">
        <v>2.7230787755609001</v>
      </c>
      <c r="P84" s="8">
        <f t="shared" si="5"/>
        <v>8.1692363266826995E-2</v>
      </c>
      <c r="Q84" s="8">
        <v>5.6321530343452002</v>
      </c>
      <c r="R84" s="8" t="s">
        <v>131</v>
      </c>
      <c r="S84" s="24" t="e">
        <f t="shared" si="6"/>
        <v>#VALUE!</v>
      </c>
      <c r="T84" s="8" t="s">
        <v>131</v>
      </c>
      <c r="U84" s="8" t="s">
        <v>131</v>
      </c>
      <c r="V84" s="8" t="s">
        <v>131</v>
      </c>
      <c r="W84" s="21">
        <v>51.3690072197587</v>
      </c>
      <c r="X84" s="21">
        <v>41.0984936552994</v>
      </c>
      <c r="Y84">
        <f t="shared" si="7"/>
        <v>5.6321530343452005E-2</v>
      </c>
      <c r="Z84" t="e">
        <f t="shared" si="8"/>
        <v>#VALUE!</v>
      </c>
      <c r="AA84" t="e">
        <f t="shared" si="9"/>
        <v>#VALUE!</v>
      </c>
    </row>
    <row r="85" spans="1:27" x14ac:dyDescent="0.2">
      <c r="A85" t="s">
        <v>79</v>
      </c>
      <c r="B85" s="7">
        <v>27.1</v>
      </c>
      <c r="C85" s="8">
        <v>2.1320000000000001</v>
      </c>
      <c r="D85" s="8">
        <v>11.475</v>
      </c>
      <c r="E85" s="8">
        <v>0.33600000000000002</v>
      </c>
      <c r="F85" s="8">
        <v>9.5609999999999999</v>
      </c>
      <c r="G85" s="8">
        <v>0.42199999999999999</v>
      </c>
      <c r="H85" s="8">
        <v>2.081</v>
      </c>
      <c r="I85" s="8">
        <v>49.052999999999997</v>
      </c>
      <c r="J85" s="8">
        <v>13.090999999999999</v>
      </c>
      <c r="K85" s="8">
        <v>11.339</v>
      </c>
      <c r="L85" s="8">
        <v>0.16400000000000001</v>
      </c>
      <c r="M85" s="15">
        <v>0.22265448209254199</v>
      </c>
      <c r="N85" s="16">
        <v>37.352495075790003</v>
      </c>
      <c r="O85" s="8">
        <v>2.7204679444408302</v>
      </c>
      <c r="P85" s="8">
        <f t="shared" si="5"/>
        <v>8.1614038333224906E-2</v>
      </c>
      <c r="Q85" s="8">
        <v>3.08523722485329</v>
      </c>
      <c r="R85" s="8" t="s">
        <v>131</v>
      </c>
      <c r="S85" s="24" t="e">
        <f t="shared" si="6"/>
        <v>#VALUE!</v>
      </c>
      <c r="T85" s="8" t="s">
        <v>131</v>
      </c>
      <c r="U85" s="8" t="s">
        <v>131</v>
      </c>
      <c r="V85" s="8" t="s">
        <v>131</v>
      </c>
      <c r="W85" s="21">
        <v>37.352495075790003</v>
      </c>
      <c r="X85" s="21">
        <v>29.3882730730055</v>
      </c>
      <c r="Y85">
        <f t="shared" si="7"/>
        <v>3.0852372248532899E-2</v>
      </c>
      <c r="Z85" t="e">
        <f t="shared" si="8"/>
        <v>#VALUE!</v>
      </c>
      <c r="AA85" t="e">
        <f t="shared" si="9"/>
        <v>#VALUE!</v>
      </c>
    </row>
    <row r="86" spans="1:27" x14ac:dyDescent="0.2">
      <c r="A86" t="s">
        <v>80</v>
      </c>
      <c r="B86" s="7">
        <v>28.64</v>
      </c>
      <c r="C86" s="8">
        <v>2.0529999999999999</v>
      </c>
      <c r="D86" s="8">
        <v>11.111000000000001</v>
      </c>
      <c r="E86" s="8">
        <v>0.21199999999999999</v>
      </c>
      <c r="F86" s="8">
        <v>9.4779999999999998</v>
      </c>
      <c r="G86" s="8">
        <v>0.35199999999999998</v>
      </c>
      <c r="H86" s="8">
        <v>1.992</v>
      </c>
      <c r="I86" s="8">
        <v>49.673000000000002</v>
      </c>
      <c r="J86" s="8">
        <v>13.246</v>
      </c>
      <c r="K86" s="8">
        <v>11.336</v>
      </c>
      <c r="L86" s="8">
        <v>0.20200000000000001</v>
      </c>
      <c r="M86" s="15">
        <v>0.22481178201910801</v>
      </c>
      <c r="N86" s="16">
        <v>31.233229686857101</v>
      </c>
      <c r="O86" s="8">
        <v>2.7102803098672901</v>
      </c>
      <c r="P86" s="8">
        <f t="shared" si="5"/>
        <v>8.1308409296018694E-2</v>
      </c>
      <c r="Q86" s="8">
        <v>5.3890147831893902</v>
      </c>
      <c r="R86" s="8" t="s">
        <v>131</v>
      </c>
      <c r="S86" s="24" t="e">
        <f t="shared" si="6"/>
        <v>#VALUE!</v>
      </c>
      <c r="T86" s="8" t="s">
        <v>131</v>
      </c>
      <c r="U86" s="8" t="s">
        <v>131</v>
      </c>
      <c r="V86" s="8" t="s">
        <v>131</v>
      </c>
      <c r="W86" s="21">
        <v>31.233229686857101</v>
      </c>
      <c r="X86" s="21">
        <v>24.279562878464802</v>
      </c>
      <c r="Y86">
        <f t="shared" si="7"/>
        <v>5.38901478318939E-2</v>
      </c>
      <c r="Z86" t="e">
        <f t="shared" si="8"/>
        <v>#VALUE!</v>
      </c>
      <c r="AA86" t="e">
        <f t="shared" si="9"/>
        <v>#VALUE!</v>
      </c>
    </row>
    <row r="87" spans="1:27" x14ac:dyDescent="0.2">
      <c r="A87" t="s">
        <v>81</v>
      </c>
      <c r="B87" s="7">
        <v>21.18</v>
      </c>
      <c r="C87" s="8">
        <v>2.0659999999999998</v>
      </c>
      <c r="D87" s="8">
        <v>11.618</v>
      </c>
      <c r="E87" s="8">
        <v>0.19800000000000001</v>
      </c>
      <c r="F87" s="8">
        <v>9.9359999999999999</v>
      </c>
      <c r="G87" s="8">
        <v>0.40600000000000003</v>
      </c>
      <c r="H87" s="8">
        <v>2.157</v>
      </c>
      <c r="I87" s="8">
        <v>49.613999999999997</v>
      </c>
      <c r="J87" s="8">
        <v>12.170999999999999</v>
      </c>
      <c r="K87" s="8">
        <v>11.337999999999999</v>
      </c>
      <c r="L87" s="8">
        <v>0.151</v>
      </c>
      <c r="M87" s="15">
        <v>0.210207928956469</v>
      </c>
      <c r="N87" s="16">
        <v>147.00406263172499</v>
      </c>
      <c r="O87" s="8">
        <v>2.74449710172496</v>
      </c>
      <c r="P87" s="8">
        <f t="shared" si="5"/>
        <v>8.2334913051748795E-2</v>
      </c>
      <c r="Q87" s="8">
        <v>3.15830207546575</v>
      </c>
      <c r="R87" s="8" t="s">
        <v>131</v>
      </c>
      <c r="S87" s="24" t="e">
        <f t="shared" si="6"/>
        <v>#VALUE!</v>
      </c>
      <c r="T87" s="8" t="s">
        <v>131</v>
      </c>
      <c r="U87" s="8" t="s">
        <v>131</v>
      </c>
      <c r="V87" s="8" t="s">
        <v>131</v>
      </c>
      <c r="W87" s="21">
        <v>147.00406263172499</v>
      </c>
      <c r="X87" s="21">
        <v>121.31049895339601</v>
      </c>
      <c r="Y87">
        <f t="shared" si="7"/>
        <v>3.15830207546575E-2</v>
      </c>
      <c r="Z87" t="e">
        <f t="shared" si="8"/>
        <v>#VALUE!</v>
      </c>
      <c r="AA87" t="e">
        <f t="shared" si="9"/>
        <v>#VALUE!</v>
      </c>
    </row>
    <row r="88" spans="1:27" x14ac:dyDescent="0.2">
      <c r="A88" t="s">
        <v>82</v>
      </c>
      <c r="B88" s="7">
        <v>22.14</v>
      </c>
      <c r="C88" s="8">
        <v>2.242</v>
      </c>
      <c r="D88" s="8">
        <v>12.019</v>
      </c>
      <c r="E88" s="8">
        <v>0.26100000000000001</v>
      </c>
      <c r="F88" s="8">
        <v>10.214</v>
      </c>
      <c r="G88" s="8">
        <v>0.34</v>
      </c>
      <c r="H88" s="8">
        <v>2.1659999999999999</v>
      </c>
      <c r="I88" s="8">
        <v>49.73</v>
      </c>
      <c r="J88" s="8">
        <v>11.073</v>
      </c>
      <c r="K88" s="8">
        <v>11.331</v>
      </c>
      <c r="L88" s="8">
        <v>0.254</v>
      </c>
      <c r="M88" s="15">
        <v>0.240728985311083</v>
      </c>
      <c r="N88" s="16">
        <v>35.510111833561702</v>
      </c>
      <c r="O88" s="8">
        <v>2.7219782293852299</v>
      </c>
      <c r="P88" s="8">
        <f t="shared" si="5"/>
        <v>8.1659346881556891E-2</v>
      </c>
      <c r="Q88" s="8">
        <v>5.7564894582364801</v>
      </c>
      <c r="R88" s="8" t="s">
        <v>131</v>
      </c>
      <c r="S88" s="24" t="e">
        <f t="shared" si="6"/>
        <v>#VALUE!</v>
      </c>
      <c r="T88" s="8" t="s">
        <v>131</v>
      </c>
      <c r="U88" s="8" t="s">
        <v>131</v>
      </c>
      <c r="V88" s="8" t="s">
        <v>131</v>
      </c>
      <c r="W88" s="21">
        <v>35.510111833561702</v>
      </c>
      <c r="X88" s="21">
        <v>29.073286256395701</v>
      </c>
      <c r="Y88">
        <f t="shared" si="7"/>
        <v>5.7564894582364801E-2</v>
      </c>
      <c r="Z88" t="e">
        <f t="shared" si="8"/>
        <v>#VALUE!</v>
      </c>
      <c r="AA88" t="e">
        <f t="shared" si="9"/>
        <v>#VALUE!</v>
      </c>
    </row>
    <row r="89" spans="1:27" x14ac:dyDescent="0.2">
      <c r="A89" t="s">
        <v>83</v>
      </c>
      <c r="B89" s="7">
        <v>21.09</v>
      </c>
      <c r="C89" s="8">
        <v>2.3290000000000002</v>
      </c>
      <c r="D89" s="8">
        <v>11.749000000000001</v>
      </c>
      <c r="E89" s="8">
        <v>0.19700000000000001</v>
      </c>
      <c r="F89" s="8">
        <v>10.317</v>
      </c>
      <c r="G89" s="8">
        <v>0.38300000000000001</v>
      </c>
      <c r="H89" s="8">
        <v>2.1309999999999998</v>
      </c>
      <c r="I89" s="8">
        <v>50.000999999999998</v>
      </c>
      <c r="J89" s="8">
        <v>11.016999999999999</v>
      </c>
      <c r="K89" s="8">
        <v>11.337999999999999</v>
      </c>
      <c r="L89" s="8">
        <v>0.16800000000000001</v>
      </c>
      <c r="M89" s="15">
        <v>0.23760010715996699</v>
      </c>
      <c r="N89" s="16">
        <v>44.101693979313303</v>
      </c>
      <c r="O89" s="8">
        <v>2.7171851190243101</v>
      </c>
      <c r="P89" s="8">
        <f t="shared" si="5"/>
        <v>8.1515553570729302E-2</v>
      </c>
      <c r="Q89" s="8" t="s">
        <v>131</v>
      </c>
      <c r="R89" s="8" t="s">
        <v>131</v>
      </c>
      <c r="S89" s="24" t="e">
        <f t="shared" si="6"/>
        <v>#VALUE!</v>
      </c>
      <c r="T89" s="8" t="s">
        <v>131</v>
      </c>
      <c r="U89" s="8" t="s">
        <v>131</v>
      </c>
      <c r="V89" s="8" t="s">
        <v>131</v>
      </c>
      <c r="W89" s="21">
        <v>44.101693979313303</v>
      </c>
      <c r="X89" s="21">
        <v>36.420591278646697</v>
      </c>
      <c r="Y89" t="e">
        <f t="shared" si="7"/>
        <v>#VALUE!</v>
      </c>
      <c r="Z89" t="e">
        <f t="shared" si="8"/>
        <v>#VALUE!</v>
      </c>
      <c r="AA89" t="e">
        <f t="shared" si="9"/>
        <v>#VALUE!</v>
      </c>
    </row>
    <row r="90" spans="1:27" x14ac:dyDescent="0.2">
      <c r="A90" t="s">
        <v>84</v>
      </c>
      <c r="B90" s="7">
        <v>24.65</v>
      </c>
      <c r="C90" s="8">
        <v>2.0459999999999998</v>
      </c>
      <c r="D90" s="8">
        <v>12.17</v>
      </c>
      <c r="E90" s="8">
        <v>0.41499999999999998</v>
      </c>
      <c r="F90" s="8">
        <v>10.173</v>
      </c>
      <c r="G90" s="8">
        <v>0.308</v>
      </c>
      <c r="H90" s="8">
        <v>2.6549999999999998</v>
      </c>
      <c r="I90" s="8">
        <v>49.206000000000003</v>
      </c>
      <c r="J90" s="8">
        <v>11.163</v>
      </c>
      <c r="K90" s="8">
        <v>11.342000000000001</v>
      </c>
      <c r="L90" s="8">
        <v>0.158</v>
      </c>
      <c r="M90" s="15">
        <v>0.240661123509332</v>
      </c>
      <c r="N90" s="16">
        <v>75.450249335541002</v>
      </c>
      <c r="O90" s="8">
        <v>2.7253550801625201</v>
      </c>
      <c r="P90" s="8">
        <f t="shared" si="5"/>
        <v>8.1760652404875608E-2</v>
      </c>
      <c r="Q90" s="8">
        <v>4.9922635180405299</v>
      </c>
      <c r="R90" s="8" t="s">
        <v>131</v>
      </c>
      <c r="S90" s="24" t="e">
        <f t="shared" si="6"/>
        <v>#VALUE!</v>
      </c>
      <c r="T90" s="8" t="s">
        <v>131</v>
      </c>
      <c r="U90" s="8" t="s">
        <v>131</v>
      </c>
      <c r="V90" s="8" t="s">
        <v>131</v>
      </c>
      <c r="W90" s="21">
        <v>75.450249335541002</v>
      </c>
      <c r="X90" s="21">
        <v>60.529682579655798</v>
      </c>
      <c r="Y90">
        <f t="shared" si="7"/>
        <v>4.9922635180405302E-2</v>
      </c>
      <c r="Z90" t="e">
        <f t="shared" si="8"/>
        <v>#VALUE!</v>
      </c>
      <c r="AA90" t="e">
        <f t="shared" si="9"/>
        <v>#VALUE!</v>
      </c>
    </row>
    <row r="91" spans="1:27" x14ac:dyDescent="0.2">
      <c r="A91" t="s">
        <v>85</v>
      </c>
      <c r="B91" s="7">
        <v>5.73</v>
      </c>
      <c r="C91" s="8">
        <v>2.782</v>
      </c>
      <c r="D91" s="8">
        <v>13.208</v>
      </c>
      <c r="E91" s="8">
        <v>0.433</v>
      </c>
      <c r="F91" s="8">
        <v>9.1189999999999998</v>
      </c>
      <c r="G91" s="8">
        <v>0.69899999999999995</v>
      </c>
      <c r="H91" s="8">
        <v>3.3740000000000001</v>
      </c>
      <c r="I91" s="8">
        <v>51.015000000000001</v>
      </c>
      <c r="J91" s="8">
        <v>7.3730000000000002</v>
      </c>
      <c r="K91" s="8">
        <v>11.339</v>
      </c>
      <c r="L91" s="8">
        <v>0.20399999999999999</v>
      </c>
      <c r="M91" s="15">
        <v>0.30228208166717202</v>
      </c>
      <c r="N91" s="16">
        <v>247.89949423474201</v>
      </c>
      <c r="O91" s="8">
        <v>2.7505576807049699</v>
      </c>
      <c r="P91" s="8">
        <f t="shared" si="5"/>
        <v>8.2516730421149098E-2</v>
      </c>
      <c r="Q91" s="8">
        <v>1.95292062472795</v>
      </c>
      <c r="R91" s="8" t="s">
        <v>131</v>
      </c>
      <c r="S91" s="24" t="e">
        <f t="shared" si="6"/>
        <v>#VALUE!</v>
      </c>
      <c r="T91" s="8" t="s">
        <v>131</v>
      </c>
      <c r="U91" s="8" t="s">
        <v>131</v>
      </c>
      <c r="V91" s="8" t="s">
        <v>131</v>
      </c>
      <c r="W91" s="21">
        <v>247.89949423474201</v>
      </c>
      <c r="X91" s="21">
        <v>234.464668717243</v>
      </c>
      <c r="Y91">
        <f t="shared" si="7"/>
        <v>1.9529206247279499E-2</v>
      </c>
      <c r="Z91" t="e">
        <f t="shared" si="8"/>
        <v>#VALUE!</v>
      </c>
      <c r="AA91" t="e">
        <f t="shared" si="9"/>
        <v>#VALUE!</v>
      </c>
    </row>
    <row r="92" spans="1:27" x14ac:dyDescent="0.2">
      <c r="A92" t="s">
        <v>86</v>
      </c>
      <c r="B92" s="7">
        <v>6.44</v>
      </c>
      <c r="C92" s="8">
        <v>2.85</v>
      </c>
      <c r="D92" s="8">
        <v>13.340999999999999</v>
      </c>
      <c r="E92" s="8">
        <v>0.29899999999999999</v>
      </c>
      <c r="F92" s="8">
        <v>9.1449999999999996</v>
      </c>
      <c r="G92" s="8">
        <v>0.44700000000000001</v>
      </c>
      <c r="H92" s="8">
        <v>2.722</v>
      </c>
      <c r="I92" s="8">
        <v>51.822000000000003</v>
      </c>
      <c r="J92" s="8">
        <v>7.3760000000000003</v>
      </c>
      <c r="K92" s="8">
        <v>11.340999999999999</v>
      </c>
      <c r="L92" s="8">
        <v>0.18099999999999999</v>
      </c>
      <c r="M92" s="15">
        <v>0.32563094386958302</v>
      </c>
      <c r="N92" s="16">
        <v>221.36482304024301</v>
      </c>
      <c r="O92" s="8">
        <v>2.7336814070991</v>
      </c>
      <c r="P92" s="8">
        <f t="shared" si="5"/>
        <v>8.2010442212973003E-2</v>
      </c>
      <c r="Q92" s="8">
        <v>0.88407465744260405</v>
      </c>
      <c r="R92" s="8" t="s">
        <v>131</v>
      </c>
      <c r="S92" s="24" t="e">
        <f t="shared" si="6"/>
        <v>#VALUE!</v>
      </c>
      <c r="T92" s="8" t="s">
        <v>131</v>
      </c>
      <c r="U92" s="8" t="s">
        <v>131</v>
      </c>
      <c r="V92" s="8" t="s">
        <v>131</v>
      </c>
      <c r="W92" s="21">
        <v>221.36482304024301</v>
      </c>
      <c r="X92" s="21">
        <v>207.971460954756</v>
      </c>
      <c r="Y92">
        <f t="shared" si="7"/>
        <v>8.8407465744260397E-3</v>
      </c>
      <c r="Z92" t="e">
        <f t="shared" si="8"/>
        <v>#VALUE!</v>
      </c>
      <c r="AA92" t="e">
        <f t="shared" si="9"/>
        <v>#VALUE!</v>
      </c>
    </row>
    <row r="93" spans="1:27" x14ac:dyDescent="0.2">
      <c r="A93" t="s">
        <v>87</v>
      </c>
      <c r="B93" s="7">
        <v>5.35</v>
      </c>
      <c r="C93" s="8">
        <v>2.7509999999999999</v>
      </c>
      <c r="D93" s="8">
        <v>13.087999999999999</v>
      </c>
      <c r="E93" s="8">
        <v>0.25800000000000001</v>
      </c>
      <c r="F93" s="8">
        <v>9.343</v>
      </c>
      <c r="G93" s="8">
        <v>0.48</v>
      </c>
      <c r="H93" s="8">
        <v>2.7959999999999998</v>
      </c>
      <c r="I93" s="8">
        <v>51.973999999999997</v>
      </c>
      <c r="J93" s="8">
        <v>7.3780000000000001</v>
      </c>
      <c r="K93" s="8">
        <v>11.337999999999999</v>
      </c>
      <c r="L93" s="8">
        <v>0.14199999999999999</v>
      </c>
      <c r="M93" s="15">
        <v>0.293610725633977</v>
      </c>
      <c r="N93" s="16">
        <v>213.24693890562</v>
      </c>
      <c r="O93" s="8">
        <v>2.74265750872248</v>
      </c>
      <c r="P93" s="8">
        <f t="shared" si="5"/>
        <v>8.2279725261674402E-2</v>
      </c>
      <c r="Q93" s="8">
        <v>0.88407465744260405</v>
      </c>
      <c r="R93" s="8" t="s">
        <v>131</v>
      </c>
      <c r="S93" s="24" t="e">
        <f t="shared" si="6"/>
        <v>#VALUE!</v>
      </c>
      <c r="T93" s="8" t="s">
        <v>131</v>
      </c>
      <c r="U93" s="8" t="s">
        <v>131</v>
      </c>
      <c r="V93" s="8" t="s">
        <v>131</v>
      </c>
      <c r="W93" s="21">
        <v>213.24693890562</v>
      </c>
      <c r="X93" s="21">
        <v>202.41759744244899</v>
      </c>
      <c r="Y93">
        <f t="shared" si="7"/>
        <v>8.8407465744260397E-3</v>
      </c>
      <c r="Z93" t="e">
        <f t="shared" si="8"/>
        <v>#VALUE!</v>
      </c>
      <c r="AA93" t="e">
        <f t="shared" si="9"/>
        <v>#VALUE!</v>
      </c>
    </row>
    <row r="94" spans="1:27" x14ac:dyDescent="0.2">
      <c r="A94" t="s">
        <v>88</v>
      </c>
      <c r="B94" s="7">
        <v>2.2999999999999998</v>
      </c>
      <c r="C94" s="8">
        <v>2.3540000000000001</v>
      </c>
      <c r="D94" s="8">
        <v>13.747</v>
      </c>
      <c r="E94" s="8">
        <v>0.28599999999999998</v>
      </c>
      <c r="F94" s="8">
        <v>10.891</v>
      </c>
      <c r="G94" s="8">
        <v>0.50600000000000001</v>
      </c>
      <c r="H94" s="8">
        <v>2.6339999999999999</v>
      </c>
      <c r="I94" s="8">
        <v>50.529000000000003</v>
      </c>
      <c r="J94" s="8">
        <v>6.9740000000000002</v>
      </c>
      <c r="K94" s="8">
        <v>11.385999999999999</v>
      </c>
      <c r="L94" s="8">
        <v>0.215</v>
      </c>
      <c r="M94" s="15">
        <v>0.30958116963035498</v>
      </c>
      <c r="N94" s="16">
        <v>255.28440552651401</v>
      </c>
      <c r="O94" s="8">
        <v>2.7838465905799201</v>
      </c>
      <c r="P94" s="8">
        <f t="shared" si="5"/>
        <v>8.3515397717397605E-2</v>
      </c>
      <c r="Q94" s="8">
        <v>1.45212983149963</v>
      </c>
      <c r="R94" s="8" t="s">
        <v>131</v>
      </c>
      <c r="S94" s="24" t="e">
        <f t="shared" si="6"/>
        <v>#VALUE!</v>
      </c>
      <c r="T94" s="8" t="s">
        <v>131</v>
      </c>
      <c r="U94" s="8" t="s">
        <v>131</v>
      </c>
      <c r="V94" s="8" t="s">
        <v>131</v>
      </c>
      <c r="W94" s="21">
        <v>255.28440552651401</v>
      </c>
      <c r="X94" s="21">
        <v>249.54487343745299</v>
      </c>
      <c r="Y94">
        <f t="shared" si="7"/>
        <v>1.45212983149963E-2</v>
      </c>
      <c r="Z94" t="e">
        <f t="shared" si="8"/>
        <v>#VALUE!</v>
      </c>
      <c r="AA94" t="e">
        <f t="shared" si="9"/>
        <v>#VALUE!</v>
      </c>
    </row>
    <row r="95" spans="1:27" x14ac:dyDescent="0.2">
      <c r="A95" t="s">
        <v>89</v>
      </c>
      <c r="B95" s="7">
        <v>2.13</v>
      </c>
      <c r="C95" s="8">
        <v>2.4449999999999998</v>
      </c>
      <c r="D95" s="8">
        <v>13.930999999999999</v>
      </c>
      <c r="E95" s="8">
        <v>0.3</v>
      </c>
      <c r="F95" s="8">
        <v>10.885999999999999</v>
      </c>
      <c r="G95" s="8">
        <v>0.48899999999999999</v>
      </c>
      <c r="H95" s="8">
        <v>2.6240000000000001</v>
      </c>
      <c r="I95" s="8">
        <v>50.216000000000001</v>
      </c>
      <c r="J95" s="8">
        <v>6.9610000000000003</v>
      </c>
      <c r="K95" s="8">
        <v>11.43</v>
      </c>
      <c r="L95" s="8">
        <v>0.24299999999999999</v>
      </c>
      <c r="M95" s="15">
        <v>0.30678118052909098</v>
      </c>
      <c r="N95" s="16">
        <v>328.61202216223302</v>
      </c>
      <c r="O95" s="8">
        <v>2.7909635051769701</v>
      </c>
      <c r="P95" s="8">
        <f t="shared" si="5"/>
        <v>8.3728905155309105E-2</v>
      </c>
      <c r="Q95" s="8">
        <v>1.1969471103490401</v>
      </c>
      <c r="R95" s="8" t="s">
        <v>131</v>
      </c>
      <c r="S95" s="24" t="e">
        <f t="shared" si="6"/>
        <v>#VALUE!</v>
      </c>
      <c r="T95" s="8" t="s">
        <v>131</v>
      </c>
      <c r="U95" s="8" t="s">
        <v>131</v>
      </c>
      <c r="V95" s="8" t="s">
        <v>131</v>
      </c>
      <c r="W95" s="21">
        <v>328.61202216223302</v>
      </c>
      <c r="X95" s="21">
        <v>321.75856473341099</v>
      </c>
      <c r="Y95">
        <f t="shared" si="7"/>
        <v>1.1969471103490401E-2</v>
      </c>
      <c r="Z95" t="e">
        <f t="shared" si="8"/>
        <v>#VALUE!</v>
      </c>
      <c r="AA95" t="e">
        <f t="shared" si="9"/>
        <v>#VALUE!</v>
      </c>
    </row>
    <row r="96" spans="1:27" x14ac:dyDescent="0.2">
      <c r="A96" t="s">
        <v>90</v>
      </c>
      <c r="B96" s="7">
        <v>13.45</v>
      </c>
      <c r="C96" s="8">
        <v>2.3210000000000002</v>
      </c>
      <c r="D96" s="8">
        <v>12.827</v>
      </c>
      <c r="E96" s="8">
        <v>0.20499999999999999</v>
      </c>
      <c r="F96" s="8">
        <v>10.109</v>
      </c>
      <c r="G96" s="8">
        <v>0.438</v>
      </c>
      <c r="H96" s="8">
        <v>2.1629999999999998</v>
      </c>
      <c r="I96" s="8">
        <v>50.557000000000002</v>
      </c>
      <c r="J96" s="8">
        <v>9.5269999999999992</v>
      </c>
      <c r="K96" s="8">
        <v>11.337999999999999</v>
      </c>
      <c r="L96" s="8">
        <v>0.16200000000000001</v>
      </c>
      <c r="M96" s="15">
        <v>0.20872888382676</v>
      </c>
      <c r="N96" s="16">
        <v>37.298120687250197</v>
      </c>
      <c r="O96" s="8">
        <v>2.7361598155164901</v>
      </c>
      <c r="P96" s="8">
        <f t="shared" si="5"/>
        <v>8.2084794465494701E-2</v>
      </c>
      <c r="Q96" s="8">
        <v>4.41611216139367</v>
      </c>
      <c r="R96" s="8" t="s">
        <v>131</v>
      </c>
      <c r="S96" s="24" t="e">
        <f t="shared" si="6"/>
        <v>#VALUE!</v>
      </c>
      <c r="T96" s="8" t="s">
        <v>131</v>
      </c>
      <c r="U96" s="8" t="s">
        <v>131</v>
      </c>
      <c r="V96" s="8" t="s">
        <v>131</v>
      </c>
      <c r="W96" s="21">
        <v>37.298120687250197</v>
      </c>
      <c r="X96" s="21">
        <v>32.876263276553701</v>
      </c>
      <c r="Y96">
        <f t="shared" si="7"/>
        <v>4.4161121613936698E-2</v>
      </c>
      <c r="Z96" t="e">
        <f t="shared" si="8"/>
        <v>#VALUE!</v>
      </c>
      <c r="AA96" t="e">
        <f t="shared" si="9"/>
        <v>#VALUE!</v>
      </c>
    </row>
    <row r="97" spans="1:27" x14ac:dyDescent="0.2">
      <c r="A97" t="s">
        <v>91</v>
      </c>
      <c r="B97" s="7">
        <v>12.02</v>
      </c>
      <c r="C97" s="8">
        <v>2.1030000000000002</v>
      </c>
      <c r="D97" s="8">
        <v>12.643000000000001</v>
      </c>
      <c r="E97" s="8">
        <v>0.25800000000000001</v>
      </c>
      <c r="F97" s="8">
        <v>11.013999999999999</v>
      </c>
      <c r="G97" s="8">
        <v>0.45900000000000002</v>
      </c>
      <c r="H97" s="8">
        <v>2.3719999999999999</v>
      </c>
      <c r="I97" s="8">
        <v>50.167999999999999</v>
      </c>
      <c r="J97" s="8">
        <v>9.0039999999999996</v>
      </c>
      <c r="K97" s="8">
        <v>11.332000000000001</v>
      </c>
      <c r="L97" s="8">
        <v>0.25600000000000001</v>
      </c>
      <c r="M97" s="15">
        <v>0.24259526532136899</v>
      </c>
      <c r="N97" s="16">
        <v>107.22571915701</v>
      </c>
      <c r="O97" s="8">
        <v>2.7525353509991799</v>
      </c>
      <c r="P97" s="8">
        <f t="shared" si="5"/>
        <v>8.257606052997539E-2</v>
      </c>
      <c r="Q97" s="8">
        <v>4.3013846188946498</v>
      </c>
      <c r="R97" s="8" t="s">
        <v>131</v>
      </c>
      <c r="S97" s="24" t="e">
        <f t="shared" si="6"/>
        <v>#VALUE!</v>
      </c>
      <c r="T97" s="8" t="s">
        <v>131</v>
      </c>
      <c r="U97" s="8" t="s">
        <v>131</v>
      </c>
      <c r="V97" s="8" t="s">
        <v>131</v>
      </c>
      <c r="W97" s="21">
        <v>107.22571915701</v>
      </c>
      <c r="X97" s="21">
        <v>95.7201563622653</v>
      </c>
      <c r="Y97">
        <f t="shared" si="7"/>
        <v>4.3013846188946499E-2</v>
      </c>
      <c r="Z97" t="e">
        <f t="shared" si="8"/>
        <v>#VALUE!</v>
      </c>
      <c r="AA97" t="e">
        <f t="shared" si="9"/>
        <v>#VALUE!</v>
      </c>
    </row>
    <row r="98" spans="1:27" x14ac:dyDescent="0.2">
      <c r="A98" t="s">
        <v>92</v>
      </c>
      <c r="B98" s="7">
        <v>8.26</v>
      </c>
      <c r="C98" s="8">
        <v>2.633</v>
      </c>
      <c r="D98" s="8">
        <v>12.907</v>
      </c>
      <c r="E98" s="8">
        <v>0.28100000000000003</v>
      </c>
      <c r="F98" s="8">
        <v>10.193</v>
      </c>
      <c r="G98" s="8">
        <v>0.39200000000000002</v>
      </c>
      <c r="H98" s="8">
        <v>2.4700000000000002</v>
      </c>
      <c r="I98" s="8">
        <v>50.838000000000001</v>
      </c>
      <c r="J98" s="8">
        <v>8.4309999999999992</v>
      </c>
      <c r="K98" s="8">
        <v>11.337999999999999</v>
      </c>
      <c r="L98" s="8">
        <v>0.129</v>
      </c>
      <c r="M98" s="15">
        <v>0.23221179536881001</v>
      </c>
      <c r="N98" s="16">
        <v>136.213829435609</v>
      </c>
      <c r="O98" s="8">
        <v>2.7553062833544502</v>
      </c>
      <c r="P98" s="8">
        <f t="shared" si="5"/>
        <v>8.2659188500633501E-2</v>
      </c>
      <c r="Q98" s="8">
        <v>2.6036354152399399</v>
      </c>
      <c r="R98" s="8" t="s">
        <v>131</v>
      </c>
      <c r="S98" s="24" t="e">
        <f t="shared" si="6"/>
        <v>#VALUE!</v>
      </c>
      <c r="T98" s="8" t="s">
        <v>131</v>
      </c>
      <c r="U98" s="8" t="s">
        <v>131</v>
      </c>
      <c r="V98" s="8" t="s">
        <v>131</v>
      </c>
      <c r="W98" s="21">
        <v>136.213829435609</v>
      </c>
      <c r="X98" s="21">
        <v>125.821013703685</v>
      </c>
      <c r="Y98">
        <f t="shared" si="7"/>
        <v>2.60363541523994E-2</v>
      </c>
      <c r="Z98" t="e">
        <f t="shared" si="8"/>
        <v>#VALUE!</v>
      </c>
      <c r="AA98" t="e">
        <f t="shared" si="9"/>
        <v>#VALUE!</v>
      </c>
    </row>
    <row r="99" spans="1:27" x14ac:dyDescent="0.2">
      <c r="A99" t="s">
        <v>93</v>
      </c>
      <c r="B99" s="7">
        <v>9.8699999999999992</v>
      </c>
      <c r="C99" s="8">
        <v>2.2320000000000002</v>
      </c>
      <c r="D99" s="8">
        <v>13.395</v>
      </c>
      <c r="E99" s="8">
        <v>0.41899999999999998</v>
      </c>
      <c r="F99" s="8">
        <v>11.143000000000001</v>
      </c>
      <c r="G99" s="8">
        <v>0.49099999999999999</v>
      </c>
      <c r="H99" s="8">
        <v>2.218</v>
      </c>
      <c r="I99" s="8">
        <v>49.329000000000001</v>
      </c>
      <c r="J99" s="8">
        <v>8.8659999999999997</v>
      </c>
      <c r="K99" s="8">
        <v>11.332000000000001</v>
      </c>
      <c r="L99" s="8">
        <v>0.184</v>
      </c>
      <c r="M99" s="15">
        <v>0.23855677748326601</v>
      </c>
      <c r="N99" s="16">
        <v>173.226937044604</v>
      </c>
      <c r="O99" s="8">
        <v>2.7716506590057399</v>
      </c>
      <c r="P99" s="8">
        <f t="shared" si="5"/>
        <v>8.3149519770172195E-2</v>
      </c>
      <c r="Q99" s="8">
        <v>1.36301079905889</v>
      </c>
      <c r="R99" s="8" t="s">
        <v>131</v>
      </c>
      <c r="S99" s="24" t="e">
        <f t="shared" si="6"/>
        <v>#VALUE!</v>
      </c>
      <c r="T99" s="8" t="s">
        <v>131</v>
      </c>
      <c r="U99" s="8" t="s">
        <v>131</v>
      </c>
      <c r="V99" s="8" t="s">
        <v>131</v>
      </c>
      <c r="W99" s="21">
        <v>173.226937044604</v>
      </c>
      <c r="X99" s="21">
        <v>157.665365472471</v>
      </c>
      <c r="Y99">
        <f t="shared" si="7"/>
        <v>1.36301079905889E-2</v>
      </c>
      <c r="Z99" t="e">
        <f t="shared" si="8"/>
        <v>#VALUE!</v>
      </c>
      <c r="AA99" t="e">
        <f t="shared" si="9"/>
        <v>#VALUE!</v>
      </c>
    </row>
    <row r="100" spans="1:27" x14ac:dyDescent="0.2">
      <c r="A100" t="s">
        <v>94</v>
      </c>
      <c r="B100" s="7">
        <v>18.649999999999999</v>
      </c>
      <c r="C100" s="8">
        <v>2.3570000000000002</v>
      </c>
      <c r="D100" s="8">
        <v>13.085000000000001</v>
      </c>
      <c r="E100" s="8">
        <v>0.25600000000000001</v>
      </c>
      <c r="F100" s="8">
        <v>10.218</v>
      </c>
      <c r="G100" s="8">
        <v>0.51700000000000002</v>
      </c>
      <c r="H100" s="8">
        <v>2.681</v>
      </c>
      <c r="I100" s="8">
        <v>49.753999999999998</v>
      </c>
      <c r="J100" s="8">
        <v>9.1839999999999993</v>
      </c>
      <c r="K100" s="8">
        <v>11.332000000000001</v>
      </c>
      <c r="L100" s="8">
        <v>0.249</v>
      </c>
      <c r="M100" s="15">
        <v>0.23640328909092501</v>
      </c>
      <c r="N100" s="16">
        <v>237.93042207124699</v>
      </c>
      <c r="O100" s="8">
        <v>2.7347099309663299</v>
      </c>
      <c r="P100" s="8">
        <f t="shared" si="5"/>
        <v>8.2041297928989898E-2</v>
      </c>
      <c r="Q100" s="8">
        <v>2.0727650940360598</v>
      </c>
      <c r="R100" s="8" t="s">
        <v>131</v>
      </c>
      <c r="S100" s="24" t="e">
        <f t="shared" si="6"/>
        <v>#VALUE!</v>
      </c>
      <c r="T100" s="8" t="s">
        <v>131</v>
      </c>
      <c r="U100" s="8" t="s">
        <v>131</v>
      </c>
      <c r="V100" s="8" t="s">
        <v>131</v>
      </c>
      <c r="W100" s="21">
        <v>237.93042207124699</v>
      </c>
      <c r="X100" s="21">
        <v>200.531329179306</v>
      </c>
      <c r="Y100">
        <f t="shared" si="7"/>
        <v>2.0727650940360599E-2</v>
      </c>
      <c r="Z100" t="e">
        <f t="shared" si="8"/>
        <v>#VALUE!</v>
      </c>
      <c r="AA100" t="e">
        <f t="shared" si="9"/>
        <v>#VALUE!</v>
      </c>
    </row>
    <row r="101" spans="1:27" x14ac:dyDescent="0.2">
      <c r="A101" t="s">
        <v>95</v>
      </c>
      <c r="B101" s="7">
        <v>16.75</v>
      </c>
      <c r="C101" s="8">
        <v>2.282</v>
      </c>
      <c r="D101" s="8">
        <v>12.393000000000001</v>
      </c>
      <c r="E101" s="8">
        <v>0.29499999999999998</v>
      </c>
      <c r="F101" s="8">
        <v>10.484</v>
      </c>
      <c r="G101" s="8">
        <v>0.441</v>
      </c>
      <c r="H101" s="8">
        <v>2.6509999999999998</v>
      </c>
      <c r="I101" s="8">
        <v>49.58</v>
      </c>
      <c r="J101" s="8">
        <v>9.9710000000000001</v>
      </c>
      <c r="K101" s="8">
        <v>11.333</v>
      </c>
      <c r="L101" s="8">
        <v>0.18</v>
      </c>
      <c r="M101" s="15">
        <v>0.252483496052611</v>
      </c>
      <c r="N101" s="16">
        <v>334.64528132359601</v>
      </c>
      <c r="O101" s="8">
        <v>2.7467478831759999</v>
      </c>
      <c r="P101" s="8">
        <f t="shared" si="5"/>
        <v>8.2402436495279993E-2</v>
      </c>
      <c r="Q101" s="8">
        <v>4.8845333837712204</v>
      </c>
      <c r="R101" s="8" t="s">
        <v>131</v>
      </c>
      <c r="S101" s="24" t="e">
        <f t="shared" si="6"/>
        <v>#VALUE!</v>
      </c>
      <c r="T101" s="8" t="s">
        <v>131</v>
      </c>
      <c r="U101" s="8" t="s">
        <v>131</v>
      </c>
      <c r="V101" s="8" t="s">
        <v>131</v>
      </c>
      <c r="W101" s="21">
        <v>334.64528132359601</v>
      </c>
      <c r="X101" s="21">
        <v>286.63407393884</v>
      </c>
      <c r="Y101">
        <f t="shared" si="7"/>
        <v>4.8845333837712203E-2</v>
      </c>
      <c r="Z101" t="e">
        <f t="shared" si="8"/>
        <v>#VALUE!</v>
      </c>
      <c r="AA101" t="e">
        <f t="shared" si="9"/>
        <v>#VALUE!</v>
      </c>
    </row>
    <row r="102" spans="1:27" x14ac:dyDescent="0.2">
      <c r="A102" t="s">
        <v>96</v>
      </c>
      <c r="B102" s="7">
        <v>10.029999999999999</v>
      </c>
      <c r="C102" s="8">
        <v>2.6</v>
      </c>
      <c r="D102" s="8">
        <v>12.558</v>
      </c>
      <c r="E102" s="8">
        <v>0.27900000000000003</v>
      </c>
      <c r="F102" s="8">
        <v>9.7490000000000006</v>
      </c>
      <c r="G102" s="8">
        <v>0.56399999999999995</v>
      </c>
      <c r="H102" s="8">
        <v>3.4169999999999998</v>
      </c>
      <c r="I102" s="8">
        <v>51.241</v>
      </c>
      <c r="J102" s="8">
        <v>7.665</v>
      </c>
      <c r="K102" s="8">
        <v>11.337</v>
      </c>
      <c r="L102" s="8">
        <v>0.20799999999999999</v>
      </c>
      <c r="M102" s="15">
        <v>0.22922360625423299</v>
      </c>
      <c r="N102" s="16">
        <v>265.90588010687702</v>
      </c>
      <c r="O102" s="8">
        <v>2.7536656086248801</v>
      </c>
      <c r="P102" s="8">
        <f t="shared" si="5"/>
        <v>8.2609968258746405E-2</v>
      </c>
      <c r="Q102" s="8">
        <v>2.1281915090637402</v>
      </c>
      <c r="R102" s="8" t="s">
        <v>131</v>
      </c>
      <c r="S102" s="24" t="e">
        <f t="shared" si="6"/>
        <v>#VALUE!</v>
      </c>
      <c r="T102" s="8" t="s">
        <v>131</v>
      </c>
      <c r="U102" s="8" t="s">
        <v>131</v>
      </c>
      <c r="V102" s="8" t="s">
        <v>131</v>
      </c>
      <c r="W102" s="21">
        <v>265.90588010687702</v>
      </c>
      <c r="X102" s="21">
        <v>241.66670917647599</v>
      </c>
      <c r="Y102">
        <f t="shared" si="7"/>
        <v>2.1281915090637402E-2</v>
      </c>
      <c r="Z102" t="e">
        <f t="shared" si="8"/>
        <v>#VALUE!</v>
      </c>
      <c r="AA102" t="e">
        <f t="shared" si="9"/>
        <v>#VALUE!</v>
      </c>
    </row>
    <row r="103" spans="1:27" x14ac:dyDescent="0.2">
      <c r="A103" t="s">
        <v>97</v>
      </c>
      <c r="B103" s="7">
        <v>26.15</v>
      </c>
      <c r="C103" s="8">
        <v>2.169</v>
      </c>
      <c r="D103" s="8">
        <v>11.122</v>
      </c>
      <c r="E103" s="8">
        <v>0.23200000000000001</v>
      </c>
      <c r="F103" s="8">
        <v>9.7560000000000002</v>
      </c>
      <c r="G103" s="8">
        <v>0.32300000000000001</v>
      </c>
      <c r="H103" s="8">
        <v>2.0539999999999998</v>
      </c>
      <c r="I103" s="8">
        <v>49.502000000000002</v>
      </c>
      <c r="J103" s="8">
        <v>12.983000000000001</v>
      </c>
      <c r="K103" s="8">
        <v>11.337</v>
      </c>
      <c r="L103" s="8">
        <v>0.16900000000000001</v>
      </c>
      <c r="M103" s="15">
        <v>0.223037288825811</v>
      </c>
      <c r="N103" s="16">
        <v>43.742923502399499</v>
      </c>
      <c r="O103" s="8">
        <v>2.7206247037268598</v>
      </c>
      <c r="P103" s="8">
        <f t="shared" si="5"/>
        <v>8.1618741111805795E-2</v>
      </c>
      <c r="Q103" s="8">
        <v>4.1777754204673396</v>
      </c>
      <c r="R103" s="8" t="s">
        <v>131</v>
      </c>
      <c r="S103" s="24" t="e">
        <f t="shared" si="6"/>
        <v>#VALUE!</v>
      </c>
      <c r="T103" s="8" t="s">
        <v>131</v>
      </c>
      <c r="U103" s="8" t="s">
        <v>131</v>
      </c>
      <c r="V103" s="8" t="s">
        <v>131</v>
      </c>
      <c r="W103" s="21">
        <v>43.742923502399499</v>
      </c>
      <c r="X103" s="21">
        <v>34.675325804518003</v>
      </c>
      <c r="Y103">
        <f t="shared" si="7"/>
        <v>4.1777754204673397E-2</v>
      </c>
      <c r="Z103" t="e">
        <f t="shared" si="8"/>
        <v>#VALUE!</v>
      </c>
      <c r="AA103" t="e">
        <f t="shared" si="9"/>
        <v>#VALUE!</v>
      </c>
    </row>
    <row r="104" spans="1:27" x14ac:dyDescent="0.2">
      <c r="A104" t="s">
        <v>98</v>
      </c>
      <c r="B104" s="7">
        <v>29.58</v>
      </c>
      <c r="C104" s="8">
        <v>2.11</v>
      </c>
      <c r="D104" s="8">
        <v>11.224</v>
      </c>
      <c r="E104" s="8">
        <v>0.21099999999999999</v>
      </c>
      <c r="F104" s="8">
        <v>9.9990000000000006</v>
      </c>
      <c r="G104" s="8">
        <v>0.316</v>
      </c>
      <c r="H104" s="8">
        <v>1.9330000000000001</v>
      </c>
      <c r="I104" s="8">
        <v>49.628999999999998</v>
      </c>
      <c r="J104" s="8">
        <v>12.722</v>
      </c>
      <c r="K104" s="8">
        <v>11.339</v>
      </c>
      <c r="L104" s="8">
        <v>0.16400000000000001</v>
      </c>
      <c r="M104" s="15">
        <v>0.234525368973826</v>
      </c>
      <c r="N104" s="16">
        <v>19.1490163210524</v>
      </c>
      <c r="O104" s="8">
        <v>2.7075551791182502</v>
      </c>
      <c r="P104" s="8">
        <f t="shared" si="5"/>
        <v>8.1226655373547507E-2</v>
      </c>
      <c r="Q104" s="8">
        <v>1.2216984256350201</v>
      </c>
      <c r="R104" s="8" t="s">
        <v>131</v>
      </c>
      <c r="S104" s="24" t="e">
        <f t="shared" si="6"/>
        <v>#VALUE!</v>
      </c>
      <c r="T104" s="8" t="s">
        <v>131</v>
      </c>
      <c r="U104" s="8" t="s">
        <v>131</v>
      </c>
      <c r="V104" s="8" t="s">
        <v>131</v>
      </c>
      <c r="W104" s="21">
        <v>19.1490163210524</v>
      </c>
      <c r="X104" s="21">
        <v>14.777756074280299</v>
      </c>
      <c r="Y104">
        <f t="shared" si="7"/>
        <v>1.22169842563502E-2</v>
      </c>
      <c r="Z104" t="e">
        <f t="shared" si="8"/>
        <v>#VALUE!</v>
      </c>
      <c r="AA104" t="e">
        <f t="shared" si="9"/>
        <v>#VALUE!</v>
      </c>
    </row>
    <row r="105" spans="1:27" x14ac:dyDescent="0.2">
      <c r="A105" t="s">
        <v>99</v>
      </c>
      <c r="B105" s="7">
        <v>26.22</v>
      </c>
      <c r="C105" s="8">
        <v>2.08</v>
      </c>
      <c r="D105" s="8">
        <v>10.773999999999999</v>
      </c>
      <c r="E105" s="8">
        <v>0.25800000000000001</v>
      </c>
      <c r="F105" s="8">
        <v>9.8870000000000005</v>
      </c>
      <c r="G105" s="8">
        <v>0.33700000000000002</v>
      </c>
      <c r="H105" s="8">
        <v>2.1</v>
      </c>
      <c r="I105" s="8">
        <v>49.508000000000003</v>
      </c>
      <c r="J105" s="8">
        <v>13.183</v>
      </c>
      <c r="K105" s="8">
        <v>11.335000000000001</v>
      </c>
      <c r="L105" s="8">
        <v>0.187</v>
      </c>
      <c r="M105" s="15">
        <v>0.21842073345274901</v>
      </c>
      <c r="N105" s="16">
        <v>34.8262591495142</v>
      </c>
      <c r="O105" s="8">
        <v>2.7324328620251199</v>
      </c>
      <c r="P105" s="8">
        <f t="shared" si="5"/>
        <v>8.1972985860753592E-2</v>
      </c>
      <c r="Q105" s="8" t="s">
        <v>131</v>
      </c>
      <c r="R105" s="8" t="s">
        <v>131</v>
      </c>
      <c r="S105" s="24" t="e">
        <f t="shared" si="6"/>
        <v>#VALUE!</v>
      </c>
      <c r="T105" s="8" t="s">
        <v>131</v>
      </c>
      <c r="U105" s="8" t="s">
        <v>131</v>
      </c>
      <c r="V105" s="8" t="s">
        <v>131</v>
      </c>
      <c r="W105" s="21">
        <v>34.8262591495142</v>
      </c>
      <c r="X105" s="21">
        <v>27.591712208456801</v>
      </c>
      <c r="Y105" t="e">
        <f t="shared" si="7"/>
        <v>#VALUE!</v>
      </c>
      <c r="Z105" t="e">
        <f t="shared" si="8"/>
        <v>#VALUE!</v>
      </c>
      <c r="AA105" t="e">
        <f t="shared" si="9"/>
        <v>#VALUE!</v>
      </c>
    </row>
    <row r="106" spans="1:27" x14ac:dyDescent="0.2">
      <c r="A106" t="s">
        <v>100</v>
      </c>
      <c r="B106" s="7">
        <v>23.41</v>
      </c>
      <c r="C106" s="8">
        <v>2.286</v>
      </c>
      <c r="D106" s="8">
        <v>11.505000000000001</v>
      </c>
      <c r="E106" s="8">
        <v>0.20699999999999999</v>
      </c>
      <c r="F106" s="8">
        <v>9.9480000000000004</v>
      </c>
      <c r="G106" s="8">
        <v>0.26600000000000001</v>
      </c>
      <c r="H106" s="8">
        <v>1.9990000000000001</v>
      </c>
      <c r="I106" s="8">
        <v>49.468000000000004</v>
      </c>
      <c r="J106" s="8">
        <v>12.452999999999999</v>
      </c>
      <c r="K106" s="8">
        <v>11.337999999999999</v>
      </c>
      <c r="L106" s="8">
        <v>0.16800000000000001</v>
      </c>
      <c r="M106" s="15">
        <v>0.22717303684342499</v>
      </c>
      <c r="N106" s="16">
        <v>64.044276969357298</v>
      </c>
      <c r="O106" s="8">
        <v>2.7339862429726201</v>
      </c>
      <c r="P106" s="8">
        <f t="shared" si="5"/>
        <v>8.2019587289178603E-2</v>
      </c>
      <c r="Q106" s="8">
        <v>4.8376489878868503</v>
      </c>
      <c r="R106" s="8" t="s">
        <v>131</v>
      </c>
      <c r="S106" s="24" t="e">
        <f t="shared" si="6"/>
        <v>#VALUE!</v>
      </c>
      <c r="T106" s="8" t="s">
        <v>131</v>
      </c>
      <c r="U106" s="8" t="s">
        <v>131</v>
      </c>
      <c r="V106" s="8" t="s">
        <v>131</v>
      </c>
      <c r="W106" s="21">
        <v>64.044276969357298</v>
      </c>
      <c r="X106" s="21">
        <v>51.8955327520925</v>
      </c>
      <c r="Y106">
        <f t="shared" si="7"/>
        <v>4.83764898788685E-2</v>
      </c>
      <c r="Z106" t="e">
        <f t="shared" si="8"/>
        <v>#VALUE!</v>
      </c>
      <c r="AA106" t="e">
        <f t="shared" si="9"/>
        <v>#VALUE!</v>
      </c>
    </row>
    <row r="107" spans="1:27" x14ac:dyDescent="0.2">
      <c r="A107" t="s">
        <v>101</v>
      </c>
      <c r="B107" s="7">
        <v>1.75</v>
      </c>
      <c r="C107" s="8">
        <v>2.7229999999999999</v>
      </c>
      <c r="D107" s="8">
        <v>13.568</v>
      </c>
      <c r="E107" s="8">
        <v>0.25700000000000001</v>
      </c>
      <c r="F107" s="8">
        <v>10.503</v>
      </c>
      <c r="G107" s="8">
        <v>0.38100000000000001</v>
      </c>
      <c r="H107" s="8">
        <v>2.1509999999999998</v>
      </c>
      <c r="I107" s="8">
        <v>51.579000000000001</v>
      </c>
      <c r="J107" s="8">
        <v>6.7990000000000004</v>
      </c>
      <c r="K107" s="8">
        <v>11.409000000000001</v>
      </c>
      <c r="L107" s="8">
        <v>0.16400000000000001</v>
      </c>
      <c r="M107" s="15">
        <v>0.29273225126278402</v>
      </c>
      <c r="N107" s="16">
        <v>260.403875566767</v>
      </c>
      <c r="O107" s="8">
        <v>2.7756218947223901</v>
      </c>
      <c r="P107" s="8">
        <f t="shared" si="5"/>
        <v>8.3268656841671701E-2</v>
      </c>
      <c r="Q107" s="8">
        <v>1.34681664072721</v>
      </c>
      <c r="R107" s="8" t="s">
        <v>131</v>
      </c>
      <c r="S107" s="24" t="e">
        <f t="shared" si="6"/>
        <v>#VALUE!</v>
      </c>
      <c r="T107" s="8" t="s">
        <v>131</v>
      </c>
      <c r="U107" s="8" t="s">
        <v>131</v>
      </c>
      <c r="V107" s="8" t="s">
        <v>131</v>
      </c>
      <c r="W107" s="21">
        <v>260.403875566767</v>
      </c>
      <c r="X107" s="21">
        <v>255.925184832203</v>
      </c>
      <c r="Y107">
        <f t="shared" si="7"/>
        <v>1.34681664072721E-2</v>
      </c>
      <c r="Z107" t="e">
        <f t="shared" si="8"/>
        <v>#VALUE!</v>
      </c>
      <c r="AA107" t="e">
        <f t="shared" si="9"/>
        <v>#VALUE!</v>
      </c>
    </row>
    <row r="108" spans="1:27" x14ac:dyDescent="0.2">
      <c r="A108" t="s">
        <v>102</v>
      </c>
      <c r="B108" s="7">
        <v>19.77</v>
      </c>
      <c r="C108" s="8">
        <v>2.2759999999999998</v>
      </c>
      <c r="D108" s="8">
        <v>11.842000000000001</v>
      </c>
      <c r="E108" s="8">
        <v>0.186</v>
      </c>
      <c r="F108" s="8">
        <v>9.9990000000000006</v>
      </c>
      <c r="G108" s="8">
        <v>0.38500000000000001</v>
      </c>
      <c r="H108" s="8">
        <v>2.0590000000000002</v>
      </c>
      <c r="I108" s="8">
        <v>50.008000000000003</v>
      </c>
      <c r="J108" s="8">
        <v>11.378</v>
      </c>
      <c r="K108" s="8">
        <v>11.337999999999999</v>
      </c>
      <c r="L108" s="8">
        <v>0.17299999999999999</v>
      </c>
      <c r="M108" s="15">
        <v>0.21517690580766</v>
      </c>
      <c r="N108" s="16">
        <v>34.010063003083097</v>
      </c>
      <c r="O108" s="8">
        <v>2.7291534666205801</v>
      </c>
      <c r="P108" s="8">
        <f t="shared" si="5"/>
        <v>8.1874603998617401E-2</v>
      </c>
      <c r="Q108" s="8">
        <v>3.3177646108286099</v>
      </c>
      <c r="R108" s="8" t="s">
        <v>131</v>
      </c>
      <c r="S108" s="24" t="e">
        <f t="shared" si="6"/>
        <v>#VALUE!</v>
      </c>
      <c r="T108" s="8" t="s">
        <v>131</v>
      </c>
      <c r="U108" s="8" t="s">
        <v>131</v>
      </c>
      <c r="V108" s="8" t="s">
        <v>131</v>
      </c>
      <c r="W108" s="21">
        <v>34.010063003083097</v>
      </c>
      <c r="X108" s="21">
        <v>28.3961451140378</v>
      </c>
      <c r="Y108">
        <f t="shared" si="7"/>
        <v>3.31776461082861E-2</v>
      </c>
      <c r="Z108" t="e">
        <f t="shared" si="8"/>
        <v>#VALUE!</v>
      </c>
      <c r="AA108" t="e">
        <f t="shared" si="9"/>
        <v>#VALUE!</v>
      </c>
    </row>
    <row r="109" spans="1:27" x14ac:dyDescent="0.2">
      <c r="A109" t="s">
        <v>103</v>
      </c>
      <c r="B109" s="7">
        <v>18.86</v>
      </c>
      <c r="C109" s="8">
        <v>2.294</v>
      </c>
      <c r="D109" s="8">
        <v>12.364000000000001</v>
      </c>
      <c r="E109" s="8">
        <v>0.20599999999999999</v>
      </c>
      <c r="F109" s="8">
        <v>9.9640000000000004</v>
      </c>
      <c r="G109" s="8">
        <v>0.38800000000000001</v>
      </c>
      <c r="H109" s="8">
        <v>2.0459999999999998</v>
      </c>
      <c r="I109" s="8">
        <v>49.996000000000002</v>
      </c>
      <c r="J109" s="8">
        <v>10.871</v>
      </c>
      <c r="K109" s="8">
        <v>11.337999999999999</v>
      </c>
      <c r="L109" s="8">
        <v>0.185</v>
      </c>
      <c r="M109" s="15">
        <v>0.212369776521732</v>
      </c>
      <c r="N109" s="16">
        <v>50.725951195766797</v>
      </c>
      <c r="O109" s="8">
        <v>2.7260949513361799</v>
      </c>
      <c r="P109" s="8">
        <f t="shared" si="5"/>
        <v>8.1782848540085398E-2</v>
      </c>
      <c r="Q109" s="8">
        <v>2.9509024326332298</v>
      </c>
      <c r="R109" s="8" t="s">
        <v>131</v>
      </c>
      <c r="S109" s="24" t="e">
        <f t="shared" si="6"/>
        <v>#VALUE!</v>
      </c>
      <c r="T109" s="8" t="s">
        <v>131</v>
      </c>
      <c r="U109" s="8" t="s">
        <v>131</v>
      </c>
      <c r="V109" s="8" t="s">
        <v>131</v>
      </c>
      <c r="W109" s="21">
        <v>50.725951195766797</v>
      </c>
      <c r="X109" s="21">
        <v>42.677058047927602</v>
      </c>
      <c r="Y109">
        <f t="shared" si="7"/>
        <v>2.95090243263323E-2</v>
      </c>
      <c r="Z109" t="e">
        <f t="shared" si="8"/>
        <v>#VALUE!</v>
      </c>
      <c r="AA109" t="e">
        <f t="shared" si="9"/>
        <v>#VALUE!</v>
      </c>
    </row>
    <row r="110" spans="1:27" x14ac:dyDescent="0.2">
      <c r="A110" s="1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7" x14ac:dyDescent="0.2">
      <c r="A111" s="1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7" x14ac:dyDescent="0.2">
      <c r="A112" s="1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B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B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B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B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B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B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B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B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B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B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B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B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B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B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B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x14ac:dyDescent="0.2">
      <c r="B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x14ac:dyDescent="0.2">
      <c r="B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x14ac:dyDescent="0.2">
      <c r="B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x14ac:dyDescent="0.2">
      <c r="B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x14ac:dyDescent="0.2">
      <c r="B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x14ac:dyDescent="0.2">
      <c r="B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x14ac:dyDescent="0.2">
      <c r="B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x14ac:dyDescent="0.2">
      <c r="B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x14ac:dyDescent="0.2">
      <c r="B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x14ac:dyDescent="0.2">
      <c r="B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x14ac:dyDescent="0.2">
      <c r="B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x14ac:dyDescent="0.2">
      <c r="B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x14ac:dyDescent="0.2">
      <c r="B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x14ac:dyDescent="0.2">
      <c r="B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x14ac:dyDescent="0.2">
      <c r="B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x14ac:dyDescent="0.2">
      <c r="B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x14ac:dyDescent="0.2">
      <c r="B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x14ac:dyDescent="0.2">
      <c r="B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x14ac:dyDescent="0.2">
      <c r="B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x14ac:dyDescent="0.2">
      <c r="B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x14ac:dyDescent="0.2">
      <c r="B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x14ac:dyDescent="0.2">
      <c r="B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x14ac:dyDescent="0.2">
      <c r="B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x14ac:dyDescent="0.2">
      <c r="B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x14ac:dyDescent="0.2">
      <c r="B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x14ac:dyDescent="0.2">
      <c r="B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x14ac:dyDescent="0.2">
      <c r="B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x14ac:dyDescent="0.2">
      <c r="B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x14ac:dyDescent="0.2">
      <c r="B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x14ac:dyDescent="0.2">
      <c r="B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x14ac:dyDescent="0.2">
      <c r="B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x14ac:dyDescent="0.2">
      <c r="B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x14ac:dyDescent="0.2">
      <c r="B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x14ac:dyDescent="0.2">
      <c r="B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x14ac:dyDescent="0.2">
      <c r="B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x14ac:dyDescent="0.2">
      <c r="B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x14ac:dyDescent="0.2">
      <c r="B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x14ac:dyDescent="0.2">
      <c r="B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x14ac:dyDescent="0.2">
      <c r="B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x14ac:dyDescent="0.2">
      <c r="B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x14ac:dyDescent="0.2">
      <c r="B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x14ac:dyDescent="0.2">
      <c r="B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x14ac:dyDescent="0.2">
      <c r="B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x14ac:dyDescent="0.2">
      <c r="B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x14ac:dyDescent="0.2">
      <c r="B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x14ac:dyDescent="0.2">
      <c r="B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x14ac:dyDescent="0.2">
      <c r="B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x14ac:dyDescent="0.2">
      <c r="B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x14ac:dyDescent="0.2">
      <c r="B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x14ac:dyDescent="0.2">
      <c r="B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x14ac:dyDescent="0.2">
      <c r="B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x14ac:dyDescent="0.2">
      <c r="B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x14ac:dyDescent="0.2">
      <c r="B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x14ac:dyDescent="0.2">
      <c r="B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x14ac:dyDescent="0.2">
      <c r="B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x14ac:dyDescent="0.2">
      <c r="B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x14ac:dyDescent="0.2">
      <c r="B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x14ac:dyDescent="0.2">
      <c r="B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x14ac:dyDescent="0.2">
      <c r="B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x14ac:dyDescent="0.2">
      <c r="B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x14ac:dyDescent="0.2">
      <c r="B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x14ac:dyDescent="0.2">
      <c r="B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x14ac:dyDescent="0.2">
      <c r="B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x14ac:dyDescent="0.2">
      <c r="B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x14ac:dyDescent="0.2">
      <c r="B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x14ac:dyDescent="0.2">
      <c r="B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x14ac:dyDescent="0.2">
      <c r="B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x14ac:dyDescent="0.2">
      <c r="B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x14ac:dyDescent="0.2">
      <c r="B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x14ac:dyDescent="0.2">
      <c r="B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x14ac:dyDescent="0.2">
      <c r="B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x14ac:dyDescent="0.2">
      <c r="B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x14ac:dyDescent="0.2">
      <c r="B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x14ac:dyDescent="0.2">
      <c r="B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x14ac:dyDescent="0.2">
      <c r="B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x14ac:dyDescent="0.2">
      <c r="B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x14ac:dyDescent="0.2">
      <c r="B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x14ac:dyDescent="0.2">
      <c r="B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x14ac:dyDescent="0.2">
      <c r="B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x14ac:dyDescent="0.2">
      <c r="B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x14ac:dyDescent="0.2">
      <c r="B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x14ac:dyDescent="0.2">
      <c r="B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x14ac:dyDescent="0.2">
      <c r="B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x14ac:dyDescent="0.2">
      <c r="B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x14ac:dyDescent="0.2">
      <c r="B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x14ac:dyDescent="0.2">
      <c r="B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x14ac:dyDescent="0.2">
      <c r="B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x14ac:dyDescent="0.2">
      <c r="B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x14ac:dyDescent="0.2">
      <c r="B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x14ac:dyDescent="0.2">
      <c r="B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x14ac:dyDescent="0.2">
      <c r="B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x14ac:dyDescent="0.2">
      <c r="B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x14ac:dyDescent="0.2">
      <c r="B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x14ac:dyDescent="0.2">
      <c r="B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x14ac:dyDescent="0.2">
      <c r="B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x14ac:dyDescent="0.2">
      <c r="B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x14ac:dyDescent="0.2">
      <c r="B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x14ac:dyDescent="0.2">
      <c r="B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x14ac:dyDescent="0.2">
      <c r="B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x14ac:dyDescent="0.2">
      <c r="B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x14ac:dyDescent="0.2">
      <c r="B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x14ac:dyDescent="0.2">
      <c r="B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x14ac:dyDescent="0.2">
      <c r="B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x14ac:dyDescent="0.2">
      <c r="B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x14ac:dyDescent="0.2">
      <c r="B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x14ac:dyDescent="0.2">
      <c r="B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x14ac:dyDescent="0.2">
      <c r="B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x14ac:dyDescent="0.2">
      <c r="B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x14ac:dyDescent="0.2">
      <c r="B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x14ac:dyDescent="0.2">
      <c r="B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x14ac:dyDescent="0.2">
      <c r="B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x14ac:dyDescent="0.2">
      <c r="B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x14ac:dyDescent="0.2">
      <c r="B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x14ac:dyDescent="0.2">
      <c r="B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x14ac:dyDescent="0.2">
      <c r="B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x14ac:dyDescent="0.2">
      <c r="B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x14ac:dyDescent="0.2">
      <c r="B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x14ac:dyDescent="0.2">
      <c r="B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x14ac:dyDescent="0.2">
      <c r="B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x14ac:dyDescent="0.2">
      <c r="B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x14ac:dyDescent="0.2">
      <c r="B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x14ac:dyDescent="0.2">
      <c r="B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x14ac:dyDescent="0.2">
      <c r="B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x14ac:dyDescent="0.2">
      <c r="B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x14ac:dyDescent="0.2">
      <c r="B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x14ac:dyDescent="0.2">
      <c r="B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x14ac:dyDescent="0.2">
      <c r="B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x14ac:dyDescent="0.2">
      <c r="B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x14ac:dyDescent="0.2">
      <c r="B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x14ac:dyDescent="0.2">
      <c r="B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x14ac:dyDescent="0.2">
      <c r="B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x14ac:dyDescent="0.2">
      <c r="B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x14ac:dyDescent="0.2">
      <c r="B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x14ac:dyDescent="0.2">
      <c r="B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x14ac:dyDescent="0.2">
      <c r="B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x14ac:dyDescent="0.2">
      <c r="B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x14ac:dyDescent="0.2">
      <c r="B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x14ac:dyDescent="0.2">
      <c r="B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x14ac:dyDescent="0.2">
      <c r="B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x14ac:dyDescent="0.2">
      <c r="B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x14ac:dyDescent="0.2">
      <c r="B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x14ac:dyDescent="0.2">
      <c r="B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x14ac:dyDescent="0.2">
      <c r="B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x14ac:dyDescent="0.2">
      <c r="B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x14ac:dyDescent="0.2">
      <c r="B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x14ac:dyDescent="0.2">
      <c r="B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x14ac:dyDescent="0.2">
      <c r="B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x14ac:dyDescent="0.2">
      <c r="B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x14ac:dyDescent="0.2">
      <c r="B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x14ac:dyDescent="0.2">
      <c r="B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x14ac:dyDescent="0.2">
      <c r="B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x14ac:dyDescent="0.2">
      <c r="B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x14ac:dyDescent="0.2">
      <c r="B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x14ac:dyDescent="0.2">
      <c r="B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x14ac:dyDescent="0.2">
      <c r="B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x14ac:dyDescent="0.2">
      <c r="B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x14ac:dyDescent="0.2">
      <c r="B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x14ac:dyDescent="0.2">
      <c r="B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x14ac:dyDescent="0.2">
      <c r="B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x14ac:dyDescent="0.2">
      <c r="B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x14ac:dyDescent="0.2">
      <c r="B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x14ac:dyDescent="0.2">
      <c r="B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x14ac:dyDescent="0.2">
      <c r="B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x14ac:dyDescent="0.2">
      <c r="B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x14ac:dyDescent="0.2">
      <c r="B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x14ac:dyDescent="0.2">
      <c r="B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x14ac:dyDescent="0.2">
      <c r="B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x14ac:dyDescent="0.2">
      <c r="B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x14ac:dyDescent="0.2">
      <c r="B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x14ac:dyDescent="0.2">
      <c r="B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x14ac:dyDescent="0.2">
      <c r="B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x14ac:dyDescent="0.2">
      <c r="B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x14ac:dyDescent="0.2">
      <c r="B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x14ac:dyDescent="0.2">
      <c r="B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x14ac:dyDescent="0.2">
      <c r="B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x14ac:dyDescent="0.2">
      <c r="B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x14ac:dyDescent="0.2">
      <c r="B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x14ac:dyDescent="0.2">
      <c r="B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x14ac:dyDescent="0.2">
      <c r="B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x14ac:dyDescent="0.2">
      <c r="B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x14ac:dyDescent="0.2">
      <c r="B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x14ac:dyDescent="0.2">
      <c r="B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x14ac:dyDescent="0.2">
      <c r="B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x14ac:dyDescent="0.2">
      <c r="B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x14ac:dyDescent="0.2">
      <c r="B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x14ac:dyDescent="0.2">
      <c r="B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x14ac:dyDescent="0.2">
      <c r="B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x14ac:dyDescent="0.2">
      <c r="B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x14ac:dyDescent="0.2">
      <c r="B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x14ac:dyDescent="0.2">
      <c r="B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x14ac:dyDescent="0.2">
      <c r="B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x14ac:dyDescent="0.2">
      <c r="B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x14ac:dyDescent="0.2">
      <c r="B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x14ac:dyDescent="0.2">
      <c r="B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x14ac:dyDescent="0.2">
      <c r="B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x14ac:dyDescent="0.2">
      <c r="B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x14ac:dyDescent="0.2">
      <c r="B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x14ac:dyDescent="0.2">
      <c r="B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x14ac:dyDescent="0.2">
      <c r="B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x14ac:dyDescent="0.2">
      <c r="B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x14ac:dyDescent="0.2">
      <c r="B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x14ac:dyDescent="0.2">
      <c r="B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x14ac:dyDescent="0.2">
      <c r="B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x14ac:dyDescent="0.2">
      <c r="B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x14ac:dyDescent="0.2">
      <c r="B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x14ac:dyDescent="0.2">
      <c r="B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x14ac:dyDescent="0.2">
      <c r="B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x14ac:dyDescent="0.2">
      <c r="B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x14ac:dyDescent="0.2">
      <c r="B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x14ac:dyDescent="0.2">
      <c r="B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x14ac:dyDescent="0.2">
      <c r="B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x14ac:dyDescent="0.2">
      <c r="B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x14ac:dyDescent="0.2">
      <c r="B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x14ac:dyDescent="0.2">
      <c r="B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x14ac:dyDescent="0.2">
      <c r="B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x14ac:dyDescent="0.2">
      <c r="B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x14ac:dyDescent="0.2">
      <c r="B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x14ac:dyDescent="0.2">
      <c r="B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x14ac:dyDescent="0.2">
      <c r="B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x14ac:dyDescent="0.2">
      <c r="B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x14ac:dyDescent="0.2">
      <c r="B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x14ac:dyDescent="0.2">
      <c r="B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x14ac:dyDescent="0.2">
      <c r="B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x14ac:dyDescent="0.2">
      <c r="B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x14ac:dyDescent="0.2">
      <c r="B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x14ac:dyDescent="0.2">
      <c r="B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x14ac:dyDescent="0.2">
      <c r="B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x14ac:dyDescent="0.2">
      <c r="B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x14ac:dyDescent="0.2">
      <c r="B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x14ac:dyDescent="0.2">
      <c r="B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x14ac:dyDescent="0.2">
      <c r="B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x14ac:dyDescent="0.2">
      <c r="B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x14ac:dyDescent="0.2">
      <c r="B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x14ac:dyDescent="0.2">
      <c r="B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x14ac:dyDescent="0.2">
      <c r="B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x14ac:dyDescent="0.2">
      <c r="B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x14ac:dyDescent="0.2">
      <c r="B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x14ac:dyDescent="0.2">
      <c r="B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x14ac:dyDescent="0.2">
      <c r="B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x14ac:dyDescent="0.2">
      <c r="B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x14ac:dyDescent="0.2">
      <c r="B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x14ac:dyDescent="0.2">
      <c r="B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x14ac:dyDescent="0.2">
      <c r="B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x14ac:dyDescent="0.2">
      <c r="B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x14ac:dyDescent="0.2">
      <c r="B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x14ac:dyDescent="0.2">
      <c r="B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x14ac:dyDescent="0.2">
      <c r="B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x14ac:dyDescent="0.2">
      <c r="B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x14ac:dyDescent="0.2">
      <c r="B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x14ac:dyDescent="0.2">
      <c r="B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x14ac:dyDescent="0.2">
      <c r="B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x14ac:dyDescent="0.2">
      <c r="B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x14ac:dyDescent="0.2">
      <c r="B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x14ac:dyDescent="0.2">
      <c r="B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x14ac:dyDescent="0.2">
      <c r="B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x14ac:dyDescent="0.2">
      <c r="B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x14ac:dyDescent="0.2">
      <c r="B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x14ac:dyDescent="0.2">
      <c r="B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x14ac:dyDescent="0.2">
      <c r="B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x14ac:dyDescent="0.2">
      <c r="B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x14ac:dyDescent="0.2">
      <c r="B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x14ac:dyDescent="0.2">
      <c r="B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x14ac:dyDescent="0.2">
      <c r="B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x14ac:dyDescent="0.2">
      <c r="B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x14ac:dyDescent="0.2">
      <c r="B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x14ac:dyDescent="0.2">
      <c r="B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x14ac:dyDescent="0.2">
      <c r="B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x14ac:dyDescent="0.2">
      <c r="B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x14ac:dyDescent="0.2">
      <c r="B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x14ac:dyDescent="0.2">
      <c r="B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x14ac:dyDescent="0.2">
      <c r="B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x14ac:dyDescent="0.2">
      <c r="R40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BB3D-56C4-4477-8915-DCBAA210E871}">
  <dimension ref="A1:BL260"/>
  <sheetViews>
    <sheetView zoomScale="125" workbookViewId="0">
      <selection activeCell="K20" sqref="K20"/>
    </sheetView>
  </sheetViews>
  <sheetFormatPr baseColWidth="10" defaultColWidth="8.83203125" defaultRowHeight="15" x14ac:dyDescent="0.2"/>
  <cols>
    <col min="3" max="3" width="14.83203125" customWidth="1"/>
    <col min="14" max="14" width="15.33203125" customWidth="1"/>
    <col min="15" max="15" width="16.33203125" customWidth="1"/>
    <col min="19" max="19" width="20" customWidth="1"/>
    <col min="20" max="20" width="20.1640625" customWidth="1"/>
    <col min="21" max="21" width="21" customWidth="1"/>
    <col min="22" max="22" width="17.83203125" customWidth="1"/>
    <col min="23" max="23" width="17.5" customWidth="1"/>
    <col min="37" max="37" width="22.83203125" customWidth="1"/>
    <col min="38" max="38" width="21.33203125" customWidth="1"/>
    <col min="39" max="39" width="18" customWidth="1"/>
    <col min="40" max="40" width="20" customWidth="1"/>
    <col min="41" max="41" width="28" customWidth="1"/>
    <col min="42" max="42" width="20.83203125" customWidth="1"/>
    <col min="43" max="43" width="17.6640625" customWidth="1"/>
    <col min="44" max="44" width="20.33203125" customWidth="1"/>
    <col min="45" max="45" width="13.6640625" customWidth="1"/>
    <col min="46" max="46" width="16.6640625" customWidth="1"/>
    <col min="47" max="47" width="30" customWidth="1"/>
    <col min="48" max="48" width="19.1640625" customWidth="1"/>
    <col min="49" max="49" width="24.33203125" customWidth="1"/>
    <col min="50" max="50" width="16.5" customWidth="1"/>
    <col min="51" max="51" width="18.83203125" customWidth="1"/>
    <col min="55" max="55" width="12.6640625" customWidth="1"/>
    <col min="56" max="57" width="16.5" customWidth="1"/>
    <col min="65" max="65" width="10.83203125"/>
  </cols>
  <sheetData>
    <row r="1" spans="1:64" x14ac:dyDescent="0.2">
      <c r="A1" t="s">
        <v>158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26" t="s">
        <v>143</v>
      </c>
      <c r="J1" s="26" t="s">
        <v>142</v>
      </c>
      <c r="K1" s="26" t="s">
        <v>145</v>
      </c>
      <c r="L1" s="26" t="s">
        <v>146</v>
      </c>
      <c r="M1" s="26" t="s">
        <v>144</v>
      </c>
      <c r="N1" s="13" t="s">
        <v>148</v>
      </c>
      <c r="O1" s="13" t="s">
        <v>147</v>
      </c>
      <c r="P1" s="1" t="s">
        <v>149</v>
      </c>
      <c r="Q1" s="1" t="s">
        <v>150</v>
      </c>
      <c r="R1" s="1" t="s">
        <v>151</v>
      </c>
      <c r="S1" s="1" t="s">
        <v>153</v>
      </c>
      <c r="T1" s="1" t="s">
        <v>154</v>
      </c>
      <c r="U1" s="1" t="s">
        <v>157</v>
      </c>
      <c r="V1" s="1" t="s">
        <v>155</v>
      </c>
      <c r="W1" s="1" t="s">
        <v>156</v>
      </c>
      <c r="AF1" s="27"/>
      <c r="AG1" s="27"/>
      <c r="BC1" s="26"/>
      <c r="BD1" s="26"/>
      <c r="BJ1" s="26"/>
      <c r="BL1" s="26"/>
    </row>
    <row r="2" spans="1:64" x14ac:dyDescent="0.2">
      <c r="A2" t="s">
        <v>159</v>
      </c>
      <c r="B2" t="s">
        <v>159</v>
      </c>
      <c r="C2">
        <v>4.6100000000000003</v>
      </c>
      <c r="D2">
        <v>4.3140000000000001</v>
      </c>
      <c r="E2">
        <v>16.152000000000001</v>
      </c>
      <c r="F2">
        <v>1.3979999999999999</v>
      </c>
      <c r="G2">
        <v>10.92</v>
      </c>
      <c r="H2">
        <v>2.419</v>
      </c>
      <c r="I2">
        <v>42.656999999999996</v>
      </c>
      <c r="J2">
        <v>3.242</v>
      </c>
      <c r="K2">
        <v>12.320378400000001</v>
      </c>
      <c r="L2">
        <v>0.126</v>
      </c>
      <c r="M2">
        <v>5.6219999999999999</v>
      </c>
      <c r="N2">
        <v>0.43675820839191526</v>
      </c>
      <c r="O2">
        <v>4081.5750706225549</v>
      </c>
      <c r="P2">
        <v>2.7985930741954328</v>
      </c>
      <c r="Q2" s="34">
        <v>4.5420912613306677E-2</v>
      </c>
      <c r="R2">
        <v>7.5647247097883996</v>
      </c>
      <c r="S2" s="35">
        <v>0.43796156075502729</v>
      </c>
      <c r="T2" s="35">
        <v>1.6428384869208721E-3</v>
      </c>
      <c r="V2" s="21"/>
      <c r="W2" s="21"/>
    </row>
    <row r="3" spans="1:64" x14ac:dyDescent="0.2">
      <c r="A3" t="s">
        <v>160</v>
      </c>
      <c r="B3" t="s">
        <v>160</v>
      </c>
      <c r="P3">
        <v>2.7</v>
      </c>
      <c r="Q3">
        <v>0.05</v>
      </c>
      <c r="R3">
        <v>5.1069070340007006</v>
      </c>
      <c r="S3" s="35">
        <v>0.34745161516453849</v>
      </c>
      <c r="T3" s="35">
        <v>1.271801372637438E-3</v>
      </c>
      <c r="V3" s="21"/>
      <c r="W3" s="21"/>
      <c r="AU3" s="28"/>
    </row>
    <row r="4" spans="1:64" x14ac:dyDescent="0.2">
      <c r="A4" t="s">
        <v>161</v>
      </c>
      <c r="B4" t="s">
        <v>161</v>
      </c>
      <c r="C4">
        <v>6.59</v>
      </c>
      <c r="D4">
        <v>3.4049999999999998</v>
      </c>
      <c r="E4">
        <v>13.856999999999999</v>
      </c>
      <c r="F4">
        <v>0.73299999999999998</v>
      </c>
      <c r="G4">
        <v>12.505000000000001</v>
      </c>
      <c r="H4">
        <v>1.141</v>
      </c>
      <c r="I4">
        <v>43.82</v>
      </c>
      <c r="J4">
        <v>3.742</v>
      </c>
      <c r="K4">
        <v>12.0518112</v>
      </c>
      <c r="L4">
        <v>0.14499999999999999</v>
      </c>
      <c r="M4">
        <v>6.9729999999999999</v>
      </c>
      <c r="N4">
        <v>1.3154100931136734</v>
      </c>
      <c r="O4">
        <v>3186.3381528703135</v>
      </c>
      <c r="P4">
        <v>2.7534046428134129</v>
      </c>
      <c r="Q4" s="34">
        <v>5.4068325465439472E-2</v>
      </c>
      <c r="R4">
        <v>4.2948200774363086</v>
      </c>
      <c r="S4" s="35">
        <v>0.29062396425948861</v>
      </c>
      <c r="T4" s="35">
        <v>6.8486371381764333E-3</v>
      </c>
      <c r="V4" s="21"/>
      <c r="W4" s="21"/>
      <c r="AQ4" s="29"/>
      <c r="AU4" s="28"/>
    </row>
    <row r="5" spans="1:64" x14ac:dyDescent="0.2">
      <c r="A5" t="s">
        <v>162</v>
      </c>
      <c r="B5" t="s">
        <v>162</v>
      </c>
      <c r="C5">
        <v>4.3099999999999996</v>
      </c>
      <c r="D5">
        <v>3.42</v>
      </c>
      <c r="E5">
        <v>13.861000000000001</v>
      </c>
      <c r="F5">
        <v>0.83899999999999997</v>
      </c>
      <c r="G5">
        <v>12.618</v>
      </c>
      <c r="H5">
        <v>1.2070000000000001</v>
      </c>
      <c r="I5">
        <v>43.567</v>
      </c>
      <c r="J5">
        <v>3.7639999999999998</v>
      </c>
      <c r="K5">
        <v>12.096602799999999</v>
      </c>
      <c r="L5">
        <v>0.17</v>
      </c>
      <c r="M5">
        <v>6.9790000000000001</v>
      </c>
      <c r="N5">
        <v>1.0978581683400128</v>
      </c>
      <c r="O5">
        <v>5826.9829250305711</v>
      </c>
      <c r="P5">
        <v>2.7692644306371981</v>
      </c>
      <c r="Q5" s="34">
        <v>5.3113490226399968E-2</v>
      </c>
      <c r="R5">
        <v>3.5189230117165469</v>
      </c>
      <c r="S5" s="35"/>
      <c r="T5" s="35"/>
      <c r="V5" s="21"/>
      <c r="W5" s="21"/>
      <c r="AQ5" s="29"/>
      <c r="AU5" s="28"/>
    </row>
    <row r="6" spans="1:64" x14ac:dyDescent="0.2">
      <c r="A6" t="s">
        <v>163</v>
      </c>
      <c r="B6" t="s">
        <v>163</v>
      </c>
      <c r="C6">
        <v>7.55</v>
      </c>
      <c r="D6">
        <v>3.4489999999999998</v>
      </c>
      <c r="E6">
        <v>13.818</v>
      </c>
      <c r="F6">
        <v>0.88500000000000001</v>
      </c>
      <c r="G6">
        <v>12.417999999999999</v>
      </c>
      <c r="H6">
        <v>1.2210000000000001</v>
      </c>
      <c r="I6">
        <v>43.52</v>
      </c>
      <c r="J6">
        <v>3.7010000000000001</v>
      </c>
      <c r="K6">
        <v>11.989510600000001</v>
      </c>
      <c r="L6">
        <v>0.107</v>
      </c>
      <c r="M6">
        <v>7.3319999999999999</v>
      </c>
      <c r="N6">
        <v>1.2474856457320411</v>
      </c>
      <c r="O6">
        <v>3843.9914798291643</v>
      </c>
      <c r="P6">
        <v>2.7562612466157228</v>
      </c>
      <c r="Q6" s="34">
        <v>5.44145551062113E-2</v>
      </c>
      <c r="R6">
        <v>5.5493297359217664</v>
      </c>
      <c r="S6" s="35">
        <v>0.38012585918572211</v>
      </c>
      <c r="T6" s="35">
        <v>6.9489623208841564E-3</v>
      </c>
      <c r="V6" s="21"/>
      <c r="W6" s="21"/>
      <c r="AQ6" s="29"/>
      <c r="AU6" s="28"/>
    </row>
    <row r="7" spans="1:64" x14ac:dyDescent="0.2">
      <c r="A7" t="s">
        <v>164</v>
      </c>
      <c r="B7" t="s">
        <v>164</v>
      </c>
      <c r="C7">
        <v>7.7</v>
      </c>
      <c r="D7">
        <v>3.472</v>
      </c>
      <c r="E7">
        <v>13.762</v>
      </c>
      <c r="F7">
        <v>0.89500000000000002</v>
      </c>
      <c r="G7">
        <v>12.752000000000001</v>
      </c>
      <c r="H7">
        <v>1.2270000000000001</v>
      </c>
      <c r="I7">
        <v>43.256999999999998</v>
      </c>
      <c r="J7">
        <v>3.7160000000000002</v>
      </c>
      <c r="K7">
        <v>11.983801200000002</v>
      </c>
      <c r="L7">
        <v>0.15</v>
      </c>
      <c r="M7">
        <v>7.3289999999999997</v>
      </c>
      <c r="N7">
        <v>1.1370613349351038</v>
      </c>
      <c r="O7">
        <v>3256.328979986858</v>
      </c>
      <c r="P7">
        <v>2.7661020495195352</v>
      </c>
      <c r="Q7" s="34">
        <v>5.4198829227183352E-2</v>
      </c>
      <c r="R7">
        <v>11.759228525619807</v>
      </c>
      <c r="S7" s="35">
        <v>0.27027283285284198</v>
      </c>
      <c r="T7" s="35">
        <v>5.2208739492845269E-3</v>
      </c>
      <c r="V7" s="21"/>
      <c r="W7" s="21"/>
      <c r="AQ7" s="29"/>
      <c r="AU7" s="28"/>
    </row>
    <row r="8" spans="1:64" x14ac:dyDescent="0.2">
      <c r="A8" t="s">
        <v>165</v>
      </c>
      <c r="B8" t="s">
        <v>165</v>
      </c>
      <c r="C8">
        <v>8.27</v>
      </c>
      <c r="D8">
        <v>3.573</v>
      </c>
      <c r="E8">
        <v>13.834</v>
      </c>
      <c r="F8">
        <v>0.86899999999999999</v>
      </c>
      <c r="G8">
        <v>12.641999999999999</v>
      </c>
      <c r="H8">
        <v>1.304</v>
      </c>
      <c r="I8">
        <v>43.281999999999996</v>
      </c>
      <c r="J8">
        <v>3.7610000000000001</v>
      </c>
      <c r="K8">
        <v>11.988997599999999</v>
      </c>
      <c r="L8">
        <v>0.14199999999999999</v>
      </c>
      <c r="M8">
        <v>7.32</v>
      </c>
      <c r="N8">
        <v>0.9529042025836153</v>
      </c>
      <c r="O8">
        <v>3196.7327824732288</v>
      </c>
      <c r="P8">
        <v>2.7764911826785941</v>
      </c>
      <c r="Q8" s="34">
        <v>5.3026340909562292E-2</v>
      </c>
      <c r="R8">
        <v>7.7202464142576099</v>
      </c>
      <c r="S8" s="35">
        <v>0.20169118554157739</v>
      </c>
      <c r="T8" s="35">
        <v>4.4935641432033158E-3</v>
      </c>
      <c r="V8" s="21"/>
      <c r="W8" s="21"/>
      <c r="AQ8" s="29"/>
      <c r="AU8" s="28"/>
    </row>
    <row r="9" spans="1:64" x14ac:dyDescent="0.2">
      <c r="A9" t="s">
        <v>166</v>
      </c>
      <c r="B9" t="s">
        <v>166</v>
      </c>
      <c r="C9">
        <v>3.92</v>
      </c>
      <c r="D9">
        <v>3.7189999999999999</v>
      </c>
      <c r="E9">
        <v>15.077999999999999</v>
      </c>
      <c r="F9">
        <v>0.54300000000000004</v>
      </c>
      <c r="G9">
        <v>11.449</v>
      </c>
      <c r="H9">
        <v>1.4950000000000001</v>
      </c>
      <c r="I9">
        <v>42.811</v>
      </c>
      <c r="J9">
        <v>4.6609999999999996</v>
      </c>
      <c r="K9">
        <v>12.3649074</v>
      </c>
      <c r="L9">
        <v>0.13500000000000001</v>
      </c>
      <c r="M9">
        <v>6.1260000000000003</v>
      </c>
      <c r="N9">
        <v>1.2749815800383308</v>
      </c>
      <c r="O9">
        <v>3672.4202800268895</v>
      </c>
      <c r="P9">
        <v>2.7621486810115168</v>
      </c>
      <c r="Q9" s="34">
        <v>5.1512488708421282E-2</v>
      </c>
      <c r="R9">
        <v>4.7509569682013568</v>
      </c>
      <c r="S9" s="35">
        <v>0.29983111977548488</v>
      </c>
      <c r="T9" s="35">
        <v>5.1405203744926409E-3</v>
      </c>
      <c r="V9" s="21"/>
      <c r="W9" s="21"/>
      <c r="AQ9" s="29"/>
      <c r="AU9" s="28"/>
    </row>
    <row r="10" spans="1:64" x14ac:dyDescent="0.2">
      <c r="A10" t="s">
        <v>167</v>
      </c>
      <c r="B10" t="s">
        <v>167</v>
      </c>
      <c r="C10">
        <v>8.4499999999999993</v>
      </c>
      <c r="D10">
        <v>3.4950000000000001</v>
      </c>
      <c r="E10">
        <v>14.07</v>
      </c>
      <c r="F10">
        <v>0.874</v>
      </c>
      <c r="G10">
        <v>12.108000000000001</v>
      </c>
      <c r="H10">
        <v>1.1930000000000001</v>
      </c>
      <c r="I10">
        <v>43.457000000000001</v>
      </c>
      <c r="J10">
        <v>3.7290000000000001</v>
      </c>
      <c r="K10">
        <v>11.986019600000001</v>
      </c>
      <c r="L10">
        <v>9.8000000000000004E-2</v>
      </c>
      <c r="M10">
        <v>7.452</v>
      </c>
      <c r="N10">
        <v>1.2461018305126803</v>
      </c>
      <c r="O10">
        <v>3881.7719370319869</v>
      </c>
      <c r="P10">
        <v>2.7551861117845799</v>
      </c>
      <c r="Q10" s="34">
        <v>5.4386603282297358E-2</v>
      </c>
      <c r="R10">
        <v>6.0132066464381362</v>
      </c>
      <c r="S10" s="35">
        <v>0.3279408994046456</v>
      </c>
      <c r="T10" s="35">
        <v>3.033762178135363E-3</v>
      </c>
      <c r="V10" s="21"/>
      <c r="W10" s="21"/>
      <c r="AQ10" s="29"/>
      <c r="AU10" s="28"/>
    </row>
    <row r="11" spans="1:64" x14ac:dyDescent="0.2">
      <c r="A11" t="s">
        <v>168</v>
      </c>
      <c r="B11" t="s">
        <v>168</v>
      </c>
      <c r="P11">
        <v>2.7</v>
      </c>
      <c r="Q11">
        <v>0.05</v>
      </c>
      <c r="R11">
        <v>7.7617611549085019</v>
      </c>
      <c r="S11" s="35">
        <v>0.416981641645982</v>
      </c>
      <c r="T11" s="35">
        <v>3.428576021145963E-3</v>
      </c>
      <c r="V11" s="21"/>
      <c r="W11" s="21"/>
      <c r="AQ11" s="30"/>
      <c r="AU11" s="28"/>
    </row>
    <row r="12" spans="1:64" x14ac:dyDescent="0.2">
      <c r="A12" t="s">
        <v>169</v>
      </c>
      <c r="B12" t="s">
        <v>169</v>
      </c>
      <c r="C12">
        <v>8.15</v>
      </c>
      <c r="D12">
        <v>3.415</v>
      </c>
      <c r="E12">
        <v>13.917999999999999</v>
      </c>
      <c r="F12">
        <v>0.90700000000000003</v>
      </c>
      <c r="G12">
        <v>12.451000000000001</v>
      </c>
      <c r="H12">
        <v>1.1739999999999999</v>
      </c>
      <c r="I12">
        <v>43.54</v>
      </c>
      <c r="J12">
        <v>3.6859999999999999</v>
      </c>
      <c r="K12">
        <v>11.984614799999999</v>
      </c>
      <c r="L12">
        <v>0.124</v>
      </c>
      <c r="M12">
        <v>7.3470000000000004</v>
      </c>
      <c r="N12">
        <v>1.1426139766192824</v>
      </c>
      <c r="O12">
        <v>3210.872675492772</v>
      </c>
      <c r="P12">
        <v>2.763439343634662</v>
      </c>
      <c r="Q12" s="34">
        <v>5.39311325627337E-2</v>
      </c>
      <c r="R12">
        <v>6.5119469792413955</v>
      </c>
      <c r="S12" s="35">
        <v>0.27451536330023041</v>
      </c>
      <c r="T12" s="35">
        <v>5.3976422306821759E-3</v>
      </c>
      <c r="V12" s="21"/>
      <c r="W12" s="21"/>
      <c r="AQ12" s="29"/>
      <c r="AU12" s="28"/>
    </row>
    <row r="13" spans="1:64" x14ac:dyDescent="0.2">
      <c r="A13" t="s">
        <v>170</v>
      </c>
      <c r="B13" t="s">
        <v>170</v>
      </c>
      <c r="C13">
        <v>5.31</v>
      </c>
      <c r="D13">
        <v>3.64</v>
      </c>
      <c r="E13">
        <v>14.379</v>
      </c>
      <c r="F13">
        <v>0.872</v>
      </c>
      <c r="G13">
        <v>12.79</v>
      </c>
      <c r="H13">
        <v>1.2430000000000001</v>
      </c>
      <c r="I13">
        <v>43.210999999999999</v>
      </c>
      <c r="J13">
        <v>3.895</v>
      </c>
      <c r="K13">
        <v>12.1560918</v>
      </c>
      <c r="L13">
        <v>0.14299999999999999</v>
      </c>
      <c r="M13">
        <v>6.367</v>
      </c>
      <c r="N13">
        <v>0.93965358064797999</v>
      </c>
      <c r="O13">
        <v>2888.6973411470049</v>
      </c>
      <c r="P13">
        <v>2.7834462017494168</v>
      </c>
      <c r="Q13" s="34">
        <v>5.129846391251499E-2</v>
      </c>
      <c r="R13">
        <v>7.9419338089335278</v>
      </c>
      <c r="S13" s="35">
        <v>0.31391520811115348</v>
      </c>
      <c r="T13" s="35">
        <v>4.2024869348384342E-3</v>
      </c>
      <c r="V13" s="21"/>
      <c r="W13" s="21"/>
      <c r="AQ13" s="29"/>
      <c r="AU13" s="28"/>
    </row>
    <row r="14" spans="1:64" x14ac:dyDescent="0.2">
      <c r="A14" t="s">
        <v>171</v>
      </c>
      <c r="B14" t="s">
        <v>171</v>
      </c>
      <c r="C14">
        <v>5.66</v>
      </c>
      <c r="D14">
        <v>3.5710000000000002</v>
      </c>
      <c r="E14">
        <v>14.202</v>
      </c>
      <c r="F14">
        <v>0.88200000000000001</v>
      </c>
      <c r="G14">
        <v>12.882999999999999</v>
      </c>
      <c r="H14">
        <v>1.258</v>
      </c>
      <c r="I14">
        <v>43.396000000000001</v>
      </c>
      <c r="J14">
        <v>3.8330000000000002</v>
      </c>
      <c r="K14">
        <v>12.1572902</v>
      </c>
      <c r="L14">
        <v>0.11700000000000001</v>
      </c>
      <c r="M14">
        <v>6.3620000000000001</v>
      </c>
      <c r="N14">
        <v>0.97734114367068392</v>
      </c>
      <c r="O14">
        <v>3249.3889214260312</v>
      </c>
      <c r="P14">
        <v>2.780417366350723</v>
      </c>
      <c r="Q14" s="34">
        <v>5.1520399087602253E-2</v>
      </c>
      <c r="R14">
        <v>11.581202561070137</v>
      </c>
      <c r="S14" s="35">
        <v>0.26334178679182019</v>
      </c>
      <c r="T14" s="35">
        <v>6.7970868141408181E-3</v>
      </c>
      <c r="V14" s="21"/>
      <c r="W14" s="21"/>
      <c r="AQ14" s="29"/>
      <c r="AU14" s="28"/>
    </row>
    <row r="15" spans="1:64" x14ac:dyDescent="0.2">
      <c r="A15" t="s">
        <v>172</v>
      </c>
      <c r="B15" t="s">
        <v>172</v>
      </c>
      <c r="C15">
        <v>0.23</v>
      </c>
      <c r="D15">
        <v>3.59</v>
      </c>
      <c r="E15">
        <v>14.65</v>
      </c>
      <c r="F15">
        <v>1.2</v>
      </c>
      <c r="G15">
        <v>13.667</v>
      </c>
      <c r="H15">
        <v>1.2609999999999999</v>
      </c>
      <c r="I15">
        <v>41.844999999999999</v>
      </c>
      <c r="J15">
        <v>4.1449999999999996</v>
      </c>
      <c r="K15">
        <v>12.297166000000001</v>
      </c>
      <c r="L15">
        <v>0.17299999999999999</v>
      </c>
      <c r="M15">
        <v>5.8390000000000004</v>
      </c>
      <c r="N15">
        <v>0.90227484754484177</v>
      </c>
      <c r="O15">
        <v>2688.5187256091945</v>
      </c>
      <c r="P15">
        <v>2.8027289975806831</v>
      </c>
      <c r="Q15" s="34">
        <v>5.1392698817123487E-2</v>
      </c>
      <c r="R15">
        <v>18.275427547470052</v>
      </c>
      <c r="S15" s="35">
        <v>0.22468325608894371</v>
      </c>
      <c r="T15" s="35">
        <v>2.3040796809590224E-3</v>
      </c>
      <c r="V15" s="21"/>
      <c r="W15" s="21"/>
      <c r="AQ15" s="29"/>
      <c r="AU15" s="28"/>
    </row>
    <row r="16" spans="1:64" x14ac:dyDescent="0.2">
      <c r="A16" t="s">
        <v>173</v>
      </c>
      <c r="B16" t="s">
        <v>173</v>
      </c>
      <c r="P16">
        <v>2.7</v>
      </c>
      <c r="Q16">
        <v>0.05</v>
      </c>
      <c r="R16">
        <v>6.3250164745082413</v>
      </c>
      <c r="S16" s="35">
        <v>0.3364556743904078</v>
      </c>
      <c r="T16" s="35">
        <v>5.5981635742441416E-3</v>
      </c>
      <c r="V16" s="21"/>
      <c r="W16" s="21"/>
      <c r="AQ16" s="29"/>
      <c r="AU16" s="28"/>
    </row>
    <row r="17" spans="1:47" x14ac:dyDescent="0.2">
      <c r="A17" t="s">
        <v>174</v>
      </c>
      <c r="B17" t="s">
        <v>174</v>
      </c>
      <c r="P17">
        <v>2.7</v>
      </c>
      <c r="Q17">
        <v>0.05</v>
      </c>
      <c r="R17">
        <v>4.5446021703148904</v>
      </c>
      <c r="S17" s="35">
        <v>0.32595798917023949</v>
      </c>
      <c r="T17" s="35">
        <v>2.306673724362412E-3</v>
      </c>
      <c r="V17" s="21"/>
      <c r="W17" s="21"/>
      <c r="AQ17" s="29"/>
      <c r="AU17" s="28"/>
    </row>
    <row r="18" spans="1:47" x14ac:dyDescent="0.2">
      <c r="A18" t="s">
        <v>175</v>
      </c>
      <c r="B18" t="s">
        <v>175</v>
      </c>
      <c r="C18">
        <v>5.8</v>
      </c>
      <c r="D18">
        <v>3.3769999999999998</v>
      </c>
      <c r="E18">
        <v>13.920999999999999</v>
      </c>
      <c r="F18">
        <v>0.81299999999999994</v>
      </c>
      <c r="G18">
        <v>13.042999999999999</v>
      </c>
      <c r="H18">
        <v>1.2789999999999999</v>
      </c>
      <c r="I18">
        <v>43.628999999999998</v>
      </c>
      <c r="J18">
        <v>3.919</v>
      </c>
      <c r="K18">
        <v>12.026099800000001</v>
      </c>
      <c r="L18">
        <v>0.11799999999999999</v>
      </c>
      <c r="M18">
        <v>7.0519999999999996</v>
      </c>
      <c r="N18">
        <v>0.41878812044385116</v>
      </c>
      <c r="O18">
        <v>4256.3493010622724</v>
      </c>
      <c r="P18">
        <v>2.815985855769445</v>
      </c>
      <c r="Q18" s="34">
        <v>4.9790165813156928E-2</v>
      </c>
      <c r="R18">
        <v>8.132415123340488</v>
      </c>
      <c r="S18" s="35">
        <v>0.44664503637310071</v>
      </c>
      <c r="T18" s="35">
        <v>4.2251538451374424E-3</v>
      </c>
      <c r="V18" s="21"/>
      <c r="W18" s="21"/>
      <c r="AQ18" s="29"/>
      <c r="AU18" s="28"/>
    </row>
    <row r="19" spans="1:47" x14ac:dyDescent="0.2">
      <c r="A19" t="s">
        <v>176</v>
      </c>
      <c r="B19" t="s">
        <v>176</v>
      </c>
      <c r="C19">
        <v>2.48</v>
      </c>
      <c r="D19">
        <v>3.698</v>
      </c>
      <c r="E19">
        <v>15.063000000000001</v>
      </c>
      <c r="F19">
        <v>0.998</v>
      </c>
      <c r="G19">
        <v>12.14</v>
      </c>
      <c r="H19">
        <v>1.6879999999999999</v>
      </c>
      <c r="I19">
        <v>41.686999999999998</v>
      </c>
      <c r="J19">
        <v>4.0979999999999999</v>
      </c>
      <c r="K19">
        <v>12.210691000000001</v>
      </c>
      <c r="L19">
        <v>0.155</v>
      </c>
      <c r="M19">
        <v>6.2930000000000001</v>
      </c>
      <c r="N19">
        <v>1.6016776512734929</v>
      </c>
      <c r="O19">
        <v>4821.6503042918275</v>
      </c>
      <c r="P19">
        <v>2.7447790005014538</v>
      </c>
      <c r="Q19" s="34">
        <v>5.4644731987244413E-2</v>
      </c>
      <c r="R19">
        <v>8.1033567023151551</v>
      </c>
      <c r="S19" s="35">
        <v>0.31735158139151781</v>
      </c>
      <c r="T19" s="35">
        <v>1.226417505173494E-3</v>
      </c>
      <c r="V19" s="21"/>
      <c r="W19" s="21"/>
      <c r="AQ19" s="29"/>
      <c r="AU19" s="28"/>
    </row>
    <row r="20" spans="1:47" x14ac:dyDescent="0.2">
      <c r="A20" t="s">
        <v>177</v>
      </c>
      <c r="B20" t="s">
        <v>177</v>
      </c>
      <c r="C20">
        <v>6.95</v>
      </c>
      <c r="D20">
        <v>3.423</v>
      </c>
      <c r="E20">
        <v>13.975</v>
      </c>
      <c r="F20">
        <v>0.88</v>
      </c>
      <c r="G20">
        <v>12.433999999999999</v>
      </c>
      <c r="H20">
        <v>1.244</v>
      </c>
      <c r="I20">
        <v>43.905000000000001</v>
      </c>
      <c r="J20">
        <v>3.544</v>
      </c>
      <c r="K20">
        <v>12.087408400000001</v>
      </c>
      <c r="L20">
        <v>0.104</v>
      </c>
      <c r="M20">
        <v>6.7510000000000003</v>
      </c>
      <c r="N20">
        <v>1.3395914262219784</v>
      </c>
      <c r="O20">
        <v>3884.1148160936527</v>
      </c>
      <c r="P20">
        <v>2.749926704103395</v>
      </c>
      <c r="Q20" s="34">
        <v>5.370608964085271E-2</v>
      </c>
      <c r="R20">
        <v>10.894838871031229</v>
      </c>
      <c r="S20" s="35">
        <v>0.35060019209993648</v>
      </c>
      <c r="T20" s="35">
        <v>3.5764201651270482E-3</v>
      </c>
      <c r="V20" s="21"/>
      <c r="W20" s="21"/>
      <c r="AQ20" s="29"/>
      <c r="AU20" s="28"/>
    </row>
    <row r="21" spans="1:47" x14ac:dyDescent="0.2">
      <c r="A21" t="s">
        <v>178</v>
      </c>
      <c r="B21" t="s">
        <v>178</v>
      </c>
      <c r="P21">
        <v>2.7</v>
      </c>
      <c r="Q21">
        <v>0.05</v>
      </c>
      <c r="R21">
        <v>6.8280365326542318</v>
      </c>
      <c r="S21" s="35">
        <v>0.31694434909784158</v>
      </c>
      <c r="T21" s="35">
        <v>3.1686863860038189E-2</v>
      </c>
      <c r="V21" s="21"/>
      <c r="W21" s="21"/>
      <c r="AQ21" s="29"/>
      <c r="AU21" s="28"/>
    </row>
    <row r="22" spans="1:47" x14ac:dyDescent="0.2">
      <c r="A22" t="s">
        <v>179</v>
      </c>
      <c r="B22" t="s">
        <v>179</v>
      </c>
      <c r="C22">
        <v>5.08</v>
      </c>
      <c r="D22">
        <v>4.0469999999999997</v>
      </c>
      <c r="E22">
        <v>15.576000000000001</v>
      </c>
      <c r="F22">
        <v>0.93799999999999994</v>
      </c>
      <c r="G22">
        <v>10.488</v>
      </c>
      <c r="H22">
        <v>1.579</v>
      </c>
      <c r="I22">
        <v>43.197000000000003</v>
      </c>
      <c r="J22">
        <v>3.8479999999999999</v>
      </c>
      <c r="K22">
        <v>12.162129799999999</v>
      </c>
      <c r="L22">
        <v>0.108</v>
      </c>
      <c r="M22">
        <v>6.4219999999999997</v>
      </c>
      <c r="N22">
        <v>1.3197177395245241</v>
      </c>
      <c r="O22">
        <v>3637.720558319355</v>
      </c>
      <c r="P22">
        <v>2.742483605603621</v>
      </c>
      <c r="Q22" s="34">
        <v>5.1390731322988208E-2</v>
      </c>
      <c r="R22">
        <v>6.5710457039576582</v>
      </c>
      <c r="S22" s="35">
        <v>0.33680613294212508</v>
      </c>
      <c r="T22" s="35">
        <v>8.5958168178979777E-3</v>
      </c>
      <c r="V22" s="21"/>
      <c r="W22" s="21"/>
      <c r="AQ22" s="29"/>
      <c r="AU22" s="28"/>
    </row>
    <row r="23" spans="1:47" x14ac:dyDescent="0.2">
      <c r="A23" t="s">
        <v>180</v>
      </c>
      <c r="B23" t="s">
        <v>180</v>
      </c>
      <c r="C23">
        <v>8.2200000000000006</v>
      </c>
      <c r="D23">
        <v>3.5169999999999999</v>
      </c>
      <c r="E23">
        <v>15.151</v>
      </c>
      <c r="F23">
        <v>0.63500000000000001</v>
      </c>
      <c r="G23">
        <v>11.682</v>
      </c>
      <c r="H23">
        <v>1.8029999999999999</v>
      </c>
      <c r="I23">
        <v>40.866</v>
      </c>
      <c r="J23">
        <v>5.1779999999999999</v>
      </c>
      <c r="K23">
        <v>12.057715</v>
      </c>
      <c r="L23">
        <v>0.105</v>
      </c>
      <c r="M23">
        <v>7.51</v>
      </c>
      <c r="N23">
        <v>1.2015616672225182</v>
      </c>
      <c r="O23">
        <v>2973.8424649575782</v>
      </c>
      <c r="P23">
        <v>2.7734628119279092</v>
      </c>
      <c r="Q23" s="34">
        <v>5.4554700351050651E-2</v>
      </c>
      <c r="R23">
        <v>4.8408010111248903</v>
      </c>
      <c r="S23" s="35">
        <v>0.27087760971287422</v>
      </c>
      <c r="T23" s="35">
        <v>4.604603169993754E-3</v>
      </c>
      <c r="V23" s="21"/>
      <c r="W23" s="21"/>
      <c r="AQ23" s="29"/>
      <c r="AU23" s="28"/>
    </row>
    <row r="24" spans="1:47" x14ac:dyDescent="0.2">
      <c r="A24" t="s">
        <v>181</v>
      </c>
      <c r="B24" t="s">
        <v>181</v>
      </c>
      <c r="C24">
        <v>12.8</v>
      </c>
      <c r="D24">
        <v>3.0110000000000001</v>
      </c>
      <c r="E24">
        <v>12.279</v>
      </c>
      <c r="F24">
        <v>1.036</v>
      </c>
      <c r="G24">
        <v>13.263999999999999</v>
      </c>
      <c r="H24">
        <v>0.89700000000000002</v>
      </c>
      <c r="I24">
        <v>44.554000000000002</v>
      </c>
      <c r="J24">
        <v>3.0369999999999999</v>
      </c>
      <c r="K24">
        <v>11.829811200000002</v>
      </c>
      <c r="L24">
        <v>9.2999999999999999E-2</v>
      </c>
      <c r="M24">
        <v>8.5060000000000002</v>
      </c>
      <c r="N24">
        <v>1.2205544751738107</v>
      </c>
      <c r="O24">
        <v>4200.3662879629446</v>
      </c>
      <c r="P24">
        <v>2.7543001726302099</v>
      </c>
      <c r="Q24" s="34">
        <v>5.7085670217789528E-2</v>
      </c>
      <c r="R24">
        <v>8.6263827421862516</v>
      </c>
      <c r="S24" s="35">
        <v>0.37126358526922137</v>
      </c>
      <c r="T24" s="35">
        <v>7.1035451422911677E-3</v>
      </c>
      <c r="V24" s="21"/>
      <c r="W24" s="21"/>
      <c r="AQ24" s="29"/>
      <c r="AU24" s="28"/>
    </row>
    <row r="25" spans="1:47" x14ac:dyDescent="0.2">
      <c r="A25" t="s">
        <v>182</v>
      </c>
      <c r="B25" t="s">
        <v>182</v>
      </c>
      <c r="C25">
        <v>8.02</v>
      </c>
      <c r="D25">
        <v>3.3479999999999999</v>
      </c>
      <c r="E25">
        <v>13.394</v>
      </c>
      <c r="F25">
        <v>0.81299999999999994</v>
      </c>
      <c r="G25">
        <v>12.148</v>
      </c>
      <c r="H25">
        <v>1.1639999999999999</v>
      </c>
      <c r="I25">
        <v>44.103000000000002</v>
      </c>
      <c r="J25">
        <v>3.4729999999999999</v>
      </c>
      <c r="K25">
        <v>11.9189214</v>
      </c>
      <c r="L25">
        <v>0.124</v>
      </c>
      <c r="M25">
        <v>7.8719999999999999</v>
      </c>
      <c r="N25">
        <v>1.3581991254666901</v>
      </c>
      <c r="O25">
        <v>4345.2357928697129</v>
      </c>
      <c r="P25">
        <v>2.7425574136109758</v>
      </c>
      <c r="Q25" s="34">
        <v>5.5630605858318583E-2</v>
      </c>
      <c r="R25">
        <v>6.1532089308310081</v>
      </c>
      <c r="S25" s="35">
        <v>0.35380536831393339</v>
      </c>
      <c r="T25" s="35">
        <v>2.8088474212733801E-3</v>
      </c>
      <c r="V25" s="21"/>
      <c r="W25" s="21"/>
      <c r="AQ25" s="29"/>
      <c r="AU25" s="28"/>
    </row>
    <row r="26" spans="1:47" x14ac:dyDescent="0.2">
      <c r="A26" t="s">
        <v>183</v>
      </c>
      <c r="B26" t="s">
        <v>183</v>
      </c>
      <c r="C26">
        <v>10.01</v>
      </c>
      <c r="D26">
        <v>3.556</v>
      </c>
      <c r="E26">
        <v>13.348000000000001</v>
      </c>
      <c r="F26">
        <v>0.80800000000000005</v>
      </c>
      <c r="G26">
        <v>12.307</v>
      </c>
      <c r="H26">
        <v>1.1180000000000001</v>
      </c>
      <c r="I26">
        <v>43.893000000000001</v>
      </c>
      <c r="J26">
        <v>3.464</v>
      </c>
      <c r="K26">
        <v>11.9555066</v>
      </c>
      <c r="L26">
        <v>0.10299999999999999</v>
      </c>
      <c r="M26">
        <v>7.8449999999999998</v>
      </c>
      <c r="N26">
        <v>1.3224776057045582</v>
      </c>
      <c r="O26">
        <v>4325.6169195182301</v>
      </c>
      <c r="P26">
        <v>2.7459238855971511</v>
      </c>
      <c r="Q26" s="34">
        <v>5.5565604728812348E-2</v>
      </c>
      <c r="R26">
        <v>5.472356844204664</v>
      </c>
      <c r="S26" s="35">
        <v>0.50495193772815838</v>
      </c>
      <c r="T26" s="35">
        <v>6.4509628725040744E-3</v>
      </c>
      <c r="V26" s="21"/>
      <c r="W26" s="21"/>
      <c r="AQ26" s="29"/>
      <c r="AU26" s="28"/>
    </row>
    <row r="27" spans="1:47" x14ac:dyDescent="0.2">
      <c r="A27" t="s">
        <v>184</v>
      </c>
      <c r="B27" t="s">
        <v>184</v>
      </c>
      <c r="P27">
        <v>2.7</v>
      </c>
      <c r="Q27">
        <v>0.05</v>
      </c>
      <c r="R27">
        <v>8.867048956693699</v>
      </c>
      <c r="S27" s="35">
        <v>0.32496340296878817</v>
      </c>
      <c r="T27" s="35">
        <v>3.7040202617636959E-3</v>
      </c>
      <c r="V27" s="21"/>
      <c r="W27" s="21"/>
      <c r="AQ27" s="29"/>
      <c r="AU27" s="28"/>
    </row>
    <row r="28" spans="1:47" x14ac:dyDescent="0.2">
      <c r="A28" t="s">
        <v>185</v>
      </c>
      <c r="B28" t="s">
        <v>185</v>
      </c>
      <c r="P28">
        <v>2.7</v>
      </c>
      <c r="Q28">
        <v>0.05</v>
      </c>
      <c r="R28">
        <v>5.3410477046759697</v>
      </c>
      <c r="S28" s="35">
        <v>0.40218051957440271</v>
      </c>
      <c r="T28" s="35">
        <v>1.4216890336127721E-2</v>
      </c>
      <c r="V28" s="21"/>
      <c r="W28" s="21"/>
      <c r="AQ28" s="29"/>
      <c r="AU28" s="28"/>
    </row>
    <row r="29" spans="1:47" x14ac:dyDescent="0.2">
      <c r="A29" t="s">
        <v>186</v>
      </c>
      <c r="B29" t="s">
        <v>186</v>
      </c>
      <c r="P29">
        <v>2.7</v>
      </c>
      <c r="Q29">
        <v>0.05</v>
      </c>
      <c r="R29">
        <v>6.8870969120811223</v>
      </c>
      <c r="S29" s="35">
        <v>0.425020901446161</v>
      </c>
      <c r="T29" s="35">
        <v>8.5521611716874169E-3</v>
      </c>
      <c r="V29" s="21"/>
      <c r="W29" s="21"/>
      <c r="AQ29" s="29"/>
      <c r="AU29" s="28"/>
    </row>
    <row r="30" spans="1:47" x14ac:dyDescent="0.2">
      <c r="A30" t="s">
        <v>187</v>
      </c>
      <c r="B30" t="s">
        <v>187</v>
      </c>
      <c r="C30">
        <v>0.66</v>
      </c>
      <c r="D30">
        <v>3.5139999999999998</v>
      </c>
      <c r="E30">
        <v>14.208</v>
      </c>
      <c r="F30">
        <v>0.98799999999999999</v>
      </c>
      <c r="G30">
        <v>13.162000000000001</v>
      </c>
      <c r="H30">
        <v>1.2030000000000001</v>
      </c>
      <c r="I30">
        <v>42.347000000000001</v>
      </c>
      <c r="J30">
        <v>4.194</v>
      </c>
      <c r="K30">
        <v>12.3527732</v>
      </c>
      <c r="L30">
        <v>0.16500000000000001</v>
      </c>
      <c r="M30">
        <v>5.9589999999999996</v>
      </c>
      <c r="N30">
        <v>1.4958846056944592</v>
      </c>
      <c r="O30">
        <v>2534.2109919805848</v>
      </c>
      <c r="P30">
        <v>2.759819042462865</v>
      </c>
      <c r="Q30" s="34">
        <v>5.4218950820220602E-2</v>
      </c>
      <c r="R30">
        <v>9.2517738024329503</v>
      </c>
      <c r="S30" s="35">
        <v>0.22424667793557479</v>
      </c>
      <c r="T30" s="35">
        <v>3.201609528342711E-3</v>
      </c>
      <c r="V30" s="21"/>
      <c r="W30" s="21"/>
      <c r="AQ30" s="29"/>
      <c r="AU30" s="28"/>
    </row>
    <row r="31" spans="1:47" x14ac:dyDescent="0.2">
      <c r="A31" t="s">
        <v>188</v>
      </c>
      <c r="B31" t="s">
        <v>188</v>
      </c>
      <c r="C31">
        <v>3.49</v>
      </c>
      <c r="D31">
        <v>3.403</v>
      </c>
      <c r="E31">
        <v>13.724</v>
      </c>
      <c r="F31">
        <v>0.82</v>
      </c>
      <c r="G31">
        <v>12.597</v>
      </c>
      <c r="H31">
        <v>1.1870000000000001</v>
      </c>
      <c r="I31">
        <v>43.875</v>
      </c>
      <c r="J31">
        <v>3.9</v>
      </c>
      <c r="K31">
        <v>12.303791199999999</v>
      </c>
      <c r="L31">
        <v>0.152</v>
      </c>
      <c r="M31">
        <v>6.327</v>
      </c>
      <c r="N31">
        <v>1.3267044683873708</v>
      </c>
      <c r="O31">
        <v>4526.7485930475823</v>
      </c>
      <c r="P31">
        <v>2.7571624757697242</v>
      </c>
      <c r="Q31" s="34">
        <v>5.2985869300570212E-2</v>
      </c>
      <c r="R31">
        <v>20.488751239236674</v>
      </c>
      <c r="S31" s="35">
        <v>0.47303505941028662</v>
      </c>
      <c r="T31" s="35">
        <v>1.516301091966404E-3</v>
      </c>
      <c r="V31" s="21"/>
      <c r="W31" s="21"/>
      <c r="AQ31" s="29"/>
      <c r="AU31" s="28"/>
    </row>
    <row r="32" spans="1:47" x14ac:dyDescent="0.2">
      <c r="A32" t="s">
        <v>189</v>
      </c>
      <c r="B32" t="s">
        <v>189</v>
      </c>
      <c r="C32">
        <v>3.74</v>
      </c>
      <c r="D32">
        <v>3.9540000000000002</v>
      </c>
      <c r="E32">
        <v>15.667</v>
      </c>
      <c r="F32">
        <v>0.79500000000000004</v>
      </c>
      <c r="G32">
        <v>11.092000000000001</v>
      </c>
      <c r="H32">
        <v>1.145</v>
      </c>
      <c r="I32">
        <v>43.713999999999999</v>
      </c>
      <c r="J32">
        <v>3.5510000000000002</v>
      </c>
      <c r="K32">
        <v>12.226234</v>
      </c>
      <c r="L32">
        <v>0.12</v>
      </c>
      <c r="M32">
        <v>6.1589999999999998</v>
      </c>
      <c r="N32">
        <v>1.2455528424035329</v>
      </c>
      <c r="O32">
        <v>3365.0992319549991</v>
      </c>
      <c r="P32">
        <v>2.7515682836757049</v>
      </c>
      <c r="Q32" s="34">
        <v>5.0958400107547437E-2</v>
      </c>
      <c r="R32">
        <v>8.0746102482793045</v>
      </c>
      <c r="S32" s="35">
        <v>0.32163727186988628</v>
      </c>
      <c r="T32" s="35">
        <v>2.4664908823542049E-3</v>
      </c>
      <c r="V32" s="21"/>
      <c r="W32" s="21"/>
      <c r="AQ32" s="29"/>
      <c r="AU32" s="28"/>
    </row>
    <row r="33" spans="1:47" x14ac:dyDescent="0.2">
      <c r="A33" t="s">
        <v>190</v>
      </c>
      <c r="B33" t="s">
        <v>190</v>
      </c>
      <c r="C33">
        <v>4.1100000000000003</v>
      </c>
      <c r="D33">
        <v>4.0339999999999998</v>
      </c>
      <c r="E33">
        <v>15.717000000000001</v>
      </c>
      <c r="F33">
        <v>0.78500000000000003</v>
      </c>
      <c r="G33">
        <v>11.186</v>
      </c>
      <c r="H33">
        <v>1.169</v>
      </c>
      <c r="I33">
        <v>43.582000000000001</v>
      </c>
      <c r="J33">
        <v>3.48</v>
      </c>
      <c r="K33">
        <v>12.231027600000001</v>
      </c>
      <c r="L33">
        <v>0.14000000000000001</v>
      </c>
      <c r="M33">
        <v>6.1429999999999998</v>
      </c>
      <c r="N33">
        <v>1.1990682777657975</v>
      </c>
      <c r="O33">
        <v>3562.9982635672104</v>
      </c>
      <c r="P33">
        <v>2.754846471159544</v>
      </c>
      <c r="Q33" s="34">
        <v>5.0790258384989483E-2</v>
      </c>
      <c r="R33">
        <v>12.220476080741319</v>
      </c>
      <c r="S33" s="35">
        <v>0.34543898778887577</v>
      </c>
      <c r="T33" s="35">
        <v>7.5438402345479327E-3</v>
      </c>
      <c r="V33" s="21"/>
      <c r="W33" s="21"/>
      <c r="AU33" s="28"/>
    </row>
    <row r="34" spans="1:47" x14ac:dyDescent="0.2">
      <c r="A34" t="s">
        <v>191</v>
      </c>
      <c r="B34" t="s">
        <v>191</v>
      </c>
      <c r="P34">
        <v>2.7</v>
      </c>
      <c r="Q34">
        <v>0.05</v>
      </c>
      <c r="R34">
        <v>9.2259046392312438</v>
      </c>
      <c r="S34" s="35">
        <v>0.33715555851313439</v>
      </c>
      <c r="T34" s="35">
        <v>2.8451223706942859E-3</v>
      </c>
      <c r="V34" s="21"/>
      <c r="W34" s="21"/>
      <c r="AU34" s="28"/>
    </row>
    <row r="35" spans="1:47" x14ac:dyDescent="0.2">
      <c r="A35" t="s">
        <v>192</v>
      </c>
      <c r="B35" t="s">
        <v>192</v>
      </c>
      <c r="C35">
        <v>8.31</v>
      </c>
      <c r="D35">
        <v>3.39</v>
      </c>
      <c r="E35">
        <v>14.022</v>
      </c>
      <c r="F35">
        <v>0.872</v>
      </c>
      <c r="G35">
        <v>11.949</v>
      </c>
      <c r="H35">
        <v>1.2190000000000001</v>
      </c>
      <c r="I35">
        <v>43.82</v>
      </c>
      <c r="J35">
        <v>3.9169999999999998</v>
      </c>
      <c r="K35">
        <v>12.085222000000002</v>
      </c>
      <c r="L35">
        <v>0.115</v>
      </c>
      <c r="M35">
        <v>7.0140000000000002</v>
      </c>
      <c r="N35">
        <v>1.2803658897857375</v>
      </c>
      <c r="O35">
        <v>3847.4067478062875</v>
      </c>
      <c r="P35">
        <v>2.7532166304316772</v>
      </c>
      <c r="Q35" s="34">
        <v>5.3486231825952982E-2</v>
      </c>
      <c r="R35">
        <v>7.3861595516711152</v>
      </c>
      <c r="S35" s="35">
        <v>0.36811512018029452</v>
      </c>
      <c r="T35" s="35">
        <v>1.7416185255758609E-3</v>
      </c>
      <c r="V35" s="21"/>
      <c r="W35" s="21"/>
      <c r="AU35" s="28"/>
    </row>
    <row r="36" spans="1:47" x14ac:dyDescent="0.2">
      <c r="A36" t="s">
        <v>193</v>
      </c>
      <c r="B36" t="s">
        <v>193</v>
      </c>
      <c r="C36">
        <v>5.95</v>
      </c>
      <c r="D36">
        <v>3.6269999999999998</v>
      </c>
      <c r="E36">
        <v>13.77</v>
      </c>
      <c r="F36">
        <v>0.86699999999999999</v>
      </c>
      <c r="G36">
        <v>12.433999999999999</v>
      </c>
      <c r="H36">
        <v>1.296</v>
      </c>
      <c r="I36">
        <v>43.338000000000001</v>
      </c>
      <c r="J36">
        <v>3.77</v>
      </c>
      <c r="K36">
        <v>12.060294200000001</v>
      </c>
      <c r="L36">
        <v>0.11600000000000001</v>
      </c>
      <c r="M36">
        <v>6.8949999999999996</v>
      </c>
      <c r="N36">
        <v>1.5123198032472758</v>
      </c>
      <c r="O36">
        <v>2470.4659006253414</v>
      </c>
      <c r="P36">
        <v>2.740251419050471</v>
      </c>
      <c r="Q36" s="34">
        <v>5.5019122626903588E-2</v>
      </c>
      <c r="R36">
        <v>6.8187922815115858</v>
      </c>
      <c r="S36" s="35">
        <v>0.20575016418183481</v>
      </c>
      <c r="T36" s="35">
        <v>6.2626391724047853E-3</v>
      </c>
      <c r="V36" s="21"/>
      <c r="W36" s="21"/>
      <c r="AU36" s="28"/>
    </row>
    <row r="37" spans="1:47" x14ac:dyDescent="0.2">
      <c r="A37" t="s">
        <v>194</v>
      </c>
      <c r="B37" t="s">
        <v>194</v>
      </c>
      <c r="C37">
        <v>4.17</v>
      </c>
      <c r="D37">
        <v>4.0810000000000004</v>
      </c>
      <c r="E37">
        <v>15.214</v>
      </c>
      <c r="F37">
        <v>0.71599999999999997</v>
      </c>
      <c r="G37">
        <v>10.834</v>
      </c>
      <c r="H37">
        <v>1.0580000000000001</v>
      </c>
      <c r="I37">
        <v>43.517000000000003</v>
      </c>
      <c r="J37">
        <v>4.1550000000000002</v>
      </c>
      <c r="K37">
        <v>12.2038312</v>
      </c>
      <c r="L37">
        <v>0.14799999999999999</v>
      </c>
      <c r="M37">
        <v>6.2709999999999999</v>
      </c>
      <c r="N37">
        <v>1.4874152242635212</v>
      </c>
      <c r="O37">
        <v>4277.4775106521074</v>
      </c>
      <c r="P37">
        <v>2.7370774155802389</v>
      </c>
      <c r="Q37" s="34">
        <v>5.2234905528425073E-2</v>
      </c>
      <c r="R37">
        <v>12.872395572017151</v>
      </c>
      <c r="S37" s="35">
        <v>0.42565953967042358</v>
      </c>
      <c r="T37" s="35">
        <v>2.0508193682047542E-3</v>
      </c>
      <c r="V37" s="21"/>
      <c r="W37" s="21"/>
      <c r="AU37" s="28"/>
    </row>
    <row r="38" spans="1:47" x14ac:dyDescent="0.2">
      <c r="A38" t="s">
        <v>195</v>
      </c>
      <c r="B38" t="s">
        <v>195</v>
      </c>
      <c r="C38">
        <v>1.65</v>
      </c>
      <c r="D38">
        <v>3.8109999999999999</v>
      </c>
      <c r="E38">
        <v>15.096</v>
      </c>
      <c r="F38">
        <v>0.88400000000000001</v>
      </c>
      <c r="G38">
        <v>11.262</v>
      </c>
      <c r="H38">
        <v>1.2210000000000001</v>
      </c>
      <c r="I38">
        <v>43.454000000000001</v>
      </c>
      <c r="J38">
        <v>4.117</v>
      </c>
      <c r="K38">
        <v>12.346219999999999</v>
      </c>
      <c r="L38">
        <v>0.16700000000000001</v>
      </c>
      <c r="M38">
        <v>5.6449999999999996</v>
      </c>
      <c r="N38">
        <v>1.6262852475113609</v>
      </c>
      <c r="O38">
        <v>3793.8816157280676</v>
      </c>
      <c r="P38">
        <v>2.7346578518556659</v>
      </c>
      <c r="Q38" s="34">
        <v>5.2241969275804857E-2</v>
      </c>
      <c r="R38">
        <v>11.074123879805176</v>
      </c>
      <c r="S38" s="35">
        <v>0.28717644103894052</v>
      </c>
      <c r="T38" s="35">
        <v>1.1246697162649031E-3</v>
      </c>
      <c r="V38" s="21"/>
      <c r="W38" s="21"/>
      <c r="AU38" s="28"/>
    </row>
    <row r="39" spans="1:47" x14ac:dyDescent="0.2">
      <c r="A39" t="s">
        <v>196</v>
      </c>
      <c r="B39" t="s">
        <v>196</v>
      </c>
      <c r="C39">
        <v>1.73</v>
      </c>
      <c r="D39">
        <v>3.8650000000000002</v>
      </c>
      <c r="E39">
        <v>15.106999999999999</v>
      </c>
      <c r="F39">
        <v>1.071</v>
      </c>
      <c r="G39">
        <v>11.939</v>
      </c>
      <c r="H39">
        <v>1.401</v>
      </c>
      <c r="I39">
        <v>42.165999999999997</v>
      </c>
      <c r="J39">
        <v>4.1929999999999996</v>
      </c>
      <c r="K39">
        <v>12.241298200000001</v>
      </c>
      <c r="L39">
        <v>0.14299999999999999</v>
      </c>
      <c r="M39">
        <v>5.9749999999999996</v>
      </c>
      <c r="N39">
        <v>1.5138831627800942</v>
      </c>
      <c r="O39">
        <v>4030.7526500022964</v>
      </c>
      <c r="P39">
        <v>2.748801005346639</v>
      </c>
      <c r="Q39" s="34">
        <v>5.3258550463214378E-2</v>
      </c>
      <c r="R39">
        <v>6.0566492677364252</v>
      </c>
      <c r="S39" s="35">
        <v>0.28022297163950038</v>
      </c>
      <c r="T39" s="35">
        <v>1.037767991908242E-2</v>
      </c>
      <c r="V39" s="21"/>
      <c r="W39" s="21"/>
      <c r="AQ39" s="29"/>
      <c r="AU39" s="28"/>
    </row>
    <row r="40" spans="1:47" x14ac:dyDescent="0.2">
      <c r="A40" t="s">
        <v>197</v>
      </c>
      <c r="B40" t="s">
        <v>197</v>
      </c>
      <c r="C40">
        <v>2.92</v>
      </c>
      <c r="D40">
        <v>3.7120000000000002</v>
      </c>
      <c r="E40">
        <v>15.282999999999999</v>
      </c>
      <c r="F40">
        <v>1.0569999999999999</v>
      </c>
      <c r="G40">
        <v>11.904999999999999</v>
      </c>
      <c r="H40">
        <v>1.4750000000000001</v>
      </c>
      <c r="I40">
        <v>42.530999999999999</v>
      </c>
      <c r="J40">
        <v>4.2050000000000001</v>
      </c>
      <c r="K40">
        <v>12.245208</v>
      </c>
      <c r="L40">
        <v>0.13</v>
      </c>
      <c r="M40">
        <v>6.008</v>
      </c>
      <c r="N40">
        <v>1.073619850701989</v>
      </c>
      <c r="O40">
        <v>4071.6190832342149</v>
      </c>
      <c r="P40">
        <v>2.7756808026372881</v>
      </c>
      <c r="Q40" s="34">
        <v>5.079402113047117E-2</v>
      </c>
      <c r="R40">
        <v>4.7287538166949128</v>
      </c>
      <c r="S40" s="35">
        <v>0.39066840396874453</v>
      </c>
      <c r="T40" s="35">
        <v>5.4579282268577556E-3</v>
      </c>
      <c r="V40" s="21"/>
      <c r="W40" s="21"/>
      <c r="AQ40" s="29"/>
      <c r="AR40" s="29"/>
      <c r="AS40" s="31"/>
      <c r="AT40" s="29"/>
      <c r="AU40" s="28"/>
    </row>
    <row r="41" spans="1:47" x14ac:dyDescent="0.2">
      <c r="A41" t="s">
        <v>198</v>
      </c>
      <c r="B41" t="s">
        <v>198</v>
      </c>
      <c r="C41">
        <v>6.89</v>
      </c>
      <c r="D41">
        <v>3.5680000000000001</v>
      </c>
      <c r="E41">
        <v>14.643000000000001</v>
      </c>
      <c r="F41">
        <v>0.76700000000000002</v>
      </c>
      <c r="G41">
        <v>10.436999999999999</v>
      </c>
      <c r="H41">
        <v>1.5389999999999999</v>
      </c>
      <c r="I41">
        <v>43.84</v>
      </c>
      <c r="J41">
        <v>3.8759999999999999</v>
      </c>
      <c r="K41">
        <v>12.1348892</v>
      </c>
      <c r="L41">
        <v>0.14899999999999999</v>
      </c>
      <c r="M41">
        <v>6.8019999999999996</v>
      </c>
      <c r="N41">
        <v>2.0197613259590312</v>
      </c>
      <c r="O41">
        <v>4751.4734364465339</v>
      </c>
      <c r="P41">
        <v>2.6967628187618509</v>
      </c>
      <c r="Q41" s="34">
        <v>5.5627570838080911E-2</v>
      </c>
      <c r="R41">
        <v>6.4927474585440512</v>
      </c>
      <c r="S41" s="35">
        <v>0.29088625142364749</v>
      </c>
      <c r="T41" s="35">
        <v>3.6342949645710547E-2</v>
      </c>
      <c r="V41" s="21"/>
      <c r="W41" s="21"/>
      <c r="AQ41" s="29"/>
      <c r="AR41" s="29"/>
      <c r="AS41" s="31"/>
      <c r="AT41" s="29"/>
      <c r="AU41" s="28"/>
    </row>
    <row r="42" spans="1:47" x14ac:dyDescent="0.2">
      <c r="A42" t="s">
        <v>199</v>
      </c>
      <c r="B42" t="s">
        <v>199</v>
      </c>
      <c r="C42">
        <v>11.26</v>
      </c>
      <c r="D42">
        <v>3.33</v>
      </c>
      <c r="E42">
        <v>14.797000000000001</v>
      </c>
      <c r="F42">
        <v>7.8E-2</v>
      </c>
      <c r="G42">
        <v>10.244999999999999</v>
      </c>
      <c r="H42">
        <v>1.9390000000000001</v>
      </c>
      <c r="I42">
        <v>45.058999999999997</v>
      </c>
      <c r="J42">
        <v>3.6949999999999998</v>
      </c>
      <c r="K42">
        <v>12.1364964</v>
      </c>
      <c r="L42">
        <v>0.13100000000000001</v>
      </c>
      <c r="M42">
        <v>6.83</v>
      </c>
      <c r="N42">
        <v>1.5700713285710635</v>
      </c>
      <c r="O42">
        <v>3573.9913858852001</v>
      </c>
      <c r="P42">
        <v>2.716564863876886</v>
      </c>
      <c r="Q42" s="34">
        <v>5.259569239882339E-2</v>
      </c>
      <c r="R42">
        <v>8.404479427198277</v>
      </c>
      <c r="S42" s="35">
        <v>0.27297403275843413</v>
      </c>
      <c r="T42" s="35">
        <v>1.090292995843223E-2</v>
      </c>
      <c r="U42" s="21"/>
      <c r="V42" s="21"/>
      <c r="W42" s="21"/>
      <c r="AQ42" s="29"/>
      <c r="AR42" s="29"/>
      <c r="AS42" s="31"/>
      <c r="AT42" s="29"/>
      <c r="AU42" s="28"/>
    </row>
    <row r="43" spans="1:47" x14ac:dyDescent="0.2">
      <c r="A43" t="s">
        <v>200</v>
      </c>
      <c r="B43" t="s">
        <v>200</v>
      </c>
      <c r="P43">
        <v>2.7</v>
      </c>
      <c r="Q43">
        <v>0.05</v>
      </c>
      <c r="R43">
        <v>15.26328299797923</v>
      </c>
      <c r="S43" s="35">
        <v>0.337204365728698</v>
      </c>
      <c r="T43" s="35">
        <v>2.7722763618509279E-3</v>
      </c>
      <c r="U43" s="21"/>
      <c r="V43" s="21"/>
      <c r="W43" s="21"/>
      <c r="AQ43" s="29"/>
      <c r="AR43" s="29"/>
      <c r="AS43" s="31"/>
      <c r="AT43" s="29"/>
      <c r="AU43" s="28"/>
    </row>
    <row r="44" spans="1:47" x14ac:dyDescent="0.2">
      <c r="A44" t="s">
        <v>201</v>
      </c>
      <c r="B44" t="s">
        <v>201</v>
      </c>
      <c r="C44">
        <v>4.0999999999999996</v>
      </c>
      <c r="D44">
        <v>3.4849999999999999</v>
      </c>
      <c r="E44">
        <v>14.36</v>
      </c>
      <c r="F44">
        <v>0.98099999999999998</v>
      </c>
      <c r="G44">
        <v>11.478999999999999</v>
      </c>
      <c r="H44">
        <v>1.383</v>
      </c>
      <c r="I44">
        <v>43.051000000000002</v>
      </c>
      <c r="J44">
        <v>4.0149999999999997</v>
      </c>
      <c r="K44">
        <v>12.199666799999999</v>
      </c>
      <c r="L44">
        <v>0.13900000000000001</v>
      </c>
      <c r="M44">
        <v>6.3940000000000001</v>
      </c>
      <c r="N44">
        <v>2.2367401667028357</v>
      </c>
      <c r="O44">
        <v>5639.2891588607517</v>
      </c>
      <c r="P44">
        <v>2.6965415448023742</v>
      </c>
      <c r="Q44" s="34">
        <v>5.7210945365269307E-2</v>
      </c>
      <c r="R44">
        <v>7.8777031213221465</v>
      </c>
      <c r="S44" s="35">
        <v>0.44096230918776608</v>
      </c>
      <c r="T44" s="35">
        <v>1.0881824575076251E-2</v>
      </c>
      <c r="U44" s="21"/>
      <c r="V44" s="21"/>
      <c r="W44" s="21"/>
      <c r="AQ44" s="29"/>
      <c r="AR44" s="29"/>
      <c r="AS44" s="31"/>
      <c r="AT44" s="29"/>
      <c r="AU44" s="28"/>
    </row>
    <row r="45" spans="1:47" x14ac:dyDescent="0.2">
      <c r="A45" t="s">
        <v>202</v>
      </c>
      <c r="B45" t="s">
        <v>202</v>
      </c>
      <c r="P45">
        <v>2.7</v>
      </c>
      <c r="Q45">
        <v>0.05</v>
      </c>
      <c r="R45">
        <v>5.6526147178122867</v>
      </c>
      <c r="S45" s="35">
        <v>0.37045912256550212</v>
      </c>
      <c r="T45" s="35">
        <v>3.3775953211872272E-3</v>
      </c>
      <c r="U45" s="21"/>
      <c r="V45" s="21"/>
      <c r="W45" s="21"/>
    </row>
    <row r="46" spans="1:47" x14ac:dyDescent="0.2">
      <c r="A46" t="s">
        <v>203</v>
      </c>
      <c r="B46" t="s">
        <v>203</v>
      </c>
      <c r="C46">
        <v>4.2699999999999996</v>
      </c>
      <c r="D46">
        <v>3.4369999999999998</v>
      </c>
      <c r="E46">
        <v>14.509</v>
      </c>
      <c r="F46">
        <v>0.98499999999999999</v>
      </c>
      <c r="G46">
        <v>11.452999999999999</v>
      </c>
      <c r="H46">
        <v>1.3149999999999999</v>
      </c>
      <c r="I46">
        <v>42.656999999999996</v>
      </c>
      <c r="J46">
        <v>4.024</v>
      </c>
      <c r="K46">
        <v>12.290867200000001</v>
      </c>
      <c r="L46">
        <v>0.158</v>
      </c>
      <c r="M46">
        <v>6.4569999999999999</v>
      </c>
      <c r="N46">
        <v>2.4397779997854703</v>
      </c>
      <c r="O46">
        <v>5134.7282560992444</v>
      </c>
      <c r="P46">
        <v>2.6881828268672479</v>
      </c>
      <c r="Q46" s="34">
        <v>5.8539045999354562E-2</v>
      </c>
      <c r="R46">
        <v>5.3091949491768968</v>
      </c>
      <c r="S46" s="35">
        <v>0.34012614576843131</v>
      </c>
      <c r="T46" s="35">
        <v>1.189175100546838E-2</v>
      </c>
      <c r="U46" s="21"/>
      <c r="V46" s="21"/>
      <c r="W46" s="21"/>
    </row>
    <row r="47" spans="1:47" x14ac:dyDescent="0.2">
      <c r="A47" t="s">
        <v>204</v>
      </c>
      <c r="B47" t="s">
        <v>204</v>
      </c>
      <c r="P47">
        <v>2.7</v>
      </c>
      <c r="Q47">
        <v>0.05</v>
      </c>
      <c r="R47">
        <v>3.6303658524637865</v>
      </c>
      <c r="S47" s="35">
        <v>0.30671220831651541</v>
      </c>
      <c r="T47" s="35">
        <v>4.0792533273343026E-3</v>
      </c>
      <c r="U47" s="21"/>
      <c r="V47" s="21"/>
      <c r="W47" s="21"/>
    </row>
    <row r="48" spans="1:47" x14ac:dyDescent="0.2">
      <c r="A48" t="s">
        <v>205</v>
      </c>
      <c r="B48" t="s">
        <v>205</v>
      </c>
      <c r="C48">
        <v>3.4</v>
      </c>
      <c r="D48">
        <v>3.6070000000000002</v>
      </c>
      <c r="E48">
        <v>14.557</v>
      </c>
      <c r="F48">
        <v>1.0229999999999999</v>
      </c>
      <c r="G48">
        <v>11.45</v>
      </c>
      <c r="H48">
        <v>1.3759999999999999</v>
      </c>
      <c r="I48">
        <v>42.613999999999997</v>
      </c>
      <c r="J48">
        <v>4.0090000000000003</v>
      </c>
      <c r="K48">
        <v>12.193263999999999</v>
      </c>
      <c r="L48">
        <v>0.16500000000000001</v>
      </c>
      <c r="M48">
        <v>6.38</v>
      </c>
      <c r="N48">
        <v>2.3417306074610296</v>
      </c>
      <c r="O48">
        <v>5335.5739543953596</v>
      </c>
      <c r="P48">
        <v>2.69156698219405</v>
      </c>
      <c r="Q48" s="34">
        <v>5.7849808414031693E-2</v>
      </c>
      <c r="R48">
        <v>4.1437037177368161</v>
      </c>
      <c r="S48" s="35">
        <v>0.33861649015341933</v>
      </c>
      <c r="T48" s="35">
        <v>1.6475546210908989E-2</v>
      </c>
      <c r="U48" s="21"/>
      <c r="V48" s="21"/>
      <c r="W48" s="21"/>
    </row>
    <row r="49" spans="1:23" x14ac:dyDescent="0.2">
      <c r="A49" t="s">
        <v>206</v>
      </c>
      <c r="B49" t="s">
        <v>206</v>
      </c>
      <c r="C49">
        <v>6.6</v>
      </c>
      <c r="D49">
        <v>3.516</v>
      </c>
      <c r="E49">
        <v>14.481999999999999</v>
      </c>
      <c r="F49">
        <v>0.995</v>
      </c>
      <c r="G49">
        <v>11.49</v>
      </c>
      <c r="H49">
        <v>1.321</v>
      </c>
      <c r="I49">
        <v>42.869</v>
      </c>
      <c r="J49">
        <v>4.0359999999999996</v>
      </c>
      <c r="K49">
        <v>12.196568600000001</v>
      </c>
      <c r="L49">
        <v>0.14599999999999999</v>
      </c>
      <c r="M49">
        <v>6.3970000000000002</v>
      </c>
      <c r="N49">
        <v>2.3468751502341259</v>
      </c>
      <c r="O49">
        <v>5228.733429318544</v>
      </c>
      <c r="P49">
        <v>2.6914117378985241</v>
      </c>
      <c r="Q49" s="34">
        <v>5.7851895209990033E-2</v>
      </c>
      <c r="R49">
        <v>5.2790476561334279</v>
      </c>
      <c r="S49" s="35">
        <v>0.43821125582073661</v>
      </c>
      <c r="T49" s="35">
        <v>7.8747968173983329E-3</v>
      </c>
      <c r="U49" s="21"/>
      <c r="V49" s="21"/>
      <c r="W49" s="21"/>
    </row>
    <row r="50" spans="1:23" x14ac:dyDescent="0.2">
      <c r="A50" t="s">
        <v>207</v>
      </c>
      <c r="B50" t="s">
        <v>207</v>
      </c>
      <c r="C50">
        <v>4.18</v>
      </c>
      <c r="D50">
        <v>3.5779999999999998</v>
      </c>
      <c r="E50">
        <v>14.489000000000001</v>
      </c>
      <c r="F50">
        <v>0.97899999999999998</v>
      </c>
      <c r="G50">
        <v>11.471</v>
      </c>
      <c r="H50">
        <v>1.321</v>
      </c>
      <c r="I50">
        <v>42.72</v>
      </c>
      <c r="J50">
        <v>4.0449999999999999</v>
      </c>
      <c r="K50">
        <v>12.194265999999999</v>
      </c>
      <c r="L50">
        <v>0.154</v>
      </c>
      <c r="M50">
        <v>6.3869999999999996</v>
      </c>
      <c r="N50">
        <v>2.3952437343976327</v>
      </c>
      <c r="O50">
        <v>6352.9548807107149</v>
      </c>
      <c r="P50">
        <v>2.6886967300763618</v>
      </c>
      <c r="Q50" s="34">
        <v>5.8113198164259791E-2</v>
      </c>
      <c r="R50">
        <v>3.254940020435968</v>
      </c>
      <c r="S50" s="35">
        <v>0.30830723700145762</v>
      </c>
      <c r="T50" s="35">
        <v>5.2520743657488711E-3</v>
      </c>
      <c r="U50" s="21"/>
      <c r="V50" s="21"/>
      <c r="W50" s="21"/>
    </row>
    <row r="51" spans="1:23" x14ac:dyDescent="0.2">
      <c r="A51" t="s">
        <v>208</v>
      </c>
      <c r="B51" t="s">
        <v>208</v>
      </c>
      <c r="C51">
        <v>5.49</v>
      </c>
      <c r="D51">
        <v>3.5659999999999998</v>
      </c>
      <c r="E51">
        <v>14.471</v>
      </c>
      <c r="F51">
        <v>0.96</v>
      </c>
      <c r="G51">
        <v>11.757999999999999</v>
      </c>
      <c r="H51">
        <v>1.357</v>
      </c>
      <c r="I51">
        <v>42.378999999999998</v>
      </c>
      <c r="J51">
        <v>4.03</v>
      </c>
      <c r="K51">
        <v>12.125961400000001</v>
      </c>
      <c r="L51">
        <v>0.13800000000000001</v>
      </c>
      <c r="M51">
        <v>6.774</v>
      </c>
      <c r="N51">
        <v>2.1757996182052195</v>
      </c>
      <c r="O51">
        <v>5077.2254308497377</v>
      </c>
      <c r="P51">
        <v>2.703256058594071</v>
      </c>
      <c r="Q51" s="34">
        <v>5.8074988035155421E-2</v>
      </c>
      <c r="R51">
        <v>5.191943894793285</v>
      </c>
      <c r="S51" s="35">
        <v>0.30808960325838353</v>
      </c>
      <c r="T51" s="35">
        <v>2.72458692135924E-3</v>
      </c>
      <c r="U51" s="21"/>
      <c r="V51" s="21"/>
      <c r="W51" s="21"/>
    </row>
    <row r="52" spans="1:23" x14ac:dyDescent="0.2">
      <c r="A52" t="s">
        <v>209</v>
      </c>
      <c r="B52" t="s">
        <v>209</v>
      </c>
      <c r="C52">
        <v>6.68</v>
      </c>
      <c r="D52">
        <v>3.4079999999999999</v>
      </c>
      <c r="E52">
        <v>14.33</v>
      </c>
      <c r="F52">
        <v>0.96199999999999997</v>
      </c>
      <c r="G52">
        <v>11.973000000000001</v>
      </c>
      <c r="H52">
        <v>1.3440000000000001</v>
      </c>
      <c r="I52">
        <v>42.572000000000003</v>
      </c>
      <c r="J52">
        <v>3.9809999999999999</v>
      </c>
      <c r="K52">
        <v>12.135362200000001</v>
      </c>
      <c r="L52">
        <v>0.128</v>
      </c>
      <c r="M52">
        <v>6.7839999999999998</v>
      </c>
      <c r="N52">
        <v>2.1215563318030499</v>
      </c>
      <c r="O52">
        <v>5131.5530297496134</v>
      </c>
      <c r="P52">
        <v>2.7076559116368362</v>
      </c>
      <c r="Q52" s="34">
        <v>5.7964174432206833E-2</v>
      </c>
      <c r="R52">
        <v>5.9922891111896162</v>
      </c>
      <c r="S52" s="35">
        <v>0.40545086521107598</v>
      </c>
      <c r="T52" s="35">
        <v>2.4681959508608691E-3</v>
      </c>
      <c r="U52" s="21"/>
      <c r="V52" s="21"/>
      <c r="W52" s="21"/>
    </row>
    <row r="53" spans="1:23" x14ac:dyDescent="0.2">
      <c r="A53" t="s">
        <v>210</v>
      </c>
      <c r="B53" t="s">
        <v>210</v>
      </c>
      <c r="P53">
        <v>2.7</v>
      </c>
      <c r="Q53">
        <v>0.05</v>
      </c>
      <c r="R53">
        <v>4.9028336132955364</v>
      </c>
      <c r="S53" s="35">
        <v>0.32348890037190642</v>
      </c>
      <c r="T53" s="35">
        <v>6.8175378233233025E-2</v>
      </c>
      <c r="U53" s="21"/>
      <c r="V53" s="21"/>
      <c r="W53" s="21"/>
    </row>
    <row r="54" spans="1:23" x14ac:dyDescent="0.2">
      <c r="A54" t="s">
        <v>211</v>
      </c>
      <c r="B54" t="s">
        <v>211</v>
      </c>
      <c r="C54">
        <v>6.19</v>
      </c>
      <c r="D54">
        <v>3.3820000000000001</v>
      </c>
      <c r="E54">
        <v>14.349</v>
      </c>
      <c r="F54">
        <v>0.91500000000000004</v>
      </c>
      <c r="G54">
        <v>11.569000000000001</v>
      </c>
      <c r="H54">
        <v>1.36</v>
      </c>
      <c r="I54">
        <v>42.976999999999997</v>
      </c>
      <c r="J54">
        <v>3.9870000000000001</v>
      </c>
      <c r="K54">
        <v>12.125973399999999</v>
      </c>
      <c r="L54">
        <v>0.15</v>
      </c>
      <c r="M54">
        <v>6.8140000000000001</v>
      </c>
      <c r="N54">
        <v>2.1331288084128159</v>
      </c>
      <c r="O54">
        <v>5065.871362705112</v>
      </c>
      <c r="P54">
        <v>2.7027747850108228</v>
      </c>
      <c r="Q54" s="34">
        <v>5.7582440129372303E-2</v>
      </c>
      <c r="R54">
        <v>6.9487158297482603</v>
      </c>
      <c r="S54" s="35">
        <v>0.40136089992263613</v>
      </c>
      <c r="T54">
        <v>1.3948358970755361E-2</v>
      </c>
      <c r="U54" s="21"/>
      <c r="V54" s="21"/>
      <c r="W54" s="21"/>
    </row>
    <row r="55" spans="1:23" x14ac:dyDescent="0.2">
      <c r="A55" t="s">
        <v>212</v>
      </c>
      <c r="B55" t="s">
        <v>212</v>
      </c>
      <c r="P55">
        <v>2.7</v>
      </c>
      <c r="Q55">
        <v>0.05</v>
      </c>
      <c r="R55">
        <v>4.5923904943407168</v>
      </c>
      <c r="S55" s="35">
        <v>0.36651803408503791</v>
      </c>
      <c r="T55" s="35">
        <v>2.5253108052629421E-3</v>
      </c>
      <c r="U55" s="8"/>
      <c r="V55" s="8"/>
      <c r="W55" s="21"/>
    </row>
    <row r="56" spans="1:23" x14ac:dyDescent="0.2">
      <c r="A56" t="s">
        <v>213</v>
      </c>
      <c r="B56" t="s">
        <v>213</v>
      </c>
      <c r="C56">
        <v>6.55</v>
      </c>
      <c r="D56">
        <v>3.633</v>
      </c>
      <c r="E56">
        <v>14.563000000000001</v>
      </c>
      <c r="F56">
        <v>1.0509999999999999</v>
      </c>
      <c r="G56">
        <v>11.381</v>
      </c>
      <c r="H56">
        <v>1.31</v>
      </c>
      <c r="I56">
        <v>43.459000000000003</v>
      </c>
      <c r="J56">
        <v>3.9140000000000001</v>
      </c>
      <c r="K56">
        <v>12.3856588</v>
      </c>
      <c r="L56">
        <v>0.14199999999999999</v>
      </c>
      <c r="M56">
        <v>6.0970000000000004</v>
      </c>
      <c r="N56">
        <v>1.8154555135621837</v>
      </c>
      <c r="O56">
        <v>3824.3450896058062</v>
      </c>
      <c r="P56">
        <v>2.721585041199245</v>
      </c>
      <c r="Q56" s="34">
        <v>5.4270845263096237E-2</v>
      </c>
      <c r="R56">
        <v>4.7510118121524174</v>
      </c>
      <c r="S56" s="35">
        <v>0.34463552398920932</v>
      </c>
      <c r="T56" s="35">
        <v>4.6758136047533316E-3</v>
      </c>
      <c r="U56" s="8"/>
      <c r="V56" s="8"/>
      <c r="W56" s="21"/>
    </row>
    <row r="57" spans="1:23" x14ac:dyDescent="0.2">
      <c r="A57" t="s">
        <v>214</v>
      </c>
      <c r="B57" t="s">
        <v>214</v>
      </c>
      <c r="C57">
        <v>5.83</v>
      </c>
      <c r="D57">
        <v>3.6120000000000001</v>
      </c>
      <c r="E57">
        <v>14.834</v>
      </c>
      <c r="F57">
        <v>1.1679999999999999</v>
      </c>
      <c r="G57">
        <v>10.843</v>
      </c>
      <c r="H57">
        <v>1.675</v>
      </c>
      <c r="I57">
        <v>42.994</v>
      </c>
      <c r="J57">
        <v>4.085</v>
      </c>
      <c r="K57">
        <v>12.191073599999999</v>
      </c>
      <c r="L57">
        <v>0.153</v>
      </c>
      <c r="M57">
        <v>6.4290000000000003</v>
      </c>
      <c r="N57">
        <v>1.7343096772347328</v>
      </c>
      <c r="O57">
        <v>5323.0070220615526</v>
      </c>
      <c r="P57">
        <v>2.7216874696404139</v>
      </c>
      <c r="Q57" s="34">
        <v>5.4096999507425331E-2</v>
      </c>
      <c r="R57">
        <v>5.1255807924107142</v>
      </c>
      <c r="S57" s="35">
        <v>0.47645672187197829</v>
      </c>
      <c r="T57" s="35">
        <v>5.4281192349283497E-2</v>
      </c>
      <c r="U57" s="8"/>
      <c r="V57" s="8"/>
      <c r="W57" s="21"/>
    </row>
    <row r="58" spans="1:23" x14ac:dyDescent="0.2">
      <c r="A58" t="s">
        <v>215</v>
      </c>
      <c r="B58" t="s">
        <v>215</v>
      </c>
      <c r="C58">
        <v>4.09</v>
      </c>
      <c r="D58">
        <v>3.992</v>
      </c>
      <c r="E58">
        <v>15.077999999999999</v>
      </c>
      <c r="F58">
        <v>1.121</v>
      </c>
      <c r="G58">
        <v>11.441000000000001</v>
      </c>
      <c r="H58">
        <v>1.458</v>
      </c>
      <c r="I58">
        <v>42.506</v>
      </c>
      <c r="J58">
        <v>4.0019999999999998</v>
      </c>
      <c r="K58">
        <v>12.262648799999999</v>
      </c>
      <c r="L58">
        <v>0.14099999999999999</v>
      </c>
      <c r="M58">
        <v>6.0529999999999999</v>
      </c>
      <c r="N58">
        <v>1.6156881924935882</v>
      </c>
      <c r="O58">
        <v>4480.9163986062467</v>
      </c>
      <c r="P58">
        <v>2.7352920208945428</v>
      </c>
      <c r="Q58" s="34">
        <v>5.3417657712320737E-2</v>
      </c>
      <c r="R58">
        <v>6.4613225580577751</v>
      </c>
      <c r="S58" s="35">
        <v>0.4167553879554754</v>
      </c>
      <c r="T58" s="35">
        <v>7.3200856680991633E-3</v>
      </c>
      <c r="U58" s="8"/>
      <c r="V58" s="8"/>
      <c r="W58" s="21"/>
    </row>
    <row r="59" spans="1:23" x14ac:dyDescent="0.2">
      <c r="A59" t="s">
        <v>216</v>
      </c>
      <c r="B59" t="s">
        <v>216</v>
      </c>
      <c r="P59">
        <v>2.7</v>
      </c>
      <c r="Q59">
        <v>0.05</v>
      </c>
      <c r="R59">
        <v>5.5786202290092621</v>
      </c>
      <c r="S59" s="35">
        <v>0.46124800997882909</v>
      </c>
      <c r="T59" s="35">
        <v>4.3874883836014233E-3</v>
      </c>
      <c r="U59" s="8"/>
      <c r="V59" s="8"/>
      <c r="W59" s="21"/>
    </row>
    <row r="60" spans="1:23" x14ac:dyDescent="0.2">
      <c r="A60" t="s">
        <v>217</v>
      </c>
      <c r="B60" t="s">
        <v>217</v>
      </c>
      <c r="C60">
        <v>3.21</v>
      </c>
      <c r="D60">
        <v>3.6230000000000002</v>
      </c>
      <c r="E60">
        <v>15.007</v>
      </c>
      <c r="F60">
        <v>1.2330000000000001</v>
      </c>
      <c r="G60">
        <v>11.356</v>
      </c>
      <c r="H60">
        <v>1.474</v>
      </c>
      <c r="I60">
        <v>42.494999999999997</v>
      </c>
      <c r="J60">
        <v>4.0880000000000001</v>
      </c>
      <c r="K60">
        <v>12.36626</v>
      </c>
      <c r="L60">
        <v>0.17299999999999999</v>
      </c>
      <c r="M60">
        <v>6.1529999999999996</v>
      </c>
      <c r="N60">
        <v>1.706663797106339</v>
      </c>
      <c r="O60">
        <v>4528.6495874450457</v>
      </c>
      <c r="P60">
        <v>2.7329596533231628</v>
      </c>
      <c r="Q60" s="34">
        <v>5.41346991390948E-2</v>
      </c>
      <c r="R60">
        <v>2.3422283487590225</v>
      </c>
      <c r="S60" s="35">
        <v>0.41334458534732738</v>
      </c>
      <c r="T60">
        <v>2.950288431570619E-2</v>
      </c>
      <c r="U60" s="8"/>
      <c r="V60" s="8"/>
      <c r="W60" s="21"/>
    </row>
    <row r="61" spans="1:23" x14ac:dyDescent="0.2">
      <c r="A61" t="s">
        <v>218</v>
      </c>
      <c r="B61" t="s">
        <v>218</v>
      </c>
      <c r="P61">
        <v>2.7</v>
      </c>
      <c r="Q61">
        <v>0.05</v>
      </c>
      <c r="R61">
        <v>4.7450763079390512</v>
      </c>
      <c r="S61" s="35">
        <v>0.40968384155408111</v>
      </c>
      <c r="T61" s="35">
        <v>1.5503675979065851E-2</v>
      </c>
      <c r="U61" s="8"/>
      <c r="V61" s="8"/>
      <c r="W61" s="21"/>
    </row>
    <row r="62" spans="1:23" x14ac:dyDescent="0.2">
      <c r="A62" t="s">
        <v>219</v>
      </c>
      <c r="B62" t="s">
        <v>219</v>
      </c>
      <c r="P62">
        <v>2.7</v>
      </c>
      <c r="Q62">
        <v>0.05</v>
      </c>
      <c r="R62">
        <v>6.2953106776500913</v>
      </c>
      <c r="S62" s="35">
        <v>0.51450053240992555</v>
      </c>
      <c r="T62" s="35">
        <v>1.032082972719606E-2</v>
      </c>
      <c r="U62" s="8"/>
      <c r="V62" s="8"/>
      <c r="W62" s="21"/>
    </row>
    <row r="63" spans="1:23" x14ac:dyDescent="0.2">
      <c r="A63" t="s">
        <v>220</v>
      </c>
      <c r="B63" t="s">
        <v>220</v>
      </c>
      <c r="C63">
        <v>6.02</v>
      </c>
      <c r="D63">
        <v>3.613</v>
      </c>
      <c r="E63">
        <v>14.936999999999999</v>
      </c>
      <c r="F63">
        <v>0.85799999999999998</v>
      </c>
      <c r="G63">
        <v>10.943</v>
      </c>
      <c r="H63">
        <v>1.218</v>
      </c>
      <c r="I63">
        <v>43.789000000000001</v>
      </c>
      <c r="J63">
        <v>3.3820000000000001</v>
      </c>
      <c r="K63">
        <v>12.283282</v>
      </c>
      <c r="L63">
        <v>0.14799999999999999</v>
      </c>
      <c r="M63">
        <v>6.5149999999999997</v>
      </c>
      <c r="N63">
        <v>2.0438888853157273</v>
      </c>
      <c r="O63">
        <v>4244.2195426758826</v>
      </c>
      <c r="P63">
        <v>2.7004853931133441</v>
      </c>
      <c r="Q63" s="34">
        <v>5.5816246282506157E-2</v>
      </c>
      <c r="R63">
        <v>5.3590697304876924</v>
      </c>
      <c r="S63" s="35">
        <v>0.34095813691523791</v>
      </c>
      <c r="T63" s="35">
        <v>2.4779101540592101E-3</v>
      </c>
      <c r="U63" s="8"/>
      <c r="V63" s="8"/>
      <c r="W63" s="21"/>
    </row>
    <row r="64" spans="1:23" x14ac:dyDescent="0.2">
      <c r="A64" t="s">
        <v>221</v>
      </c>
      <c r="B64" t="s">
        <v>221</v>
      </c>
      <c r="C64">
        <v>5.0199999999999996</v>
      </c>
      <c r="D64">
        <v>3.8330000000000002</v>
      </c>
      <c r="E64">
        <v>14.760999999999999</v>
      </c>
      <c r="F64">
        <v>0.89</v>
      </c>
      <c r="G64">
        <v>10.851000000000001</v>
      </c>
      <c r="H64">
        <v>1.2270000000000001</v>
      </c>
      <c r="I64">
        <v>43.36</v>
      </c>
      <c r="J64">
        <v>3.9660000000000002</v>
      </c>
      <c r="K64">
        <v>12.200275999999999</v>
      </c>
      <c r="L64">
        <v>0.13500000000000001</v>
      </c>
      <c r="M64">
        <v>6.4390000000000001</v>
      </c>
      <c r="N64">
        <v>2.0766608923541612</v>
      </c>
      <c r="O64">
        <v>4263.8875230792737</v>
      </c>
      <c r="P64">
        <v>2.7000346498674341</v>
      </c>
      <c r="Q64" s="34">
        <v>5.5792994525715643E-2</v>
      </c>
      <c r="R64">
        <v>2.166593762507405</v>
      </c>
      <c r="S64" s="35">
        <v>0.43478342134967868</v>
      </c>
      <c r="T64" s="35">
        <v>1.7594896392330031E-3</v>
      </c>
      <c r="U64" s="8"/>
      <c r="V64" s="8"/>
      <c r="W64" s="21"/>
    </row>
    <row r="65" spans="1:23" x14ac:dyDescent="0.2">
      <c r="A65" t="s">
        <v>222</v>
      </c>
      <c r="B65" t="s">
        <v>222</v>
      </c>
      <c r="C65">
        <v>4.47</v>
      </c>
      <c r="D65">
        <v>3.6040000000000001</v>
      </c>
      <c r="E65">
        <v>15.04</v>
      </c>
      <c r="F65">
        <v>0.91200000000000003</v>
      </c>
      <c r="G65">
        <v>11.218</v>
      </c>
      <c r="H65">
        <v>1.6120000000000001</v>
      </c>
      <c r="I65">
        <v>42.826999999999998</v>
      </c>
      <c r="J65">
        <v>4.0250000000000004</v>
      </c>
      <c r="K65">
        <v>12.233267999999999</v>
      </c>
      <c r="L65">
        <v>0.159</v>
      </c>
      <c r="M65">
        <v>6.2039999999999997</v>
      </c>
      <c r="N65">
        <v>1.8720192753256157</v>
      </c>
      <c r="O65">
        <v>4441.1076784113511</v>
      </c>
      <c r="P65">
        <v>2.717961374937262</v>
      </c>
      <c r="Q65" s="34">
        <v>5.4761780928146528E-2</v>
      </c>
      <c r="R65">
        <v>8.176967642241614</v>
      </c>
      <c r="S65" s="35">
        <v>0.32296039592970632</v>
      </c>
      <c r="T65" s="35">
        <v>1.4221290241344391E-3</v>
      </c>
      <c r="U65" s="8"/>
      <c r="V65" s="8"/>
      <c r="W65" s="21"/>
    </row>
    <row r="66" spans="1:23" x14ac:dyDescent="0.2">
      <c r="A66" t="s">
        <v>223</v>
      </c>
      <c r="B66" t="s">
        <v>223</v>
      </c>
      <c r="C66">
        <v>5.98</v>
      </c>
      <c r="D66">
        <v>3.5379999999999998</v>
      </c>
      <c r="E66">
        <v>14.646000000000001</v>
      </c>
      <c r="F66">
        <v>0.97699999999999998</v>
      </c>
      <c r="G66">
        <v>10.978</v>
      </c>
      <c r="H66">
        <v>1.2989999999999999</v>
      </c>
      <c r="I66">
        <v>42.886000000000003</v>
      </c>
      <c r="J66">
        <v>4.1760000000000002</v>
      </c>
      <c r="K66">
        <v>12.188181800000001</v>
      </c>
      <c r="L66">
        <v>0.14199999999999999</v>
      </c>
      <c r="M66">
        <v>6.5979999999999999</v>
      </c>
      <c r="N66">
        <v>2.3180407679260506</v>
      </c>
      <c r="O66">
        <v>4664.3338302565871</v>
      </c>
      <c r="P66">
        <v>2.690358360875587</v>
      </c>
      <c r="Q66" s="34">
        <v>5.7653985709321828E-2</v>
      </c>
      <c r="R66">
        <v>4.3161761663395461</v>
      </c>
      <c r="S66" s="35">
        <v>0.34055741154748281</v>
      </c>
      <c r="T66" s="35">
        <v>1.328786961714251E-2</v>
      </c>
      <c r="U66" s="8"/>
      <c r="V66" s="8"/>
      <c r="W66" s="21"/>
    </row>
    <row r="67" spans="1:23" x14ac:dyDescent="0.2">
      <c r="A67" t="s">
        <v>224</v>
      </c>
      <c r="B67" t="s">
        <v>224</v>
      </c>
      <c r="C67">
        <v>6.27</v>
      </c>
      <c r="D67">
        <v>3.63</v>
      </c>
      <c r="E67">
        <v>14.688000000000001</v>
      </c>
      <c r="F67">
        <v>1.0089999999999999</v>
      </c>
      <c r="G67">
        <v>10.923</v>
      </c>
      <c r="H67">
        <v>1.2829999999999999</v>
      </c>
      <c r="I67">
        <v>42.771000000000001</v>
      </c>
      <c r="J67">
        <v>4.1470000000000002</v>
      </c>
      <c r="K67">
        <v>12.272674800000001</v>
      </c>
      <c r="L67">
        <v>0.152</v>
      </c>
      <c r="M67">
        <v>6.6360000000000001</v>
      </c>
      <c r="N67">
        <v>2.2580443412295899</v>
      </c>
      <c r="O67">
        <v>4616.0171058637598</v>
      </c>
      <c r="P67">
        <v>2.6945281745113681</v>
      </c>
      <c r="Q67" s="34">
        <v>5.7423326677705833E-2</v>
      </c>
      <c r="R67">
        <v>5.7735687729285496</v>
      </c>
      <c r="S67" s="35">
        <v>0.33295747321933949</v>
      </c>
      <c r="T67" s="35">
        <v>2.134803181800649E-3</v>
      </c>
      <c r="U67" s="8"/>
      <c r="V67" s="8"/>
      <c r="W67" s="21"/>
    </row>
    <row r="68" spans="1:23" x14ac:dyDescent="0.2">
      <c r="A68" t="s">
        <v>225</v>
      </c>
      <c r="B68" t="s">
        <v>225</v>
      </c>
      <c r="C68">
        <v>4.93</v>
      </c>
      <c r="D68">
        <v>3.6259999999999999</v>
      </c>
      <c r="E68">
        <v>14.673999999999999</v>
      </c>
      <c r="F68">
        <v>0.98199999999999998</v>
      </c>
      <c r="G68">
        <v>11.08</v>
      </c>
      <c r="H68">
        <v>1.2909999999999999</v>
      </c>
      <c r="I68">
        <v>42.841000000000001</v>
      </c>
      <c r="J68">
        <v>4.1120000000000001</v>
      </c>
      <c r="K68">
        <v>12.167077600000001</v>
      </c>
      <c r="L68">
        <v>0.16400000000000001</v>
      </c>
      <c r="M68">
        <v>6.5709999999999997</v>
      </c>
      <c r="N68">
        <v>2.2451466424069486</v>
      </c>
      <c r="O68">
        <v>5282.6065713995622</v>
      </c>
      <c r="P68">
        <v>2.6944838076849069</v>
      </c>
      <c r="Q68" s="34">
        <v>5.7320277440479461E-2</v>
      </c>
      <c r="R68">
        <v>5.2457295138480564</v>
      </c>
      <c r="S68" s="35">
        <v>0.3398249137572692</v>
      </c>
      <c r="T68" s="35">
        <v>7.2540607628263087E-3</v>
      </c>
      <c r="U68" s="8"/>
      <c r="V68" s="8"/>
      <c r="W68" s="21"/>
    </row>
    <row r="69" spans="1:23" x14ac:dyDescent="0.2">
      <c r="A69" t="s">
        <v>226</v>
      </c>
      <c r="B69" t="s">
        <v>226</v>
      </c>
      <c r="C69">
        <v>5.48</v>
      </c>
      <c r="D69">
        <v>3.573</v>
      </c>
      <c r="E69">
        <v>14.346</v>
      </c>
      <c r="F69">
        <v>0.997</v>
      </c>
      <c r="G69">
        <v>10.996</v>
      </c>
      <c r="H69">
        <v>1.2470000000000001</v>
      </c>
      <c r="I69">
        <v>43.195999999999998</v>
      </c>
      <c r="J69">
        <v>4.125</v>
      </c>
      <c r="K69">
        <v>12.271873200000002</v>
      </c>
      <c r="L69">
        <v>0.14199999999999999</v>
      </c>
      <c r="M69">
        <v>6.6310000000000002</v>
      </c>
      <c r="N69">
        <v>2.2454577371291311</v>
      </c>
      <c r="O69">
        <v>5018.8748559890628</v>
      </c>
      <c r="P69">
        <v>2.693655093686075</v>
      </c>
      <c r="Q69" s="34">
        <v>5.7264184758259958E-2</v>
      </c>
      <c r="R69">
        <v>6.9656047003860033</v>
      </c>
      <c r="S69" s="35">
        <v>0.46766411000451458</v>
      </c>
      <c r="T69" s="35">
        <v>4.055194350883129E-2</v>
      </c>
      <c r="U69" s="8"/>
      <c r="V69" s="8"/>
      <c r="W69" s="21"/>
    </row>
    <row r="70" spans="1:23" x14ac:dyDescent="0.2">
      <c r="A70" t="s">
        <v>227</v>
      </c>
      <c r="B70" t="s">
        <v>227</v>
      </c>
      <c r="C70">
        <v>5.62</v>
      </c>
      <c r="D70">
        <v>3.7469999999999999</v>
      </c>
      <c r="E70">
        <v>14.59</v>
      </c>
      <c r="F70">
        <v>0.95099999999999996</v>
      </c>
      <c r="G70">
        <v>11.063000000000001</v>
      </c>
      <c r="H70">
        <v>1.204</v>
      </c>
      <c r="I70">
        <v>43.005000000000003</v>
      </c>
      <c r="J70">
        <v>4.093</v>
      </c>
      <c r="K70">
        <v>12.171374200000001</v>
      </c>
      <c r="L70">
        <v>0.156</v>
      </c>
      <c r="M70">
        <v>6.5629999999999997</v>
      </c>
      <c r="N70">
        <v>2.2259464102572291</v>
      </c>
      <c r="O70">
        <v>4937.4450768688785</v>
      </c>
      <c r="P70">
        <v>2.694384858152326</v>
      </c>
      <c r="Q70" s="34">
        <v>5.7115013727242037E-2</v>
      </c>
      <c r="R70">
        <v>3.4315736197290487</v>
      </c>
      <c r="S70" s="35">
        <v>0.35400070102019021</v>
      </c>
      <c r="T70" s="35">
        <v>7.750474356994913E-3</v>
      </c>
      <c r="U70" s="8"/>
      <c r="V70" s="8"/>
      <c r="W70" s="21"/>
    </row>
    <row r="71" spans="1:23" x14ac:dyDescent="0.2">
      <c r="A71" t="s">
        <v>228</v>
      </c>
      <c r="B71" t="s">
        <v>228</v>
      </c>
      <c r="C71">
        <v>5.37</v>
      </c>
      <c r="D71">
        <v>3.51</v>
      </c>
      <c r="E71">
        <v>14.592000000000001</v>
      </c>
      <c r="F71">
        <v>0.96399999999999997</v>
      </c>
      <c r="G71">
        <v>10.912000000000001</v>
      </c>
      <c r="H71">
        <v>1.294</v>
      </c>
      <c r="I71">
        <v>43.206000000000003</v>
      </c>
      <c r="J71">
        <v>4.1669999999999998</v>
      </c>
      <c r="K71">
        <v>12.162486400000001</v>
      </c>
      <c r="L71">
        <v>0.153</v>
      </c>
      <c r="M71">
        <v>6.5960000000000001</v>
      </c>
      <c r="N71">
        <v>2.1926571835480386</v>
      </c>
      <c r="O71">
        <v>4525.2807356598278</v>
      </c>
      <c r="P71">
        <v>2.695748982473833</v>
      </c>
      <c r="Q71" s="34">
        <v>5.6836748530854693E-2</v>
      </c>
      <c r="R71">
        <v>5.6943558610058709</v>
      </c>
      <c r="S71" s="35">
        <v>0.33808116047877917</v>
      </c>
      <c r="T71" s="35">
        <v>3.0059837564055951E-3</v>
      </c>
      <c r="U71" s="8"/>
      <c r="V71" s="8"/>
      <c r="W71" s="21"/>
    </row>
    <row r="72" spans="1:23" x14ac:dyDescent="0.2">
      <c r="A72" t="s">
        <v>229</v>
      </c>
      <c r="B72" t="s">
        <v>229</v>
      </c>
      <c r="C72">
        <v>1.93</v>
      </c>
      <c r="D72">
        <v>3.9049999999999998</v>
      </c>
      <c r="E72">
        <v>15.063000000000001</v>
      </c>
      <c r="F72">
        <v>0.97599999999999998</v>
      </c>
      <c r="G72">
        <v>10.411</v>
      </c>
      <c r="H72">
        <v>1.357</v>
      </c>
      <c r="I72">
        <v>43.676000000000002</v>
      </c>
      <c r="J72">
        <v>3.899</v>
      </c>
      <c r="K72">
        <v>12.448771000000001</v>
      </c>
      <c r="L72">
        <v>0.16</v>
      </c>
      <c r="M72">
        <v>5.7480000000000002</v>
      </c>
      <c r="N72">
        <v>2.035771982142323</v>
      </c>
      <c r="O72">
        <v>4040.0601156389866</v>
      </c>
      <c r="P72">
        <v>2.7015264226846232</v>
      </c>
      <c r="Q72" s="34">
        <v>5.3831918772289572E-2</v>
      </c>
      <c r="R72">
        <v>6.7415125614820575</v>
      </c>
      <c r="S72" s="35">
        <v>0.33637009544616708</v>
      </c>
      <c r="T72" s="35">
        <v>1.005752851066294E-2</v>
      </c>
      <c r="U72" s="8"/>
      <c r="V72" s="8"/>
      <c r="W72" s="21"/>
    </row>
    <row r="73" spans="1:23" x14ac:dyDescent="0.2">
      <c r="A73" t="s">
        <v>230</v>
      </c>
      <c r="B73" t="s">
        <v>230</v>
      </c>
      <c r="C73">
        <v>2.57</v>
      </c>
      <c r="D73">
        <v>3.7749999999999999</v>
      </c>
      <c r="E73">
        <v>14.976000000000001</v>
      </c>
      <c r="F73">
        <v>0.97</v>
      </c>
      <c r="G73">
        <v>10.616</v>
      </c>
      <c r="H73">
        <v>1.3340000000000001</v>
      </c>
      <c r="I73">
        <v>43.752000000000002</v>
      </c>
      <c r="J73">
        <v>3.9620000000000002</v>
      </c>
      <c r="K73">
        <v>12.360977399999999</v>
      </c>
      <c r="L73">
        <v>0.16200000000000001</v>
      </c>
      <c r="M73">
        <v>5.7130000000000001</v>
      </c>
      <c r="N73">
        <v>2.0782586028186789</v>
      </c>
      <c r="O73">
        <v>3904.6201778673662</v>
      </c>
      <c r="P73">
        <v>2.6999865337543429</v>
      </c>
      <c r="Q73" s="34">
        <v>5.4133550314880569E-2</v>
      </c>
      <c r="R73">
        <v>4.8212276459472694</v>
      </c>
      <c r="S73" s="35">
        <v>0.3376251062670893</v>
      </c>
      <c r="T73" s="35">
        <v>4.3409732159724601E-3</v>
      </c>
      <c r="U73" s="8"/>
      <c r="V73" s="8"/>
      <c r="W73" s="21"/>
    </row>
    <row r="74" spans="1:23" x14ac:dyDescent="0.2">
      <c r="A74" t="s">
        <v>231</v>
      </c>
      <c r="B74" t="s">
        <v>231</v>
      </c>
      <c r="C74">
        <v>5.75</v>
      </c>
      <c r="D74">
        <v>3.5590000000000002</v>
      </c>
      <c r="E74">
        <v>14.71</v>
      </c>
      <c r="F74">
        <v>0.83299999999999996</v>
      </c>
      <c r="G74">
        <v>10.829000000000001</v>
      </c>
      <c r="H74">
        <v>1.1890000000000001</v>
      </c>
      <c r="I74">
        <v>43.396000000000001</v>
      </c>
      <c r="J74">
        <v>3.976</v>
      </c>
      <c r="K74">
        <v>12.125492400000001</v>
      </c>
      <c r="L74">
        <v>0.14099999999999999</v>
      </c>
      <c r="M74">
        <v>6.8550000000000004</v>
      </c>
      <c r="N74">
        <v>2.1478496357835897</v>
      </c>
      <c r="O74">
        <v>4595.228733153328</v>
      </c>
      <c r="P74">
        <v>2.6960424117110482</v>
      </c>
      <c r="Q74" s="34">
        <v>5.6957096136624738E-2</v>
      </c>
      <c r="R74">
        <v>2.8393034001163437</v>
      </c>
      <c r="S74" s="35">
        <v>0.31964481613316792</v>
      </c>
      <c r="T74">
        <v>5.2552417935361473E-3</v>
      </c>
      <c r="U74" s="8"/>
      <c r="V74" s="8"/>
      <c r="W74" s="21"/>
    </row>
    <row r="75" spans="1:23" x14ac:dyDescent="0.2">
      <c r="A75" t="s">
        <v>232</v>
      </c>
      <c r="B75" t="s">
        <v>232</v>
      </c>
      <c r="P75">
        <v>2.7</v>
      </c>
      <c r="Q75">
        <v>0.05</v>
      </c>
      <c r="R75">
        <v>0.78378328123753904</v>
      </c>
      <c r="S75" s="35">
        <v>0.2298503846050865</v>
      </c>
      <c r="T75">
        <v>5.695559572104783E-3</v>
      </c>
      <c r="U75" s="8"/>
      <c r="V75" s="8"/>
      <c r="W75" s="21"/>
    </row>
    <row r="76" spans="1:23" x14ac:dyDescent="0.2">
      <c r="A76" t="s">
        <v>233</v>
      </c>
      <c r="B76" t="s">
        <v>233</v>
      </c>
      <c r="P76">
        <v>2.7</v>
      </c>
      <c r="Q76">
        <v>0.05</v>
      </c>
      <c r="R76">
        <v>6.1500872055258924</v>
      </c>
      <c r="S76" s="35">
        <v>0.30075099932929877</v>
      </c>
      <c r="T76">
        <v>6.2700271331356527E-3</v>
      </c>
      <c r="U76" s="8"/>
      <c r="V76" s="8"/>
      <c r="W76" s="21"/>
    </row>
    <row r="77" spans="1:23" x14ac:dyDescent="0.2">
      <c r="A77" t="s">
        <v>234</v>
      </c>
      <c r="B77" t="s">
        <v>234</v>
      </c>
      <c r="P77">
        <v>2.7</v>
      </c>
      <c r="Q77">
        <v>0.05</v>
      </c>
      <c r="R77">
        <v>8.4147181863333156</v>
      </c>
      <c r="S77" s="35">
        <v>0.30956521754907201</v>
      </c>
      <c r="T77">
        <v>5.2568538281287658E-3</v>
      </c>
      <c r="U77" s="8"/>
      <c r="V77" s="8"/>
      <c r="W77" s="21"/>
    </row>
    <row r="78" spans="1:23" x14ac:dyDescent="0.2">
      <c r="A78" t="s">
        <v>235</v>
      </c>
      <c r="B78" t="s">
        <v>235</v>
      </c>
      <c r="C78">
        <v>6.06</v>
      </c>
      <c r="D78">
        <v>3.3109999999999999</v>
      </c>
      <c r="E78">
        <v>14.013999999999999</v>
      </c>
      <c r="F78">
        <v>0.81799999999999995</v>
      </c>
      <c r="G78">
        <v>11.948</v>
      </c>
      <c r="H78">
        <v>1.355</v>
      </c>
      <c r="I78">
        <v>43.582000000000001</v>
      </c>
      <c r="J78">
        <v>3.85</v>
      </c>
      <c r="K78">
        <v>12.121266</v>
      </c>
      <c r="L78">
        <v>0.14899999999999999</v>
      </c>
      <c r="M78">
        <v>6.7480000000000002</v>
      </c>
      <c r="N78">
        <v>1.8407354175032882</v>
      </c>
      <c r="O78">
        <v>3527.6912617394059</v>
      </c>
      <c r="P78">
        <v>2.7191730832627741</v>
      </c>
      <c r="Q78" s="34">
        <v>5.6049174796105813E-2</v>
      </c>
      <c r="R78">
        <v>3.7381446278236878</v>
      </c>
      <c r="S78" s="35">
        <v>0.32265788343838292</v>
      </c>
      <c r="T78">
        <v>1.2771407441493439E-2</v>
      </c>
      <c r="U78" s="8"/>
      <c r="V78" s="8"/>
      <c r="W78" s="21"/>
    </row>
    <row r="79" spans="1:23" x14ac:dyDescent="0.2">
      <c r="A79" t="s">
        <v>236</v>
      </c>
      <c r="B79" t="s">
        <v>236</v>
      </c>
      <c r="C79">
        <v>5.28</v>
      </c>
      <c r="D79">
        <v>3.633</v>
      </c>
      <c r="E79">
        <v>14.65</v>
      </c>
      <c r="F79">
        <v>0.74199999999999999</v>
      </c>
      <c r="G79">
        <v>11.749000000000001</v>
      </c>
      <c r="H79">
        <v>1.45</v>
      </c>
      <c r="I79">
        <v>43.433</v>
      </c>
      <c r="J79">
        <v>3.9780000000000002</v>
      </c>
      <c r="K79">
        <v>12.2305566</v>
      </c>
      <c r="L79">
        <v>0.124</v>
      </c>
      <c r="M79">
        <v>6.1779999999999999</v>
      </c>
      <c r="N79">
        <v>1.5472130388357823</v>
      </c>
      <c r="O79">
        <v>4463.0194347353136</v>
      </c>
      <c r="P79">
        <v>2.7383688396957582</v>
      </c>
      <c r="Q79" s="34">
        <v>5.3210852623682713E-2</v>
      </c>
      <c r="R79">
        <v>4.8592585397078034</v>
      </c>
      <c r="S79" s="35">
        <v>0.4222157906638177</v>
      </c>
      <c r="T79">
        <v>6.0822533250059208E-3</v>
      </c>
      <c r="U79" s="8"/>
      <c r="V79" s="8"/>
      <c r="W79" s="21"/>
    </row>
    <row r="80" spans="1:23" x14ac:dyDescent="0.2">
      <c r="A80" t="s">
        <v>237</v>
      </c>
      <c r="B80" t="s">
        <v>237</v>
      </c>
      <c r="P80">
        <v>2.7</v>
      </c>
      <c r="Q80">
        <v>0.05</v>
      </c>
      <c r="R80">
        <v>5.2488845126301147</v>
      </c>
      <c r="S80" s="35">
        <v>0.33425066060468023</v>
      </c>
      <c r="T80">
        <v>4.9707549074615156E-3</v>
      </c>
      <c r="U80" s="8"/>
      <c r="V80" s="8"/>
      <c r="W80" s="21"/>
    </row>
    <row r="81" spans="1:23" x14ac:dyDescent="0.2">
      <c r="A81" t="s">
        <v>238</v>
      </c>
      <c r="B81" t="s">
        <v>238</v>
      </c>
      <c r="C81">
        <v>6.06</v>
      </c>
      <c r="D81">
        <v>3.6789999999999998</v>
      </c>
      <c r="E81">
        <v>14.624000000000001</v>
      </c>
      <c r="F81">
        <v>0.871</v>
      </c>
      <c r="G81">
        <v>10.789</v>
      </c>
      <c r="H81">
        <v>1.18</v>
      </c>
      <c r="I81">
        <v>43.62</v>
      </c>
      <c r="J81">
        <v>3.9409999999999998</v>
      </c>
      <c r="K81">
        <v>12.197183799999999</v>
      </c>
      <c r="L81">
        <v>0.13600000000000001</v>
      </c>
      <c r="M81">
        <v>6.8040000000000003</v>
      </c>
      <c r="N81">
        <v>1.9156988641530317</v>
      </c>
      <c r="O81">
        <v>3985.2505600242916</v>
      </c>
      <c r="P81">
        <v>2.7083931437474669</v>
      </c>
      <c r="Q81" s="34">
        <v>5.5547135980269592E-2</v>
      </c>
      <c r="R81">
        <v>6.7463141793878263</v>
      </c>
      <c r="S81" s="35">
        <v>0.30502007602823461</v>
      </c>
      <c r="T81">
        <v>2.1900397131724152E-3</v>
      </c>
      <c r="U81" s="8"/>
      <c r="V81" s="8"/>
      <c r="W81" s="21"/>
    </row>
    <row r="82" spans="1:23" x14ac:dyDescent="0.2">
      <c r="A82" t="s">
        <v>239</v>
      </c>
      <c r="B82" t="s">
        <v>239</v>
      </c>
      <c r="C82">
        <v>7.12</v>
      </c>
      <c r="D82">
        <v>3.7280000000000002</v>
      </c>
      <c r="E82">
        <v>14.952999999999999</v>
      </c>
      <c r="F82">
        <v>0.90100000000000002</v>
      </c>
      <c r="G82">
        <v>10.791</v>
      </c>
      <c r="H82">
        <v>1.2250000000000001</v>
      </c>
      <c r="I82">
        <v>43.38</v>
      </c>
      <c r="J82">
        <v>3.9510000000000001</v>
      </c>
      <c r="K82">
        <v>12.1314884</v>
      </c>
      <c r="L82">
        <v>0.152</v>
      </c>
      <c r="M82">
        <v>6.7720000000000002</v>
      </c>
      <c r="N82">
        <v>1.7635307092720538</v>
      </c>
      <c r="O82">
        <v>3680.4964557610219</v>
      </c>
      <c r="P82">
        <v>2.7180199058918708</v>
      </c>
      <c r="Q82" s="34">
        <v>5.4761095610549503E-2</v>
      </c>
      <c r="R82">
        <v>9.9899597032230893</v>
      </c>
      <c r="S82" s="35">
        <v>0.39163466398944402</v>
      </c>
      <c r="T82">
        <v>4.4281710934571089E-2</v>
      </c>
      <c r="U82" s="8"/>
      <c r="V82" s="8"/>
      <c r="W82" s="21"/>
    </row>
    <row r="83" spans="1:23" x14ac:dyDescent="0.2">
      <c r="A83" t="s">
        <v>240</v>
      </c>
      <c r="B83" t="s">
        <v>240</v>
      </c>
      <c r="C83">
        <v>7.36</v>
      </c>
      <c r="D83">
        <v>3.988</v>
      </c>
      <c r="E83">
        <v>15.201000000000001</v>
      </c>
      <c r="F83">
        <v>0.90400000000000003</v>
      </c>
      <c r="G83">
        <v>10.724</v>
      </c>
      <c r="H83">
        <v>1.2549999999999999</v>
      </c>
      <c r="I83">
        <v>42.683999999999997</v>
      </c>
      <c r="J83">
        <v>4.2279999999999998</v>
      </c>
      <c r="K83">
        <v>12.111480400000001</v>
      </c>
      <c r="L83">
        <v>0.13500000000000001</v>
      </c>
      <c r="M83">
        <v>6.8940000000000001</v>
      </c>
      <c r="N83">
        <v>1.626965991382171</v>
      </c>
      <c r="O83">
        <v>3889.9698578296138</v>
      </c>
      <c r="P83">
        <v>2.7288884233536508</v>
      </c>
      <c r="Q83" s="34">
        <v>5.4370511323572263E-2</v>
      </c>
      <c r="R83">
        <v>5.7206899208749089</v>
      </c>
      <c r="S83" s="35">
        <v>0.36497588010353021</v>
      </c>
      <c r="T83">
        <v>4.2298961752480213E-3</v>
      </c>
      <c r="U83" s="8"/>
      <c r="V83" s="8"/>
      <c r="W83" s="21"/>
    </row>
    <row r="84" spans="1:23" x14ac:dyDescent="0.2">
      <c r="A84" t="s">
        <v>241</v>
      </c>
      <c r="B84" t="s">
        <v>241</v>
      </c>
      <c r="C84">
        <v>2.2999999999999998</v>
      </c>
      <c r="D84">
        <v>3.2730000000000001</v>
      </c>
      <c r="E84">
        <v>14.558</v>
      </c>
      <c r="F84">
        <v>1.446</v>
      </c>
      <c r="G84">
        <v>11.079000000000001</v>
      </c>
      <c r="H84">
        <v>1.488</v>
      </c>
      <c r="I84">
        <v>43.055999999999997</v>
      </c>
      <c r="J84">
        <v>4.2279999999999998</v>
      </c>
      <c r="K84">
        <v>12.3938752</v>
      </c>
      <c r="L84">
        <v>0.158</v>
      </c>
      <c r="M84">
        <v>6.0860000000000003</v>
      </c>
      <c r="N84">
        <v>1.9321754214517928</v>
      </c>
      <c r="O84">
        <v>5199.8835201462489</v>
      </c>
      <c r="P84">
        <v>2.7173152310282291</v>
      </c>
      <c r="Q84" s="34">
        <v>5.4838929163569541E-2</v>
      </c>
      <c r="R84">
        <v>4.3375004556358201</v>
      </c>
      <c r="S84" s="35">
        <v>0.27029848658141742</v>
      </c>
      <c r="T84">
        <v>2.6304978114708171E-3</v>
      </c>
      <c r="U84" s="8"/>
      <c r="V84" s="8"/>
      <c r="W84" s="21"/>
    </row>
    <row r="85" spans="1:23" x14ac:dyDescent="0.2">
      <c r="A85" t="s">
        <v>242</v>
      </c>
      <c r="B85" t="s">
        <v>242</v>
      </c>
      <c r="C85">
        <v>6.32</v>
      </c>
      <c r="D85">
        <v>3.5129999999999999</v>
      </c>
      <c r="E85">
        <v>14.228</v>
      </c>
      <c r="F85">
        <v>0.93700000000000006</v>
      </c>
      <c r="G85">
        <v>11.565</v>
      </c>
      <c r="H85">
        <v>1.3939999999999999</v>
      </c>
      <c r="I85">
        <v>43.094000000000001</v>
      </c>
      <c r="J85">
        <v>3.86</v>
      </c>
      <c r="K85">
        <v>12.279556600000001</v>
      </c>
      <c r="L85">
        <v>0.14899999999999999</v>
      </c>
      <c r="M85">
        <v>6.2270000000000003</v>
      </c>
      <c r="N85">
        <v>2.5477583077374732</v>
      </c>
      <c r="O85">
        <v>3169.3064160492718</v>
      </c>
      <c r="P85">
        <v>2.6786164072786458</v>
      </c>
      <c r="Q85" s="34">
        <v>5.8525152624020117E-2</v>
      </c>
      <c r="R85">
        <v>4.3330252419527913</v>
      </c>
      <c r="S85" s="35">
        <v>0.25300486048190279</v>
      </c>
      <c r="T85">
        <v>2.0263209037574559E-3</v>
      </c>
      <c r="U85" s="8"/>
      <c r="V85" s="8"/>
      <c r="W85" s="21"/>
    </row>
    <row r="86" spans="1:23" x14ac:dyDescent="0.2">
      <c r="A86" t="s">
        <v>243</v>
      </c>
      <c r="B86" t="s">
        <v>243</v>
      </c>
      <c r="C86">
        <v>4.88</v>
      </c>
      <c r="D86">
        <v>3.7130000000000001</v>
      </c>
      <c r="E86">
        <v>14.651</v>
      </c>
      <c r="F86">
        <v>0.90900000000000003</v>
      </c>
      <c r="G86">
        <v>11.153</v>
      </c>
      <c r="H86">
        <v>1.2150000000000001</v>
      </c>
      <c r="I86">
        <v>43.444000000000003</v>
      </c>
      <c r="J86">
        <v>3.7050000000000001</v>
      </c>
      <c r="K86">
        <v>12.303167800000001</v>
      </c>
      <c r="L86">
        <v>0.16</v>
      </c>
      <c r="M86">
        <v>6.258</v>
      </c>
      <c r="N86">
        <v>2.2125009069462269</v>
      </c>
      <c r="O86">
        <v>4812.7091519208125</v>
      </c>
      <c r="P86">
        <v>2.694227369915676</v>
      </c>
      <c r="Q86" s="34">
        <v>5.6451105931859452E-2</v>
      </c>
      <c r="R86">
        <v>8.6180238282400943</v>
      </c>
      <c r="S86" s="35">
        <v>0.36541253970140503</v>
      </c>
      <c r="T86">
        <v>7.7418183646735528E-3</v>
      </c>
      <c r="U86" s="8"/>
      <c r="V86" s="8"/>
      <c r="W86" s="21"/>
    </row>
    <row r="87" spans="1:23" x14ac:dyDescent="0.2">
      <c r="A87" t="s">
        <v>244</v>
      </c>
      <c r="B87" t="s">
        <v>244</v>
      </c>
      <c r="P87">
        <v>2.7</v>
      </c>
      <c r="Q87">
        <v>0.05</v>
      </c>
      <c r="R87">
        <v>9.3684466813513438</v>
      </c>
      <c r="S87" s="35">
        <v>0.40153997329942392</v>
      </c>
      <c r="T87">
        <v>1.8337700873325511E-2</v>
      </c>
      <c r="U87" s="8"/>
      <c r="V87" s="8"/>
      <c r="W87" s="21"/>
    </row>
    <row r="88" spans="1:23" x14ac:dyDescent="0.2">
      <c r="A88" t="s">
        <v>245</v>
      </c>
      <c r="B88" t="s">
        <v>245</v>
      </c>
      <c r="P88">
        <v>2.7</v>
      </c>
      <c r="Q88">
        <v>0.05</v>
      </c>
      <c r="R88">
        <v>4.9831910953798655</v>
      </c>
      <c r="S88" s="35">
        <v>0.39116977559036292</v>
      </c>
      <c r="T88">
        <v>3.3110651606981789E-3</v>
      </c>
      <c r="U88" s="8"/>
      <c r="V88" s="8"/>
      <c r="W88" s="21"/>
    </row>
    <row r="89" spans="1:23" x14ac:dyDescent="0.2">
      <c r="A89" t="s">
        <v>246</v>
      </c>
      <c r="B89" t="s">
        <v>246</v>
      </c>
      <c r="C89">
        <v>1.4</v>
      </c>
      <c r="D89">
        <v>3.6720000000000002</v>
      </c>
      <c r="E89">
        <v>15.391999999999999</v>
      </c>
      <c r="F89">
        <v>1.101</v>
      </c>
      <c r="G89">
        <v>11.156000000000001</v>
      </c>
      <c r="H89">
        <v>1.4970000000000001</v>
      </c>
      <c r="I89">
        <v>43.322000000000003</v>
      </c>
      <c r="J89">
        <v>3.73</v>
      </c>
      <c r="K89">
        <v>12.1643802</v>
      </c>
      <c r="L89">
        <v>0.16</v>
      </c>
      <c r="M89">
        <v>6.4610000000000003</v>
      </c>
      <c r="P89">
        <v>2.771229555395395</v>
      </c>
      <c r="Q89" s="34">
        <v>5.0124274205370779E-2</v>
      </c>
      <c r="R89">
        <v>3.9356541675958265</v>
      </c>
      <c r="S89" s="35">
        <v>0.33575205909819811</v>
      </c>
      <c r="T89">
        <v>1.8401963819056899E-3</v>
      </c>
      <c r="U89" s="8"/>
      <c r="V89" s="8"/>
      <c r="W89" s="21"/>
    </row>
    <row r="90" spans="1:23" x14ac:dyDescent="0.2">
      <c r="A90" t="s">
        <v>247</v>
      </c>
      <c r="B90" t="s">
        <v>247</v>
      </c>
      <c r="C90">
        <v>4.26</v>
      </c>
      <c r="D90">
        <v>3.4609999999999999</v>
      </c>
      <c r="E90">
        <v>14.488</v>
      </c>
      <c r="F90">
        <v>1.054</v>
      </c>
      <c r="G90">
        <v>11.532</v>
      </c>
      <c r="H90">
        <v>1.4139999999999999</v>
      </c>
      <c r="I90">
        <v>43.206000000000003</v>
      </c>
      <c r="J90">
        <v>3.8</v>
      </c>
      <c r="K90">
        <v>12.282863200000001</v>
      </c>
      <c r="L90">
        <v>0.16900000000000001</v>
      </c>
      <c r="M90">
        <v>6.4889999999999999</v>
      </c>
      <c r="N90">
        <v>1.802592297037102</v>
      </c>
      <c r="O90">
        <v>4728.2692569182373</v>
      </c>
      <c r="P90">
        <v>2.7223415833430109</v>
      </c>
      <c r="Q90" s="34">
        <v>5.5190855325571379E-2</v>
      </c>
      <c r="R90">
        <v>4.8849144881302449</v>
      </c>
      <c r="S90" s="35">
        <v>0.39841157816944017</v>
      </c>
      <c r="T90">
        <v>2.524525920224729E-3</v>
      </c>
      <c r="U90" s="8"/>
      <c r="V90" s="8"/>
      <c r="W90" s="21"/>
    </row>
    <row r="91" spans="1:23" x14ac:dyDescent="0.2">
      <c r="A91" t="s">
        <v>248</v>
      </c>
      <c r="B91" t="s">
        <v>248</v>
      </c>
      <c r="C91">
        <v>4.3499999999999996</v>
      </c>
      <c r="D91">
        <v>3.7130000000000001</v>
      </c>
      <c r="E91">
        <v>14.856</v>
      </c>
      <c r="F91">
        <v>1.044</v>
      </c>
      <c r="G91">
        <v>11.459</v>
      </c>
      <c r="H91">
        <v>1.407</v>
      </c>
      <c r="I91">
        <v>42.645000000000003</v>
      </c>
      <c r="J91">
        <v>3.847</v>
      </c>
      <c r="K91">
        <v>12.1828632</v>
      </c>
      <c r="L91">
        <v>0.157</v>
      </c>
      <c r="M91">
        <v>6.4189999999999996</v>
      </c>
      <c r="N91">
        <v>1.9726279110828022</v>
      </c>
      <c r="O91">
        <v>5399.7947287526813</v>
      </c>
      <c r="P91">
        <v>2.712251143928154</v>
      </c>
      <c r="Q91" s="34">
        <v>5.6016826933272111E-2</v>
      </c>
      <c r="R91">
        <v>5.1781548130763113</v>
      </c>
      <c r="S91" s="35">
        <v>0.43170214571630577</v>
      </c>
      <c r="T91">
        <v>6.3759547202580369E-3</v>
      </c>
      <c r="U91" s="8"/>
      <c r="V91" s="8"/>
      <c r="W91" s="21"/>
    </row>
    <row r="92" spans="1:23" x14ac:dyDescent="0.2">
      <c r="A92" t="s">
        <v>249</v>
      </c>
      <c r="B92" t="s">
        <v>249</v>
      </c>
      <c r="P92">
        <v>2.7</v>
      </c>
      <c r="Q92">
        <v>0.05</v>
      </c>
      <c r="R92">
        <v>5.7839430048582274</v>
      </c>
      <c r="S92" s="35">
        <v>0.47383197372095548</v>
      </c>
      <c r="T92">
        <v>2.230086440361656E-3</v>
      </c>
      <c r="U92" s="8"/>
      <c r="V92" s="8"/>
      <c r="W92" s="21"/>
    </row>
    <row r="93" spans="1:23" x14ac:dyDescent="0.2">
      <c r="A93" t="s">
        <v>250</v>
      </c>
      <c r="B93" t="s">
        <v>250</v>
      </c>
      <c r="P93">
        <v>2.7</v>
      </c>
      <c r="Q93">
        <v>0.05</v>
      </c>
      <c r="R93">
        <v>4.313628196371484</v>
      </c>
      <c r="S93" s="35">
        <v>0.49317335339368618</v>
      </c>
      <c r="T93">
        <v>3.9515232844839756E-3</v>
      </c>
      <c r="U93" s="8"/>
      <c r="V93" s="8"/>
      <c r="W93" s="21"/>
    </row>
    <row r="94" spans="1:23" x14ac:dyDescent="0.2">
      <c r="A94" t="s">
        <v>251</v>
      </c>
      <c r="B94" t="s">
        <v>251</v>
      </c>
      <c r="P94">
        <v>2.7</v>
      </c>
      <c r="Q94">
        <v>0.05</v>
      </c>
      <c r="R94">
        <v>6.9600987837314552</v>
      </c>
      <c r="S94" s="35">
        <v>0.39876135414273312</v>
      </c>
      <c r="T94">
        <v>1.9427450690569501E-3</v>
      </c>
      <c r="U94" s="8"/>
      <c r="V94" s="8"/>
      <c r="W94" s="21"/>
    </row>
    <row r="95" spans="1:23" x14ac:dyDescent="0.2">
      <c r="A95" t="s">
        <v>252</v>
      </c>
      <c r="B95" t="s">
        <v>252</v>
      </c>
      <c r="C95">
        <v>5.71</v>
      </c>
      <c r="D95">
        <v>3.4470000000000001</v>
      </c>
      <c r="E95">
        <v>14.882</v>
      </c>
      <c r="F95">
        <v>0.90600000000000003</v>
      </c>
      <c r="G95">
        <v>11.615</v>
      </c>
      <c r="H95">
        <v>1.363</v>
      </c>
      <c r="I95">
        <v>42.710999999999999</v>
      </c>
      <c r="J95">
        <v>3.85</v>
      </c>
      <c r="K95">
        <v>12.252069599999999</v>
      </c>
      <c r="L95">
        <v>0.153</v>
      </c>
      <c r="M95">
        <v>6.4870000000000001</v>
      </c>
      <c r="N95">
        <v>2.0598934890587639</v>
      </c>
      <c r="O95">
        <v>5512.9492858054282</v>
      </c>
      <c r="P95">
        <v>2.710619540160053</v>
      </c>
      <c r="Q95" s="34">
        <v>5.6758234280255407E-2</v>
      </c>
      <c r="R95">
        <v>4.8204215602502272</v>
      </c>
      <c r="S95" s="35"/>
      <c r="U95" s="8"/>
      <c r="V95" s="8"/>
      <c r="W95" s="21"/>
    </row>
    <row r="96" spans="1:23" x14ac:dyDescent="0.2">
      <c r="A96" t="s">
        <v>253</v>
      </c>
      <c r="B96" t="s">
        <v>253</v>
      </c>
      <c r="P96">
        <v>2.7</v>
      </c>
      <c r="Q96">
        <v>0.05</v>
      </c>
      <c r="R96">
        <v>3.9859626500190419</v>
      </c>
      <c r="S96" s="35">
        <v>0.24209917048928889</v>
      </c>
      <c r="T96">
        <v>2.4942528203885091E-3</v>
      </c>
      <c r="U96" s="8"/>
      <c r="V96" s="8"/>
      <c r="W96" s="21"/>
    </row>
    <row r="97" spans="1:23" x14ac:dyDescent="0.2">
      <c r="A97" t="s">
        <v>254</v>
      </c>
      <c r="B97" t="s">
        <v>254</v>
      </c>
      <c r="C97">
        <v>2.73</v>
      </c>
      <c r="D97">
        <v>3.806</v>
      </c>
      <c r="E97">
        <v>15.358000000000001</v>
      </c>
      <c r="F97">
        <v>0.94899999999999995</v>
      </c>
      <c r="G97">
        <v>10.323</v>
      </c>
      <c r="H97">
        <v>1.2989999999999999</v>
      </c>
      <c r="I97">
        <v>43.524999999999999</v>
      </c>
      <c r="J97">
        <v>4.07</v>
      </c>
      <c r="K97">
        <v>12.5476788</v>
      </c>
      <c r="L97">
        <v>0.217</v>
      </c>
      <c r="M97">
        <v>5.6470000000000002</v>
      </c>
      <c r="N97">
        <v>1.943204654451574</v>
      </c>
      <c r="O97">
        <v>2981.0976943222504</v>
      </c>
      <c r="P97">
        <v>2.7113591036885851</v>
      </c>
      <c r="Q97" s="34">
        <v>5.3176201481768652E-2</v>
      </c>
      <c r="R97">
        <v>4.1986998530608481</v>
      </c>
      <c r="S97" s="35">
        <v>0.1932301939757721</v>
      </c>
      <c r="T97">
        <v>1.216600351099047E-2</v>
      </c>
      <c r="U97" s="8"/>
      <c r="V97" s="8"/>
      <c r="W97" s="21"/>
    </row>
    <row r="98" spans="1:23" x14ac:dyDescent="0.2">
      <c r="A98" t="s">
        <v>255</v>
      </c>
      <c r="B98" t="s">
        <v>255</v>
      </c>
      <c r="C98">
        <v>4.75</v>
      </c>
      <c r="D98">
        <v>3.7480000000000002</v>
      </c>
      <c r="E98">
        <v>14.778</v>
      </c>
      <c r="F98">
        <v>0.92200000000000004</v>
      </c>
      <c r="G98">
        <v>11.012</v>
      </c>
      <c r="H98">
        <v>1.228</v>
      </c>
      <c r="I98">
        <v>42.951999999999998</v>
      </c>
      <c r="J98">
        <v>4.0579999999999998</v>
      </c>
      <c r="K98">
        <v>12.1610776</v>
      </c>
      <c r="L98">
        <v>0.15</v>
      </c>
      <c r="M98">
        <v>6.5880000000000001</v>
      </c>
      <c r="N98">
        <v>2.138981481116963</v>
      </c>
      <c r="O98">
        <v>4838.5992947736977</v>
      </c>
      <c r="P98">
        <v>2.6995569768543648</v>
      </c>
      <c r="Q98" s="34">
        <v>5.6688065794900572E-2</v>
      </c>
      <c r="R98">
        <v>3.6761903016167166</v>
      </c>
      <c r="S98" s="35">
        <v>0.35754019544388038</v>
      </c>
      <c r="T98">
        <v>3.7182012613547671E-2</v>
      </c>
      <c r="U98" s="8"/>
      <c r="V98" s="8"/>
      <c r="W98" s="21"/>
    </row>
    <row r="99" spans="1:23" x14ac:dyDescent="0.2">
      <c r="A99" t="s">
        <v>256</v>
      </c>
      <c r="B99" t="s">
        <v>256</v>
      </c>
      <c r="C99">
        <v>4.21</v>
      </c>
      <c r="D99">
        <v>3.6909999999999998</v>
      </c>
      <c r="E99">
        <v>14.664999999999999</v>
      </c>
      <c r="F99">
        <v>0.88300000000000001</v>
      </c>
      <c r="G99">
        <v>11.196</v>
      </c>
      <c r="H99">
        <v>1.1890000000000001</v>
      </c>
      <c r="I99">
        <v>43.448</v>
      </c>
      <c r="J99">
        <v>4.0049999999999999</v>
      </c>
      <c r="K99">
        <v>12.226274</v>
      </c>
      <c r="L99">
        <v>0.11600000000000001</v>
      </c>
      <c r="M99">
        <v>6.2519999999999998</v>
      </c>
      <c r="N99">
        <v>2.0576108892564871</v>
      </c>
      <c r="O99">
        <v>4552.2164406316906</v>
      </c>
      <c r="P99">
        <v>2.704747580527608</v>
      </c>
      <c r="Q99" s="34">
        <v>5.5626388479242332E-2</v>
      </c>
      <c r="R99">
        <v>4.1523825369256722</v>
      </c>
      <c r="S99" s="35">
        <v>0.31613598394041542</v>
      </c>
      <c r="T99">
        <v>2.7085916807116921E-3</v>
      </c>
      <c r="U99" s="8"/>
      <c r="V99" s="8"/>
      <c r="W99" s="21"/>
    </row>
    <row r="100" spans="1:23" x14ac:dyDescent="0.2">
      <c r="A100" t="s">
        <v>257</v>
      </c>
      <c r="B100" t="s">
        <v>257</v>
      </c>
      <c r="P100">
        <v>2.7</v>
      </c>
      <c r="Q100">
        <v>0.05</v>
      </c>
      <c r="R100">
        <v>5.7824979586579426</v>
      </c>
      <c r="S100" s="35">
        <v>0.48529426253814201</v>
      </c>
      <c r="T100">
        <v>1.1573282067313371E-2</v>
      </c>
    </row>
    <row r="215" spans="47:48" x14ac:dyDescent="0.2">
      <c r="AU215" s="32"/>
      <c r="AV215" s="32"/>
    </row>
    <row r="232" spans="47:48" x14ac:dyDescent="0.2">
      <c r="AU232" s="32"/>
      <c r="AV232" s="32"/>
    </row>
    <row r="258" spans="47:48" x14ac:dyDescent="0.2">
      <c r="AU258" s="33"/>
      <c r="AV258" s="33"/>
    </row>
    <row r="259" spans="47:48" x14ac:dyDescent="0.2">
      <c r="AU259" s="32"/>
      <c r="AV259" s="32"/>
    </row>
    <row r="260" spans="47:48" x14ac:dyDescent="0.2">
      <c r="AU260" s="32"/>
      <c r="AV260" s="3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76E-F4FF-B04E-8E53-81B7AD96D64A}">
  <dimension ref="A1:F100"/>
  <sheetViews>
    <sheetView tabSelected="1" workbookViewId="0">
      <selection activeCell="M22" sqref="M22"/>
    </sheetView>
  </sheetViews>
  <sheetFormatPr baseColWidth="10" defaultColWidth="8.83203125" defaultRowHeight="15" x14ac:dyDescent="0.2"/>
  <cols>
    <col min="3" max="3" width="26.1640625" customWidth="1"/>
    <col min="4" max="4" width="29.6640625" customWidth="1"/>
    <col min="5" max="5" width="26.6640625" customWidth="1"/>
    <col min="6" max="6" width="39.83203125" customWidth="1"/>
  </cols>
  <sheetData>
    <row r="1" spans="1:6" x14ac:dyDescent="0.2">
      <c r="B1" s="25" t="s">
        <v>258</v>
      </c>
      <c r="C1" s="25" t="s">
        <v>259</v>
      </c>
      <c r="D1" s="25" t="s">
        <v>260</v>
      </c>
      <c r="E1" s="25" t="s">
        <v>261</v>
      </c>
      <c r="F1" s="25" t="s">
        <v>262</v>
      </c>
    </row>
    <row r="2" spans="1:6" x14ac:dyDescent="0.2">
      <c r="A2" s="25">
        <v>0</v>
      </c>
      <c r="B2" t="s">
        <v>159</v>
      </c>
      <c r="C2">
        <v>11838.3007202057</v>
      </c>
      <c r="D2">
        <v>2420.1959648114939</v>
      </c>
      <c r="E2">
        <v>11903.21867382538</v>
      </c>
      <c r="F2">
        <v>11896.28479968477</v>
      </c>
    </row>
    <row r="3" spans="1:6" x14ac:dyDescent="0.2">
      <c r="A3" s="25">
        <v>1</v>
      </c>
      <c r="B3" t="s">
        <v>160</v>
      </c>
      <c r="C3">
        <v>6571.8633239210603</v>
      </c>
      <c r="D3">
        <v>1279.307004194897</v>
      </c>
      <c r="E3">
        <v>6556.4914290371107</v>
      </c>
      <c r="F3">
        <v>6569.2939968682876</v>
      </c>
    </row>
    <row r="4" spans="1:6" x14ac:dyDescent="0.2">
      <c r="A4" s="25">
        <v>2</v>
      </c>
      <c r="B4" t="s">
        <v>161</v>
      </c>
      <c r="C4">
        <v>4533.215413664745</v>
      </c>
      <c r="D4">
        <v>907.81736760563774</v>
      </c>
      <c r="E4">
        <v>4509.7007132638591</v>
      </c>
      <c r="F4">
        <v>4487.2537133588867</v>
      </c>
    </row>
    <row r="5" spans="1:6" x14ac:dyDescent="0.2">
      <c r="A5" s="25">
        <v>3</v>
      </c>
      <c r="B5" t="s">
        <v>162</v>
      </c>
      <c r="C5">
        <v>0</v>
      </c>
    </row>
    <row r="6" spans="1:6" x14ac:dyDescent="0.2">
      <c r="A6" s="25">
        <v>4</v>
      </c>
      <c r="B6" t="s">
        <v>163</v>
      </c>
      <c r="C6">
        <v>7653.2793702419158</v>
      </c>
      <c r="D6">
        <v>1528.039204432381</v>
      </c>
      <c r="E6">
        <v>7722.8372668333604</v>
      </c>
      <c r="F6">
        <v>7663.7565689075172</v>
      </c>
    </row>
    <row r="7" spans="1:6" x14ac:dyDescent="0.2">
      <c r="A7" s="25">
        <v>5</v>
      </c>
      <c r="B7" t="s">
        <v>164</v>
      </c>
      <c r="C7">
        <v>11489.81472442515</v>
      </c>
      <c r="D7">
        <v>2357.713027144453</v>
      </c>
      <c r="E7">
        <v>11675.50417058462</v>
      </c>
      <c r="F7">
        <v>11626.67092617004</v>
      </c>
    </row>
    <row r="8" spans="1:6" x14ac:dyDescent="0.2">
      <c r="A8" s="25">
        <v>6</v>
      </c>
      <c r="B8" t="s">
        <v>165</v>
      </c>
      <c r="C8">
        <v>5608.177910590467</v>
      </c>
      <c r="D8">
        <v>1118.0669584416901</v>
      </c>
      <c r="E8">
        <v>5630.1220823523181</v>
      </c>
      <c r="F8">
        <v>5631.0162499873404</v>
      </c>
    </row>
    <row r="9" spans="1:6" x14ac:dyDescent="0.2">
      <c r="A9" s="25">
        <v>7</v>
      </c>
      <c r="B9" t="s">
        <v>166</v>
      </c>
      <c r="C9">
        <v>5157.1617327250451</v>
      </c>
      <c r="D9">
        <v>1026.526939183469</v>
      </c>
      <c r="E9">
        <v>5156.6180243640374</v>
      </c>
      <c r="F9">
        <v>5186.4743059414768</v>
      </c>
    </row>
    <row r="10" spans="1:6" x14ac:dyDescent="0.2">
      <c r="A10" s="25">
        <v>8</v>
      </c>
      <c r="B10" t="s">
        <v>167</v>
      </c>
      <c r="C10">
        <v>7157.3255523621738</v>
      </c>
      <c r="D10">
        <v>1450.972554196622</v>
      </c>
      <c r="E10">
        <v>7131.3339875365173</v>
      </c>
      <c r="F10">
        <v>7158.664089483038</v>
      </c>
    </row>
    <row r="11" spans="1:6" x14ac:dyDescent="0.2">
      <c r="A11" s="25">
        <v>9</v>
      </c>
      <c r="B11" t="s">
        <v>168</v>
      </c>
      <c r="C11">
        <v>11987.081142362071</v>
      </c>
      <c r="D11">
        <v>2424.3965621220991</v>
      </c>
      <c r="E11">
        <v>12118.048162898391</v>
      </c>
      <c r="F11">
        <v>12106.645792708099</v>
      </c>
    </row>
    <row r="12" spans="1:6" x14ac:dyDescent="0.2">
      <c r="A12" s="25">
        <v>10</v>
      </c>
      <c r="B12" t="s">
        <v>169</v>
      </c>
      <c r="C12">
        <v>6468.8573495051951</v>
      </c>
      <c r="D12">
        <v>1304.261976201818</v>
      </c>
      <c r="E12">
        <v>6442.0724675793444</v>
      </c>
      <c r="F12">
        <v>6460.3083682242277</v>
      </c>
    </row>
    <row r="13" spans="1:6" x14ac:dyDescent="0.2">
      <c r="A13" s="25">
        <v>11</v>
      </c>
      <c r="B13" t="s">
        <v>170</v>
      </c>
      <c r="C13">
        <v>8956.8600351228124</v>
      </c>
      <c r="D13">
        <v>1793.670339499344</v>
      </c>
      <c r="E13">
        <v>9047.2387488153508</v>
      </c>
      <c r="F13">
        <v>8989.8582795946331</v>
      </c>
    </row>
    <row r="14" spans="1:6" x14ac:dyDescent="0.2">
      <c r="A14" s="25">
        <v>12</v>
      </c>
      <c r="B14" t="s">
        <v>171</v>
      </c>
      <c r="C14">
        <v>10968.909245567949</v>
      </c>
      <c r="D14">
        <v>2285.7215748580938</v>
      </c>
      <c r="E14">
        <v>10986.92441248168</v>
      </c>
      <c r="F14">
        <v>10947.984023468251</v>
      </c>
    </row>
    <row r="15" spans="1:6" x14ac:dyDescent="0.2">
      <c r="A15" s="25">
        <v>13</v>
      </c>
      <c r="B15" t="s">
        <v>172</v>
      </c>
      <c r="C15">
        <v>14650.65859498942</v>
      </c>
      <c r="D15">
        <v>3014.789081539468</v>
      </c>
      <c r="E15">
        <v>14523.040100595639</v>
      </c>
      <c r="F15">
        <v>14457.443067022041</v>
      </c>
    </row>
    <row r="16" spans="1:6" x14ac:dyDescent="0.2">
      <c r="A16" s="25">
        <v>14</v>
      </c>
      <c r="B16" t="s">
        <v>173</v>
      </c>
      <c r="C16">
        <v>7881.8062350411483</v>
      </c>
      <c r="D16">
        <v>1610.149723478703</v>
      </c>
      <c r="E16">
        <v>7884.0425499361063</v>
      </c>
      <c r="F16">
        <v>7891.2078063645513</v>
      </c>
    </row>
    <row r="17" spans="1:6" x14ac:dyDescent="0.2">
      <c r="A17" s="25">
        <v>15</v>
      </c>
      <c r="B17" t="s">
        <v>174</v>
      </c>
      <c r="C17">
        <v>5486.4792037575844</v>
      </c>
      <c r="D17">
        <v>1113.48929484883</v>
      </c>
      <c r="E17">
        <v>5537.2854345819014</v>
      </c>
      <c r="F17">
        <v>5476.2235719951314</v>
      </c>
    </row>
    <row r="18" spans="1:6" x14ac:dyDescent="0.2">
      <c r="A18" s="25">
        <v>16</v>
      </c>
      <c r="B18" t="s">
        <v>175</v>
      </c>
      <c r="C18">
        <v>12898.867517830869</v>
      </c>
      <c r="D18">
        <v>2580.5627183877159</v>
      </c>
      <c r="E18">
        <v>13008.370392151921</v>
      </c>
      <c r="F18">
        <v>12982.461898920859</v>
      </c>
    </row>
    <row r="19" spans="1:6" x14ac:dyDescent="0.2">
      <c r="A19" s="25">
        <v>17</v>
      </c>
      <c r="B19" t="s">
        <v>176</v>
      </c>
      <c r="C19">
        <v>9369.1079084671364</v>
      </c>
      <c r="D19">
        <v>1867.785200645538</v>
      </c>
      <c r="E19">
        <v>9311.4401838009744</v>
      </c>
      <c r="F19">
        <v>9265.0750910694605</v>
      </c>
    </row>
    <row r="20" spans="1:6" x14ac:dyDescent="0.2">
      <c r="A20" s="25">
        <v>18</v>
      </c>
      <c r="B20" t="s">
        <v>177</v>
      </c>
      <c r="C20">
        <v>13890.306950296759</v>
      </c>
      <c r="D20">
        <v>2751.7679360830571</v>
      </c>
      <c r="E20">
        <v>13782.965843263009</v>
      </c>
      <c r="F20">
        <v>13824.661816342739</v>
      </c>
    </row>
    <row r="21" spans="1:6" x14ac:dyDescent="0.2">
      <c r="A21" s="25">
        <v>19</v>
      </c>
      <c r="B21" t="s">
        <v>178</v>
      </c>
      <c r="C21">
        <v>8015.2133128088062</v>
      </c>
      <c r="D21">
        <v>1835.9024965742601</v>
      </c>
      <c r="E21">
        <v>7946.642609935132</v>
      </c>
      <c r="F21">
        <v>8068.9515064819043</v>
      </c>
    </row>
    <row r="22" spans="1:6" x14ac:dyDescent="0.2">
      <c r="A22" s="25">
        <v>20</v>
      </c>
      <c r="B22" t="s">
        <v>179</v>
      </c>
      <c r="C22">
        <v>8069.9424726326652</v>
      </c>
      <c r="D22">
        <v>1618.7072718464051</v>
      </c>
      <c r="E22">
        <v>8027.2087420361458</v>
      </c>
      <c r="F22">
        <v>7980.5567326106602</v>
      </c>
    </row>
    <row r="23" spans="1:6" x14ac:dyDescent="0.2">
      <c r="A23" s="25">
        <v>21</v>
      </c>
      <c r="B23" t="s">
        <v>180</v>
      </c>
      <c r="C23">
        <v>4727.8968419903904</v>
      </c>
      <c r="D23">
        <v>930.16217204595637</v>
      </c>
      <c r="E23">
        <v>4769.3239704226562</v>
      </c>
      <c r="F23">
        <v>4767.6942217487212</v>
      </c>
    </row>
    <row r="24" spans="1:6" x14ac:dyDescent="0.2">
      <c r="A24" s="25">
        <v>22</v>
      </c>
      <c r="B24" t="s">
        <v>181</v>
      </c>
      <c r="C24">
        <v>11627.86037845045</v>
      </c>
      <c r="D24">
        <v>2408.723718189422</v>
      </c>
      <c r="E24">
        <v>11699.28912231836</v>
      </c>
      <c r="F24">
        <v>11648.226822641651</v>
      </c>
    </row>
    <row r="25" spans="1:6" x14ac:dyDescent="0.2">
      <c r="A25" s="25">
        <v>23</v>
      </c>
      <c r="B25" t="s">
        <v>182</v>
      </c>
      <c r="C25">
        <v>7937.986425665601</v>
      </c>
      <c r="D25">
        <v>1584.3554101875061</v>
      </c>
      <c r="E25">
        <v>7980.9190595210366</v>
      </c>
      <c r="F25">
        <v>7941.0568935297424</v>
      </c>
    </row>
    <row r="26" spans="1:6" x14ac:dyDescent="0.2">
      <c r="A26" s="25">
        <v>24</v>
      </c>
      <c r="B26" t="s">
        <v>183</v>
      </c>
      <c r="C26">
        <v>10063.196605393779</v>
      </c>
      <c r="D26">
        <v>2013.900013163319</v>
      </c>
      <c r="E26">
        <v>10067.13656304128</v>
      </c>
      <c r="F26">
        <v>10088.81286855996</v>
      </c>
    </row>
    <row r="27" spans="1:6" x14ac:dyDescent="0.2">
      <c r="A27" s="25">
        <v>25</v>
      </c>
      <c r="B27" t="s">
        <v>184</v>
      </c>
      <c r="C27">
        <v>10672.097789844551</v>
      </c>
      <c r="D27">
        <v>2135.8670848014781</v>
      </c>
      <c r="E27">
        <v>10776.497707675169</v>
      </c>
      <c r="F27">
        <v>10714.12592540741</v>
      </c>
    </row>
    <row r="28" spans="1:6" x14ac:dyDescent="0.2">
      <c r="A28" s="25">
        <v>26</v>
      </c>
      <c r="B28" t="s">
        <v>185</v>
      </c>
      <c r="C28">
        <v>7955.7975590305596</v>
      </c>
      <c r="D28">
        <v>1666.277730820904</v>
      </c>
      <c r="E28">
        <v>7948.2332666528582</v>
      </c>
      <c r="F28">
        <v>7937.497292787436</v>
      </c>
    </row>
    <row r="29" spans="1:6" x14ac:dyDescent="0.2">
      <c r="A29" s="25">
        <v>27</v>
      </c>
      <c r="B29" t="s">
        <v>186</v>
      </c>
      <c r="C29">
        <v>10841.33384414737</v>
      </c>
      <c r="D29">
        <v>2235.5213630305539</v>
      </c>
      <c r="E29">
        <v>10906.093203586021</v>
      </c>
      <c r="F29">
        <v>10834.003218809619</v>
      </c>
    </row>
    <row r="30" spans="1:6" x14ac:dyDescent="0.2">
      <c r="A30" s="25">
        <v>28</v>
      </c>
      <c r="B30" t="s">
        <v>187</v>
      </c>
      <c r="C30">
        <v>7517.4477322090079</v>
      </c>
      <c r="D30">
        <v>1507.4484798935789</v>
      </c>
      <c r="E30">
        <v>7499.6442114527536</v>
      </c>
      <c r="F30">
        <v>7508.3884422068668</v>
      </c>
    </row>
    <row r="31" spans="1:6" x14ac:dyDescent="0.2">
      <c r="A31" s="25">
        <v>29</v>
      </c>
      <c r="B31" t="s">
        <v>188</v>
      </c>
      <c r="C31">
        <v>35151.710299514343</v>
      </c>
      <c r="D31">
        <v>7184.487847536604</v>
      </c>
      <c r="E31">
        <v>34435.336305051911</v>
      </c>
      <c r="F31">
        <v>34993.442982048044</v>
      </c>
    </row>
    <row r="32" spans="1:6" x14ac:dyDescent="0.2">
      <c r="A32" s="25">
        <v>30</v>
      </c>
      <c r="B32" t="s">
        <v>189</v>
      </c>
      <c r="C32">
        <v>9438.6013499175424</v>
      </c>
      <c r="D32">
        <v>1887.631674945593</v>
      </c>
      <c r="E32">
        <v>9585.3369961970875</v>
      </c>
      <c r="F32">
        <v>9498.8775481461762</v>
      </c>
    </row>
    <row r="33" spans="1:6" x14ac:dyDescent="0.2">
      <c r="A33" s="25">
        <v>31</v>
      </c>
      <c r="B33" t="s">
        <v>190</v>
      </c>
      <c r="C33">
        <v>15323.64482675728</v>
      </c>
      <c r="D33">
        <v>3096.9197424102258</v>
      </c>
      <c r="E33">
        <v>15241.573176063361</v>
      </c>
      <c r="F33">
        <v>15315.378431085661</v>
      </c>
    </row>
    <row r="34" spans="1:6" x14ac:dyDescent="0.2">
      <c r="A34" s="25">
        <v>32</v>
      </c>
      <c r="B34" t="s">
        <v>191</v>
      </c>
      <c r="C34">
        <v>11520.611227514541</v>
      </c>
      <c r="D34">
        <v>2332.8497554200499</v>
      </c>
      <c r="E34">
        <v>11411.00901884946</v>
      </c>
      <c r="F34">
        <v>11485.924294971281</v>
      </c>
    </row>
    <row r="35" spans="1:6" x14ac:dyDescent="0.2">
      <c r="A35" s="25">
        <v>33</v>
      </c>
      <c r="B35" t="s">
        <v>192</v>
      </c>
      <c r="C35">
        <v>9875.5651152954779</v>
      </c>
      <c r="D35">
        <v>1965.178486117693</v>
      </c>
      <c r="E35">
        <v>9816.6382226414044</v>
      </c>
      <c r="F35">
        <v>9787.0108519621608</v>
      </c>
    </row>
    <row r="36" spans="1:6" x14ac:dyDescent="0.2">
      <c r="A36" s="25">
        <v>34</v>
      </c>
      <c r="B36" t="s">
        <v>193</v>
      </c>
      <c r="C36">
        <v>5119.8500316039672</v>
      </c>
      <c r="D36">
        <v>1074.915043640837</v>
      </c>
      <c r="E36">
        <v>5091.0830841641873</v>
      </c>
      <c r="F36">
        <v>5115.6001460661546</v>
      </c>
    </row>
    <row r="37" spans="1:6" x14ac:dyDescent="0.2">
      <c r="A37" s="25">
        <v>35</v>
      </c>
      <c r="B37" t="s">
        <v>194</v>
      </c>
      <c r="C37">
        <v>20018.64449449216</v>
      </c>
      <c r="D37">
        <v>3931.8744081386048</v>
      </c>
      <c r="E37">
        <v>19915.893843908249</v>
      </c>
      <c r="F37">
        <v>19963.0270441801</v>
      </c>
    </row>
    <row r="38" spans="1:6" x14ac:dyDescent="0.2">
      <c r="A38" s="25">
        <v>36</v>
      </c>
      <c r="B38" t="s">
        <v>195</v>
      </c>
      <c r="C38">
        <v>11629.343251364249</v>
      </c>
      <c r="D38">
        <v>2366.4609924341862</v>
      </c>
      <c r="E38">
        <v>11681.4107496818</v>
      </c>
      <c r="F38">
        <v>11720.485475813241</v>
      </c>
    </row>
    <row r="39" spans="1:6" x14ac:dyDescent="0.2">
      <c r="A39" s="25">
        <v>37</v>
      </c>
      <c r="B39" t="s">
        <v>196</v>
      </c>
      <c r="C39">
        <v>6174.3729454481809</v>
      </c>
      <c r="D39">
        <v>1231.5970013707799</v>
      </c>
      <c r="E39">
        <v>6171.9988525215649</v>
      </c>
      <c r="F39">
        <v>6166.624048031671</v>
      </c>
    </row>
    <row r="40" spans="1:6" x14ac:dyDescent="0.2">
      <c r="A40" s="25">
        <v>38</v>
      </c>
      <c r="B40" t="s">
        <v>197</v>
      </c>
      <c r="C40">
        <v>6655.5733086241225</v>
      </c>
      <c r="D40">
        <v>1352.9272000405419</v>
      </c>
      <c r="E40">
        <v>6699.3841509825597</v>
      </c>
      <c r="F40">
        <v>6706.2507375814976</v>
      </c>
    </row>
    <row r="41" spans="1:6" x14ac:dyDescent="0.2">
      <c r="A41" s="25">
        <v>39</v>
      </c>
      <c r="B41" t="s">
        <v>198</v>
      </c>
      <c r="C41">
        <v>7003.4003603009432</v>
      </c>
      <c r="D41">
        <v>1610.304632201352</v>
      </c>
      <c r="E41">
        <v>6916.7126261688909</v>
      </c>
      <c r="F41">
        <v>7008.8845624129581</v>
      </c>
    </row>
    <row r="42" spans="1:6" x14ac:dyDescent="0.2">
      <c r="A42" s="25">
        <v>40</v>
      </c>
      <c r="B42" t="s">
        <v>199</v>
      </c>
      <c r="C42">
        <v>8445.2415364140616</v>
      </c>
      <c r="D42">
        <v>1796.2010333039671</v>
      </c>
      <c r="E42">
        <v>8339.1093092855372</v>
      </c>
      <c r="F42">
        <v>8332.4679511930008</v>
      </c>
    </row>
    <row r="43" spans="1:6" x14ac:dyDescent="0.2">
      <c r="A43" s="25">
        <v>41</v>
      </c>
      <c r="B43" t="s">
        <v>200</v>
      </c>
      <c r="C43">
        <v>19062.39134174521</v>
      </c>
      <c r="D43">
        <v>3917.5155460708652</v>
      </c>
      <c r="E43">
        <v>18842.188290539169</v>
      </c>
      <c r="F43">
        <v>18955.298176797831</v>
      </c>
    </row>
    <row r="44" spans="1:6" x14ac:dyDescent="0.2">
      <c r="A44" s="25">
        <v>42</v>
      </c>
      <c r="B44" t="s">
        <v>201</v>
      </c>
      <c r="C44">
        <v>12882.31648486793</v>
      </c>
      <c r="D44">
        <v>2591.0782416149568</v>
      </c>
      <c r="E44">
        <v>13024.202851397429</v>
      </c>
      <c r="F44">
        <v>13013.084957126979</v>
      </c>
    </row>
    <row r="45" spans="1:6" x14ac:dyDescent="0.2">
      <c r="A45" s="25">
        <v>43</v>
      </c>
      <c r="B45" t="s">
        <v>202</v>
      </c>
      <c r="C45">
        <v>7755.7877354132679</v>
      </c>
      <c r="D45">
        <v>1527.1557005102759</v>
      </c>
      <c r="E45">
        <v>7812.6854715508734</v>
      </c>
      <c r="F45">
        <v>7800.5453308411934</v>
      </c>
    </row>
    <row r="46" spans="1:6" x14ac:dyDescent="0.2">
      <c r="A46" s="25">
        <v>44</v>
      </c>
      <c r="B46" t="s">
        <v>203</v>
      </c>
      <c r="C46">
        <v>6717.5342285078041</v>
      </c>
      <c r="D46">
        <v>1305.0165219080311</v>
      </c>
      <c r="E46">
        <v>6642.6668369757581</v>
      </c>
      <c r="F46">
        <v>6658.7754956047274</v>
      </c>
    </row>
    <row r="47" spans="1:6" x14ac:dyDescent="0.2">
      <c r="A47" s="25">
        <v>45</v>
      </c>
      <c r="B47" t="s">
        <v>204</v>
      </c>
      <c r="C47">
        <v>4123.9908429853231</v>
      </c>
      <c r="D47">
        <v>833.26966906189705</v>
      </c>
      <c r="E47">
        <v>4124.2703159369776</v>
      </c>
      <c r="F47">
        <v>4156.1481892922538</v>
      </c>
    </row>
    <row r="48" spans="1:6" x14ac:dyDescent="0.2">
      <c r="A48" s="25">
        <v>46</v>
      </c>
      <c r="B48" t="s">
        <v>205</v>
      </c>
      <c r="C48">
        <v>5213.0465948573456</v>
      </c>
      <c r="D48">
        <v>1043.351501748012</v>
      </c>
      <c r="E48">
        <v>5210.8247622572217</v>
      </c>
      <c r="F48">
        <v>5218.5324964645897</v>
      </c>
    </row>
    <row r="49" spans="1:6" x14ac:dyDescent="0.2">
      <c r="A49" s="25">
        <v>47</v>
      </c>
      <c r="B49" t="s">
        <v>206</v>
      </c>
      <c r="C49">
        <v>8595.2590246857562</v>
      </c>
      <c r="D49">
        <v>1727.969217500385</v>
      </c>
      <c r="E49">
        <v>8637.4318696765749</v>
      </c>
      <c r="F49">
        <v>8673.9112595476508</v>
      </c>
    </row>
    <row r="50" spans="1:6" x14ac:dyDescent="0.2">
      <c r="A50" s="25">
        <v>48</v>
      </c>
      <c r="B50" t="s">
        <v>207</v>
      </c>
      <c r="C50">
        <v>3732.3717215127531</v>
      </c>
      <c r="D50">
        <v>735.32663836504423</v>
      </c>
      <c r="E50">
        <v>3695.7448395860551</v>
      </c>
      <c r="F50">
        <v>3710.7608803594198</v>
      </c>
    </row>
    <row r="51" spans="1:6" x14ac:dyDescent="0.2">
      <c r="A51" s="25">
        <v>49</v>
      </c>
      <c r="B51" t="s">
        <v>208</v>
      </c>
      <c r="C51">
        <v>5917.2490508301034</v>
      </c>
      <c r="D51">
        <v>1194.4812995249661</v>
      </c>
      <c r="E51">
        <v>5901.4935208522747</v>
      </c>
      <c r="F51">
        <v>5900.445465949133</v>
      </c>
    </row>
    <row r="52" spans="1:6" x14ac:dyDescent="0.2">
      <c r="A52" s="25">
        <v>50</v>
      </c>
      <c r="B52" t="s">
        <v>209</v>
      </c>
      <c r="C52">
        <v>8972.996880013483</v>
      </c>
      <c r="D52">
        <v>1875.8105793007301</v>
      </c>
      <c r="E52">
        <v>8919.9069822980182</v>
      </c>
      <c r="F52">
        <v>8943.2517435789177</v>
      </c>
    </row>
    <row r="53" spans="1:6" x14ac:dyDescent="0.2">
      <c r="A53" s="25">
        <v>51</v>
      </c>
      <c r="B53" t="s">
        <v>210</v>
      </c>
      <c r="C53">
        <v>5874.11946026442</v>
      </c>
      <c r="D53">
        <v>1707.1467118109861</v>
      </c>
      <c r="E53">
        <v>5806.8750064014912</v>
      </c>
      <c r="F53">
        <v>5917.1000797502966</v>
      </c>
    </row>
    <row r="54" spans="1:6" x14ac:dyDescent="0.2">
      <c r="A54" s="25">
        <v>52</v>
      </c>
      <c r="B54" t="s">
        <v>211</v>
      </c>
      <c r="C54">
        <v>10318.813295882001</v>
      </c>
      <c r="D54">
        <v>2054.3470948729519</v>
      </c>
      <c r="E54">
        <v>10208.339219277739</v>
      </c>
      <c r="F54">
        <v>10271.75679302053</v>
      </c>
    </row>
    <row r="55" spans="1:6" x14ac:dyDescent="0.2">
      <c r="A55" s="25">
        <v>53</v>
      </c>
      <c r="B55" t="s">
        <v>212</v>
      </c>
      <c r="C55">
        <v>6234.0516138391677</v>
      </c>
      <c r="D55">
        <v>1252.6221213179481</v>
      </c>
      <c r="E55">
        <v>6249.222083821438</v>
      </c>
      <c r="F55">
        <v>6276.2272993204851</v>
      </c>
    </row>
    <row r="56" spans="1:6" x14ac:dyDescent="0.2">
      <c r="A56" s="25">
        <v>54</v>
      </c>
      <c r="B56" t="s">
        <v>213</v>
      </c>
      <c r="C56">
        <v>6016.2273843134362</v>
      </c>
      <c r="D56">
        <v>1220.172850150323</v>
      </c>
      <c r="E56">
        <v>5976.1431412814327</v>
      </c>
      <c r="F56">
        <v>5983.8286055261506</v>
      </c>
    </row>
    <row r="57" spans="1:6" x14ac:dyDescent="0.2">
      <c r="A57" s="25">
        <v>55</v>
      </c>
      <c r="B57" t="s">
        <v>214</v>
      </c>
      <c r="C57">
        <v>8972.8062067487645</v>
      </c>
      <c r="D57">
        <v>2116.061891615911</v>
      </c>
      <c r="E57">
        <v>8878.3622578977556</v>
      </c>
      <c r="F57">
        <v>8933.1389460608989</v>
      </c>
    </row>
    <row r="58" spans="1:6" x14ac:dyDescent="0.2">
      <c r="A58" s="25">
        <v>56</v>
      </c>
      <c r="B58" t="s">
        <v>215</v>
      </c>
      <c r="C58">
        <v>9844.6197657103876</v>
      </c>
      <c r="D58">
        <v>1892.112059397612</v>
      </c>
      <c r="E58">
        <v>9750.8760762334623</v>
      </c>
      <c r="F58">
        <v>9789.2731969818633</v>
      </c>
    </row>
    <row r="59" spans="1:6" x14ac:dyDescent="0.2">
      <c r="A59" s="25">
        <v>57</v>
      </c>
      <c r="B59" t="s">
        <v>216</v>
      </c>
      <c r="C59">
        <v>9530.1017742894874</v>
      </c>
      <c r="D59">
        <v>1950.997645171039</v>
      </c>
      <c r="E59">
        <v>9595.4209601459152</v>
      </c>
      <c r="F59">
        <v>9571.6519728660387</v>
      </c>
    </row>
    <row r="60" spans="1:6" x14ac:dyDescent="0.2">
      <c r="A60" s="25">
        <v>58</v>
      </c>
      <c r="B60" t="s">
        <v>217</v>
      </c>
      <c r="C60">
        <v>3542.4870046263841</v>
      </c>
      <c r="D60">
        <v>755.71731578979154</v>
      </c>
      <c r="E60">
        <v>3510.3430934300268</v>
      </c>
      <c r="F60">
        <v>3564.4605664465971</v>
      </c>
    </row>
    <row r="61" spans="1:6" x14ac:dyDescent="0.2">
      <c r="A61" s="25">
        <v>59</v>
      </c>
      <c r="B61" t="s">
        <v>218</v>
      </c>
      <c r="C61">
        <v>7199.9299640878753</v>
      </c>
      <c r="D61">
        <v>1457.3897455813849</v>
      </c>
      <c r="E61">
        <v>7235.3691513883496</v>
      </c>
      <c r="F61">
        <v>7254.3912581294426</v>
      </c>
    </row>
    <row r="62" spans="1:6" x14ac:dyDescent="0.2">
      <c r="A62" s="25">
        <v>60</v>
      </c>
      <c r="B62" t="s">
        <v>219</v>
      </c>
      <c r="C62">
        <v>11996.07664939578</v>
      </c>
      <c r="D62">
        <v>2405.4206958447348</v>
      </c>
      <c r="E62">
        <v>11799.18461593242</v>
      </c>
      <c r="F62">
        <v>11878.573150926781</v>
      </c>
    </row>
    <row r="63" spans="1:6" x14ac:dyDescent="0.2">
      <c r="A63" s="25">
        <v>61</v>
      </c>
      <c r="B63" t="s">
        <v>220</v>
      </c>
      <c r="C63">
        <v>6766.2592642256805</v>
      </c>
      <c r="D63">
        <v>1320.7166373473699</v>
      </c>
      <c r="E63">
        <v>6604.3524988765703</v>
      </c>
      <c r="F63">
        <v>6646.1427085832174</v>
      </c>
    </row>
    <row r="64" spans="1:6" x14ac:dyDescent="0.2">
      <c r="A64" s="25">
        <v>62</v>
      </c>
      <c r="B64" t="s">
        <v>221</v>
      </c>
      <c r="C64">
        <v>3488.8405924127419</v>
      </c>
      <c r="D64">
        <v>727.71558357929825</v>
      </c>
      <c r="E64">
        <v>3442.60980114005</v>
      </c>
      <c r="F64">
        <v>3473.306780662203</v>
      </c>
    </row>
    <row r="65" spans="1:6" x14ac:dyDescent="0.2">
      <c r="A65" s="25">
        <v>63</v>
      </c>
      <c r="B65" t="s">
        <v>222</v>
      </c>
      <c r="C65">
        <v>9716.2407515953255</v>
      </c>
      <c r="D65">
        <v>1910.507408486071</v>
      </c>
      <c r="E65">
        <v>9641.1709328648503</v>
      </c>
      <c r="F65">
        <v>9573.1480428241848</v>
      </c>
    </row>
    <row r="66" spans="1:6" x14ac:dyDescent="0.2">
      <c r="A66" s="25">
        <v>64</v>
      </c>
      <c r="B66" t="s">
        <v>223</v>
      </c>
      <c r="C66">
        <v>5463.605906066533</v>
      </c>
      <c r="D66">
        <v>1094.8579085675681</v>
      </c>
      <c r="E66">
        <v>5408.170239889947</v>
      </c>
      <c r="F66">
        <v>5445.4313841839712</v>
      </c>
    </row>
    <row r="67" spans="1:6" x14ac:dyDescent="0.2">
      <c r="A67" s="25">
        <v>65</v>
      </c>
      <c r="B67" t="s">
        <v>224</v>
      </c>
      <c r="C67">
        <v>7134.2837988360498</v>
      </c>
      <c r="D67">
        <v>1423.4632882526271</v>
      </c>
      <c r="E67">
        <v>7198.1130203650791</v>
      </c>
      <c r="F67">
        <v>7171.816436030671</v>
      </c>
    </row>
    <row r="68" spans="1:6" x14ac:dyDescent="0.2">
      <c r="A68" s="25">
        <v>66</v>
      </c>
      <c r="B68" t="s">
        <v>225</v>
      </c>
      <c r="C68">
        <v>6615.8481804684088</v>
      </c>
      <c r="D68">
        <v>1345.503925208104</v>
      </c>
      <c r="E68">
        <v>6571.4632563664181</v>
      </c>
      <c r="F68">
        <v>6552.993548164718</v>
      </c>
    </row>
    <row r="69" spans="1:6" x14ac:dyDescent="0.2">
      <c r="A69" s="25">
        <v>67</v>
      </c>
      <c r="B69" t="s">
        <v>226</v>
      </c>
      <c r="C69">
        <v>12093.468575412669</v>
      </c>
      <c r="D69">
        <v>2749.2713849670781</v>
      </c>
      <c r="E69">
        <v>12219.38757946986</v>
      </c>
      <c r="F69">
        <v>12163.43706708496</v>
      </c>
    </row>
    <row r="70" spans="1:6" x14ac:dyDescent="0.2">
      <c r="A70" s="25">
        <v>68</v>
      </c>
      <c r="B70" t="s">
        <v>227</v>
      </c>
      <c r="C70">
        <v>4508.5595820172093</v>
      </c>
      <c r="D70">
        <v>882.83787766967043</v>
      </c>
      <c r="E70">
        <v>4540.8869665650182</v>
      </c>
      <c r="F70">
        <v>4565.835696480598</v>
      </c>
    </row>
    <row r="71" spans="1:6" x14ac:dyDescent="0.2">
      <c r="A71" s="25">
        <v>69</v>
      </c>
      <c r="B71" t="s">
        <v>228</v>
      </c>
      <c r="C71">
        <v>7141.4454765047449</v>
      </c>
      <c r="D71">
        <v>1442.3150505963299</v>
      </c>
      <c r="E71">
        <v>7049.9645581659061</v>
      </c>
      <c r="F71">
        <v>7097.4615877699862</v>
      </c>
    </row>
    <row r="72" spans="1:6" x14ac:dyDescent="0.2">
      <c r="A72" s="25">
        <v>70</v>
      </c>
      <c r="B72" t="s">
        <v>229</v>
      </c>
      <c r="C72">
        <v>8393.9331657685561</v>
      </c>
      <c r="D72">
        <v>1648.3171560683579</v>
      </c>
      <c r="E72">
        <v>8402.4691678101626</v>
      </c>
      <c r="F72">
        <v>8458.6154946046354</v>
      </c>
    </row>
    <row r="73" spans="1:6" x14ac:dyDescent="0.2">
      <c r="A73" s="25">
        <v>71</v>
      </c>
      <c r="B73" t="s">
        <v>230</v>
      </c>
      <c r="C73">
        <v>6028.798573440873</v>
      </c>
      <c r="D73">
        <v>1259.878571246004</v>
      </c>
      <c r="E73">
        <v>6038.1752875217608</v>
      </c>
      <c r="F73">
        <v>6051.3401271207331</v>
      </c>
    </row>
    <row r="74" spans="1:6" x14ac:dyDescent="0.2">
      <c r="A74" s="25">
        <v>72</v>
      </c>
      <c r="B74" t="s">
        <v>231</v>
      </c>
      <c r="C74">
        <v>3366.2994667078601</v>
      </c>
      <c r="D74">
        <v>684.59999156045171</v>
      </c>
      <c r="E74">
        <v>3350.5978791280841</v>
      </c>
      <c r="F74">
        <v>3345.4114923907709</v>
      </c>
    </row>
    <row r="75" spans="1:6" x14ac:dyDescent="0.2">
      <c r="A75" s="25">
        <v>73</v>
      </c>
      <c r="B75" t="s">
        <v>232</v>
      </c>
      <c r="C75">
        <v>667.23292088698156</v>
      </c>
      <c r="D75">
        <v>131.25508938293279</v>
      </c>
      <c r="E75">
        <v>676.33243251013243</v>
      </c>
      <c r="F75">
        <v>672.74747626344117</v>
      </c>
    </row>
    <row r="76" spans="1:6" x14ac:dyDescent="0.2">
      <c r="A76" s="25">
        <v>74</v>
      </c>
      <c r="B76" t="s">
        <v>233</v>
      </c>
      <c r="C76">
        <v>6850.5365667564683</v>
      </c>
      <c r="D76">
        <v>1331.2124758690311</v>
      </c>
      <c r="E76">
        <v>6716.1170919009646</v>
      </c>
      <c r="F76">
        <v>6746.2563431857434</v>
      </c>
    </row>
    <row r="77" spans="1:6" x14ac:dyDescent="0.2">
      <c r="A77" s="25">
        <v>75</v>
      </c>
      <c r="B77" t="s">
        <v>234</v>
      </c>
      <c r="C77">
        <v>9647.7928369126148</v>
      </c>
      <c r="D77">
        <v>2014.811726194057</v>
      </c>
      <c r="E77">
        <v>9739.8763291464638</v>
      </c>
      <c r="F77">
        <v>9647.7681397256001</v>
      </c>
    </row>
    <row r="78" spans="1:6" x14ac:dyDescent="0.2">
      <c r="A78" s="25">
        <v>76</v>
      </c>
      <c r="B78" t="s">
        <v>235</v>
      </c>
      <c r="C78">
        <v>4435.6934872012134</v>
      </c>
      <c r="D78">
        <v>912.07258660398099</v>
      </c>
      <c r="E78">
        <v>4375.7182461848133</v>
      </c>
      <c r="F78">
        <v>4404.4696324200904</v>
      </c>
    </row>
    <row r="79" spans="1:6" x14ac:dyDescent="0.2">
      <c r="A79" s="25">
        <v>77</v>
      </c>
      <c r="B79" t="s">
        <v>236</v>
      </c>
      <c r="C79">
        <v>7492.2547198228576</v>
      </c>
      <c r="D79">
        <v>1554.5240777272611</v>
      </c>
      <c r="E79">
        <v>7420.3778385157484</v>
      </c>
      <c r="F79">
        <v>7439.9280839734192</v>
      </c>
    </row>
    <row r="80" spans="1:6" x14ac:dyDescent="0.2">
      <c r="A80" s="25">
        <v>78</v>
      </c>
      <c r="B80" t="s">
        <v>237</v>
      </c>
      <c r="C80">
        <v>6497.9374658677407</v>
      </c>
      <c r="D80">
        <v>1311.1270462814459</v>
      </c>
      <c r="E80">
        <v>6473.8221122519044</v>
      </c>
      <c r="F80">
        <v>6474.4129862412119</v>
      </c>
    </row>
    <row r="81" spans="1:6" x14ac:dyDescent="0.2">
      <c r="A81" s="25">
        <v>79</v>
      </c>
      <c r="B81" t="s">
        <v>238</v>
      </c>
      <c r="C81">
        <v>7597.7199567859316</v>
      </c>
      <c r="D81">
        <v>1542.2430241217301</v>
      </c>
      <c r="E81">
        <v>7532.0053883663923</v>
      </c>
      <c r="F81">
        <v>7571.9857168157341</v>
      </c>
    </row>
    <row r="82" spans="1:6" x14ac:dyDescent="0.2">
      <c r="A82" s="25">
        <v>80</v>
      </c>
      <c r="B82" t="s">
        <v>239</v>
      </c>
      <c r="C82">
        <v>14394.35562322003</v>
      </c>
      <c r="D82">
        <v>3408.0753143071038</v>
      </c>
      <c r="E82">
        <v>14141.73383200918</v>
      </c>
      <c r="F82">
        <v>14427.07400779071</v>
      </c>
    </row>
    <row r="83" spans="1:6" x14ac:dyDescent="0.2">
      <c r="A83" s="25">
        <v>81</v>
      </c>
      <c r="B83" t="s">
        <v>240</v>
      </c>
      <c r="C83">
        <v>7651.1513655248136</v>
      </c>
      <c r="D83">
        <v>1577.152260961514</v>
      </c>
      <c r="E83">
        <v>7603.0000780409191</v>
      </c>
      <c r="F83">
        <v>7670.0691678659268</v>
      </c>
    </row>
    <row r="84" spans="1:6" x14ac:dyDescent="0.2">
      <c r="A84" s="25">
        <v>82</v>
      </c>
      <c r="B84" t="s">
        <v>241</v>
      </c>
      <c r="C84">
        <v>4314.6256838995023</v>
      </c>
      <c r="D84">
        <v>845.92710659101374</v>
      </c>
      <c r="E84">
        <v>4377.4250738436122</v>
      </c>
      <c r="F84">
        <v>4354.7771365284798</v>
      </c>
    </row>
    <row r="85" spans="1:6" x14ac:dyDescent="0.2">
      <c r="A85" s="25">
        <v>83</v>
      </c>
      <c r="B85" t="s">
        <v>242</v>
      </c>
      <c r="C85">
        <v>4092.6966766346241</v>
      </c>
      <c r="D85">
        <v>813.10124146981286</v>
      </c>
      <c r="E85">
        <v>4059.1293259343338</v>
      </c>
      <c r="F85">
        <v>4093.3055539422212</v>
      </c>
    </row>
    <row r="86" spans="1:6" x14ac:dyDescent="0.2">
      <c r="A86" s="25">
        <v>84</v>
      </c>
      <c r="B86" t="s">
        <v>243</v>
      </c>
      <c r="C86">
        <v>11688.44919863983</v>
      </c>
      <c r="D86">
        <v>2368.169649989773</v>
      </c>
      <c r="E86">
        <v>11642.73770344482</v>
      </c>
      <c r="F86">
        <v>11658.11482999773</v>
      </c>
    </row>
    <row r="87" spans="1:6" x14ac:dyDescent="0.2">
      <c r="A87" s="25">
        <v>85</v>
      </c>
      <c r="B87" t="s">
        <v>244</v>
      </c>
      <c r="C87">
        <v>13932.614186247751</v>
      </c>
      <c r="D87">
        <v>2883.9123346543779</v>
      </c>
      <c r="E87">
        <v>13824.656225673691</v>
      </c>
      <c r="F87">
        <v>13787.1335936792</v>
      </c>
    </row>
    <row r="88" spans="1:6" x14ac:dyDescent="0.2">
      <c r="A88" s="25">
        <v>86</v>
      </c>
      <c r="B88" t="s">
        <v>245</v>
      </c>
      <c r="C88">
        <v>7219.5323796430994</v>
      </c>
      <c r="D88">
        <v>1427.9685154584131</v>
      </c>
      <c r="E88">
        <v>7288.3310540454086</v>
      </c>
      <c r="F88">
        <v>7258.4251696312222</v>
      </c>
    </row>
    <row r="89" spans="1:6" x14ac:dyDescent="0.2">
      <c r="A89" s="25">
        <v>87</v>
      </c>
      <c r="B89" t="s">
        <v>246</v>
      </c>
      <c r="C89">
        <v>4768.2949544761459</v>
      </c>
      <c r="D89">
        <v>941.3384617107406</v>
      </c>
      <c r="E89">
        <v>4832.6437670104933</v>
      </c>
      <c r="F89">
        <v>4800.5060139354728</v>
      </c>
    </row>
    <row r="90" spans="1:6" x14ac:dyDescent="0.2">
      <c r="A90" s="25">
        <v>88</v>
      </c>
      <c r="B90" t="s">
        <v>247</v>
      </c>
      <c r="C90">
        <v>7149.0165023626796</v>
      </c>
      <c r="D90">
        <v>1406.778721560695</v>
      </c>
      <c r="E90">
        <v>7165.2917679480825</v>
      </c>
      <c r="F90">
        <v>7157.9142941526006</v>
      </c>
    </row>
    <row r="91" spans="1:6" x14ac:dyDescent="0.2">
      <c r="A91" s="25">
        <v>89</v>
      </c>
      <c r="B91" t="s">
        <v>248</v>
      </c>
      <c r="C91">
        <v>8241.9378775473579</v>
      </c>
      <c r="D91">
        <v>1645.9327025335281</v>
      </c>
      <c r="E91">
        <v>8329.3880970045284</v>
      </c>
      <c r="F91">
        <v>8286.0219157653737</v>
      </c>
    </row>
    <row r="92" spans="1:6" x14ac:dyDescent="0.2">
      <c r="A92" s="25">
        <v>90</v>
      </c>
      <c r="B92" t="s">
        <v>249</v>
      </c>
      <c r="C92">
        <v>10150.43381437588</v>
      </c>
      <c r="D92">
        <v>2104.9909207595651</v>
      </c>
      <c r="E92">
        <v>10226.1677460518</v>
      </c>
      <c r="F92">
        <v>10222.00576287542</v>
      </c>
    </row>
    <row r="93" spans="1:6" x14ac:dyDescent="0.2">
      <c r="A93" s="25">
        <v>91</v>
      </c>
      <c r="B93" t="s">
        <v>250</v>
      </c>
      <c r="C93">
        <v>7879.1351218447517</v>
      </c>
      <c r="D93">
        <v>1540.503684277073</v>
      </c>
      <c r="E93">
        <v>7949.8811754859698</v>
      </c>
      <c r="F93">
        <v>7923.5288044742329</v>
      </c>
    </row>
    <row r="94" spans="1:6" x14ac:dyDescent="0.2">
      <c r="A94" s="25">
        <v>92</v>
      </c>
      <c r="B94" t="s">
        <v>251</v>
      </c>
      <c r="C94">
        <v>10279.32746654794</v>
      </c>
      <c r="D94">
        <v>2102.0937041577931</v>
      </c>
      <c r="E94">
        <v>10315.53987549162</v>
      </c>
      <c r="F94">
        <v>10283.036587295141</v>
      </c>
    </row>
    <row r="95" spans="1:6" x14ac:dyDescent="0.2">
      <c r="A95" s="25">
        <v>93</v>
      </c>
      <c r="B95" t="s">
        <v>252</v>
      </c>
    </row>
    <row r="96" spans="1:6" x14ac:dyDescent="0.2">
      <c r="A96" s="25">
        <v>94</v>
      </c>
      <c r="B96" t="s">
        <v>253</v>
      </c>
      <c r="C96">
        <v>3574.0675969292502</v>
      </c>
      <c r="D96">
        <v>732.96865563275298</v>
      </c>
      <c r="E96">
        <v>3533.8579385663579</v>
      </c>
      <c r="F96">
        <v>3556.569154978421</v>
      </c>
    </row>
    <row r="97" spans="1:6" x14ac:dyDescent="0.2">
      <c r="A97" s="25">
        <v>95</v>
      </c>
      <c r="B97" t="s">
        <v>254</v>
      </c>
      <c r="C97">
        <v>2992.283781035364</v>
      </c>
      <c r="D97">
        <v>628.90422843280271</v>
      </c>
      <c r="E97">
        <v>2962.9316414668001</v>
      </c>
      <c r="F97">
        <v>2985.2146042019431</v>
      </c>
    </row>
    <row r="98" spans="1:6" x14ac:dyDescent="0.2">
      <c r="A98" s="25">
        <v>96</v>
      </c>
      <c r="B98" t="s">
        <v>255</v>
      </c>
      <c r="C98">
        <v>4868.8944526761397</v>
      </c>
      <c r="D98">
        <v>1065.1594680026069</v>
      </c>
      <c r="E98">
        <v>4811.9446828010859</v>
      </c>
      <c r="F98">
        <v>4852.1991514268238</v>
      </c>
    </row>
    <row r="99" spans="1:6" x14ac:dyDescent="0.2">
      <c r="A99" s="25">
        <v>97</v>
      </c>
      <c r="B99" t="s">
        <v>256</v>
      </c>
      <c r="C99">
        <v>4853.3828016288599</v>
      </c>
      <c r="D99">
        <v>1009.359236061732</v>
      </c>
      <c r="E99">
        <v>4887.7163469131319</v>
      </c>
      <c r="F99">
        <v>4861.8484946442768</v>
      </c>
    </row>
    <row r="100" spans="1:6" x14ac:dyDescent="0.2">
      <c r="A100" s="25">
        <v>98</v>
      </c>
      <c r="B100" t="s">
        <v>257</v>
      </c>
      <c r="C100">
        <v>10393.38178694525</v>
      </c>
      <c r="D100">
        <v>2076.4105966882012</v>
      </c>
      <c r="E100">
        <v>10313.86821952938</v>
      </c>
      <c r="F100">
        <v>10422.779405692379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Wieser Example</vt:lpstr>
      <vt:lpstr>Dayton LP MI Input</vt:lpstr>
      <vt:lpstr>Dayton LP MI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Kyle Dayton</cp:lastModifiedBy>
  <dcterms:created xsi:type="dcterms:W3CDTF">2023-05-25T17:32:09Z</dcterms:created>
  <dcterms:modified xsi:type="dcterms:W3CDTF">2024-01-31T22:18:52Z</dcterms:modified>
</cp:coreProperties>
</file>