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yleupton/Desktop/spreadsheets/"/>
    </mc:Choice>
  </mc:AlternateContent>
  <xr:revisionPtr revIDLastSave="0" documentId="8_{DC5921E9-5605-FF42-AB9C-DF2AB881483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M26" i="1"/>
  <c r="E26" i="1"/>
  <c r="G26" i="1"/>
  <c r="L25" i="1"/>
  <c r="M25" i="1"/>
  <c r="E25" i="1"/>
  <c r="G25" i="1"/>
  <c r="L24" i="1"/>
  <c r="M24" i="1"/>
  <c r="E24" i="1"/>
  <c r="G24" i="1"/>
  <c r="L23" i="1"/>
  <c r="M23" i="1"/>
  <c r="E23" i="1"/>
  <c r="G23" i="1"/>
  <c r="L22" i="1"/>
  <c r="M22" i="1"/>
  <c r="E22" i="1"/>
  <c r="G22" i="1"/>
  <c r="L36" i="1"/>
  <c r="L35" i="1"/>
  <c r="L34" i="1"/>
  <c r="L33" i="1"/>
  <c r="L32" i="1"/>
  <c r="L31" i="1"/>
  <c r="L30" i="1"/>
  <c r="L29" i="1"/>
  <c r="L28" i="1"/>
  <c r="L27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G37" i="1"/>
  <c r="M36" i="1"/>
  <c r="M35" i="1"/>
  <c r="M34" i="1"/>
  <c r="M33" i="1"/>
  <c r="M32" i="1"/>
  <c r="M31" i="1"/>
  <c r="M30" i="1"/>
  <c r="M29" i="1"/>
  <c r="M28" i="1"/>
  <c r="M27" i="1"/>
  <c r="M21" i="1"/>
  <c r="M20" i="1"/>
  <c r="M19" i="1"/>
  <c r="M18" i="1"/>
  <c r="M17" i="1"/>
  <c r="M16" i="1"/>
  <c r="M37" i="1"/>
  <c r="M38" i="1"/>
</calcChain>
</file>

<file path=xl/sharedStrings.xml><?xml version="1.0" encoding="utf-8"?>
<sst xmlns="http://schemas.openxmlformats.org/spreadsheetml/2006/main" count="106" uniqueCount="40">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</sst>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7"/>
  <sheetViews>
    <sheetView tabSelected="1" topLeftCell="A9" zoomScale="99" zoomScaleNormal="100" workbookViewId="0">
      <selection activeCell="A36" sqref="A36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6" si="0">ROUND(J16*0.7*K16/0.6*1.1*exchange, 0)</f>
        <v>#VALUE!</v>
      </c>
      <c r="F16" s="97"/>
      <c r="G16" s="47" t="e">
        <f t="shared" ref="G16:G36" si="1">E16*F16</f>
        <v>#VALUE!</v>
      </c>
      <c r="H16" s="77"/>
      <c r="I16" s="84" t="s">
        <v>35</v>
      </c>
      <c r="J16" s="90" t="s">
        <v>37</v>
      </c>
      <c r="K16" s="52">
        <v>1.0565</v>
      </c>
      <c r="L16" s="66" t="e">
        <f t="shared" ref="L16:L36" si="2">J16*K16*0.62*1.1*costexchange</f>
        <v>#VALUE!</v>
      </c>
      <c r="M16" s="63" t="e">
        <f t="shared" ref="M16:M36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1.0565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1.0565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4"/>
      <c r="B22" s="1"/>
      <c r="C22" s="35"/>
      <c r="D22" s="88" t="s">
        <v>37</v>
      </c>
      <c r="E22" s="36" t="e">
        <f t="shared" ref="E22:E26" si="4">ROUND(J22*0.7*K22/0.6*1.1*exchange, 0)</f>
        <v>#VALUE!</v>
      </c>
      <c r="F22" s="98"/>
      <c r="G22" s="37" t="e">
        <f t="shared" ref="G22:G26" si="5">E22*F22</f>
        <v>#VALUE!</v>
      </c>
      <c r="H22" s="77"/>
      <c r="I22" s="85" t="s">
        <v>35</v>
      </c>
      <c r="J22" s="91" t="s">
        <v>37</v>
      </c>
      <c r="K22" s="24">
        <v>1.0565</v>
      </c>
      <c r="L22" s="67" t="e">
        <f t="shared" ref="L22:L26" si="6">J22*K22*0.62*1.1*costexchange</f>
        <v>#VALUE!</v>
      </c>
      <c r="M22" s="64" t="e">
        <f t="shared" ref="M22:M26" si="7">L22*F22</f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4"/>
        <v>#VALUE!</v>
      </c>
      <c r="F23" s="98"/>
      <c r="G23" s="37" t="e">
        <f t="shared" si="5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6"/>
        <v>#VALUE!</v>
      </c>
      <c r="M23" s="64" t="e">
        <f t="shared" si="7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4"/>
        <v>#VALUE!</v>
      </c>
      <c r="F24" s="98"/>
      <c r="G24" s="37" t="e">
        <f t="shared" si="5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6"/>
        <v>#VALUE!</v>
      </c>
      <c r="M24" s="64" t="e">
        <f t="shared" si="7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>ROUND(J25*0.7*K25/0.6*1.1*exchange, 0)</f>
        <v>#VALUE!</v>
      </c>
      <c r="F25" s="98"/>
      <c r="G25" s="37" t="e">
        <f>E25*F25</f>
        <v>#VALUE!</v>
      </c>
      <c r="H25" s="77"/>
      <c r="I25" s="85" t="s">
        <v>35</v>
      </c>
      <c r="J25" s="91" t="s">
        <v>37</v>
      </c>
      <c r="K25" s="24">
        <v>1.0565</v>
      </c>
      <c r="L25" s="67" t="e">
        <f t="shared" si="6"/>
        <v>#VALUE!</v>
      </c>
      <c r="M25" s="64" t="e">
        <f t="shared" si="7"/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ref="E26" si="8">ROUND(J26*0.7*K26/0.6*1.1*exchange, 0)</f>
        <v>#VALUE!</v>
      </c>
      <c r="F26" s="98"/>
      <c r="G26" s="37" t="e">
        <f t="shared" ref="G26" si="9">E26*F26</f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si="6"/>
        <v>#VALUE!</v>
      </c>
      <c r="M26" s="64" t="e">
        <f t="shared" si="7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0"/>
        <v>#VALUE!</v>
      </c>
      <c r="F27" s="98"/>
      <c r="G27" s="37" t="e">
        <f t="shared" si="1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2"/>
        <v>#VALUE!</v>
      </c>
      <c r="M27" s="64" t="e">
        <f t="shared" si="3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0"/>
        <v>#VALUE!</v>
      </c>
      <c r="F28" s="98"/>
      <c r="G28" s="37" t="e">
        <f t="shared" si="1"/>
        <v>#VALUE!</v>
      </c>
      <c r="H28" s="77"/>
      <c r="I28" s="85" t="s">
        <v>35</v>
      </c>
      <c r="J28" s="91" t="s">
        <v>37</v>
      </c>
      <c r="K28" s="24">
        <v>1.0565</v>
      </c>
      <c r="L28" s="67" t="e">
        <f t="shared" si="2"/>
        <v>#VALUE!</v>
      </c>
      <c r="M28" s="64" t="e">
        <f t="shared" si="3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si="0"/>
        <v>#VALUE!</v>
      </c>
      <c r="F29" s="98"/>
      <c r="G29" s="37" t="e">
        <f t="shared" si="1"/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2"/>
        <v>#VALUE!</v>
      </c>
      <c r="M29" s="64" t="e">
        <f t="shared" si="3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si="0"/>
        <v>#VALUE!</v>
      </c>
      <c r="F30" s="98"/>
      <c r="G30" s="37" t="e">
        <f t="shared" si="1"/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2"/>
        <v>#VALUE!</v>
      </c>
      <c r="M30" s="64" t="e">
        <f t="shared" si="3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0"/>
        <v>#VALUE!</v>
      </c>
      <c r="F31" s="98"/>
      <c r="G31" s="37" t="e">
        <f t="shared" si="1"/>
        <v>#VALUE!</v>
      </c>
      <c r="H31" s="77"/>
      <c r="I31" s="85" t="s">
        <v>35</v>
      </c>
      <c r="J31" s="91" t="s">
        <v>37</v>
      </c>
      <c r="K31" s="24">
        <v>1.0565</v>
      </c>
      <c r="L31" s="67" t="e">
        <f t="shared" si="2"/>
        <v>#VALUE!</v>
      </c>
      <c r="M31" s="64" t="e">
        <f t="shared" si="3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0"/>
        <v>#VALUE!</v>
      </c>
      <c r="F32" s="98"/>
      <c r="G32" s="37" t="e">
        <f t="shared" si="1"/>
        <v>#VALUE!</v>
      </c>
      <c r="H32" s="77"/>
      <c r="I32" s="85" t="s">
        <v>35</v>
      </c>
      <c r="J32" s="91" t="s">
        <v>37</v>
      </c>
      <c r="K32" s="24">
        <v>1.0565</v>
      </c>
      <c r="L32" s="67" t="e">
        <f t="shared" si="2"/>
        <v>#VALUE!</v>
      </c>
      <c r="M32" s="64" t="e">
        <f t="shared" si="3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0"/>
        <v>#VALUE!</v>
      </c>
      <c r="F33" s="98"/>
      <c r="G33" s="37" t="e">
        <f t="shared" si="1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2"/>
        <v>#VALUE!</v>
      </c>
      <c r="M33" s="64" t="e">
        <f t="shared" si="3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0"/>
        <v>#VALUE!</v>
      </c>
      <c r="F34" s="98"/>
      <c r="G34" s="37" t="e">
        <f t="shared" si="1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2"/>
        <v>#VALUE!</v>
      </c>
      <c r="M34" s="64" t="e">
        <f t="shared" si="3"/>
        <v>#VALUE!</v>
      </c>
    </row>
    <row r="35" spans="1:13" s="3" customFormat="1" ht="20" customHeight="1" x14ac:dyDescent="0.15">
      <c r="A35" s="95"/>
      <c r="B35" s="38"/>
      <c r="C35" s="39"/>
      <c r="D35" s="88" t="s">
        <v>37</v>
      </c>
      <c r="E35" s="36" t="e">
        <f t="shared" si="0"/>
        <v>#VALUE!</v>
      </c>
      <c r="F35" s="98"/>
      <c r="G35" s="37" t="e">
        <f t="shared" si="1"/>
        <v>#VALUE!</v>
      </c>
      <c r="H35" s="77"/>
      <c r="I35" s="85" t="s">
        <v>35</v>
      </c>
      <c r="J35" s="91" t="s">
        <v>37</v>
      </c>
      <c r="K35" s="24">
        <v>1</v>
      </c>
      <c r="L35" s="67" t="e">
        <f t="shared" si="2"/>
        <v>#VALUE!</v>
      </c>
      <c r="M35" s="64" t="e">
        <f t="shared" si="3"/>
        <v>#VALUE!</v>
      </c>
    </row>
    <row r="36" spans="1:13" s="3" customFormat="1" ht="20" customHeight="1" thickBot="1" x14ac:dyDescent="0.2">
      <c r="A36" s="96"/>
      <c r="B36" s="40"/>
      <c r="C36" s="41"/>
      <c r="D36" s="89" t="s">
        <v>37</v>
      </c>
      <c r="E36" s="42" t="e">
        <f t="shared" si="0"/>
        <v>#VALUE!</v>
      </c>
      <c r="F36" s="99"/>
      <c r="G36" s="43" t="e">
        <f t="shared" si="1"/>
        <v>#VALUE!</v>
      </c>
      <c r="H36" s="77"/>
      <c r="I36" s="86" t="s">
        <v>35</v>
      </c>
      <c r="J36" s="92" t="s">
        <v>39</v>
      </c>
      <c r="K36" s="25">
        <v>1.0565</v>
      </c>
      <c r="L36" s="68" t="e">
        <f t="shared" si="2"/>
        <v>#VALUE!</v>
      </c>
      <c r="M36" s="65" t="e">
        <f t="shared" si="3"/>
        <v>#VALUE!</v>
      </c>
    </row>
    <row r="37" spans="1:13" s="3" customFormat="1" ht="18" customHeight="1" x14ac:dyDescent="0.15">
      <c r="F37" s="9" t="s">
        <v>17</v>
      </c>
      <c r="G37" s="23" t="e">
        <f>SUM(G16:G36)</f>
        <v>#VALUE!</v>
      </c>
      <c r="H37" s="78"/>
      <c r="I37" s="15" t="s">
        <v>31</v>
      </c>
      <c r="J37" s="12"/>
      <c r="K37" s="15" t="s">
        <v>29</v>
      </c>
      <c r="L37" s="15" t="s">
        <v>20</v>
      </c>
      <c r="M37" s="14" t="e">
        <f>SUM(M16:M36)</f>
        <v>#VALUE!</v>
      </c>
    </row>
    <row r="38" spans="1:13" s="5" customFormat="1" ht="18" customHeight="1" x14ac:dyDescent="0.15">
      <c r="A38" s="20" t="s">
        <v>16</v>
      </c>
      <c r="G38" s="23"/>
      <c r="H38" s="78"/>
      <c r="I38" s="16" t="s">
        <v>35</v>
      </c>
      <c r="J38" s="11"/>
      <c r="K38" s="16" t="s">
        <v>30</v>
      </c>
      <c r="L38" s="16" t="s">
        <v>3</v>
      </c>
      <c r="M38" s="21" t="e">
        <f>1-(M37/G37)</f>
        <v>#VALUE!</v>
      </c>
    </row>
    <row r="39" spans="1:13" s="5" customFormat="1" ht="18" customHeight="1" x14ac:dyDescent="0.15">
      <c r="A39" s="20" t="s">
        <v>12</v>
      </c>
      <c r="F39" s="9"/>
      <c r="G39" s="10"/>
      <c r="H39" s="79"/>
      <c r="I39" s="9" t="s">
        <v>34</v>
      </c>
      <c r="L39" s="16"/>
      <c r="M39" s="21"/>
    </row>
    <row r="40" spans="1:13" s="5" customFormat="1" ht="18" customHeight="1" x14ac:dyDescent="0.15">
      <c r="A40" s="20" t="s">
        <v>13</v>
      </c>
      <c r="H40" s="76"/>
      <c r="I40" s="16" t="s">
        <v>33</v>
      </c>
      <c r="J40" s="11"/>
      <c r="K40" s="11"/>
      <c r="L40" s="11"/>
    </row>
    <row r="41" spans="1:13" ht="18" customHeight="1" x14ac:dyDescent="0.15">
      <c r="F41" s="22"/>
      <c r="H41" s="80"/>
      <c r="I41" s="75" t="s">
        <v>32</v>
      </c>
    </row>
    <row r="42" spans="1:13" ht="18" customHeight="1" x14ac:dyDescent="0.15">
      <c r="F42" s="9"/>
      <c r="H42" s="80"/>
      <c r="I42" s="75" t="s">
        <v>36</v>
      </c>
    </row>
    <row r="43" spans="1:13" x14ac:dyDescent="0.15">
      <c r="H43" s="80"/>
    </row>
    <row r="44" spans="1:13" x14ac:dyDescent="0.15">
      <c r="H44" s="80"/>
    </row>
    <row r="45" spans="1:13" x14ac:dyDescent="0.15">
      <c r="H45" s="80"/>
    </row>
    <row r="46" spans="1:13" x14ac:dyDescent="0.15">
      <c r="H46" s="80"/>
    </row>
    <row r="47" spans="1:13" x14ac:dyDescent="0.15">
      <c r="H47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2019-08-01T03:59:27Z</dcterms:modified>
</cp:coreProperties>
</file>