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GitHub\425-ComputerVision\assignment2\"/>
    </mc:Choice>
  </mc:AlternateContent>
  <xr:revisionPtr revIDLastSave="0" documentId="8_{A13AE889-92F9-47CE-8D93-EEABD8EEF704}" xr6:coauthVersionLast="44" xr6:coauthVersionMax="44" xr10:uidLastSave="{00000000-0000-0000-0000-000000000000}"/>
  <bookViews>
    <workbookView xWindow="28680" yWindow="-690" windowWidth="29040" windowHeight="15840" xr2:uid="{6294E8BA-7C7A-4643-ABFF-C3B301BE3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H33" i="1"/>
  <c r="H34" i="1"/>
  <c r="H28" i="1"/>
  <c r="H29" i="1"/>
  <c r="H23" i="1"/>
  <c r="H24" i="1"/>
  <c r="H19" i="1"/>
  <c r="H13" i="1"/>
  <c r="H14" i="1"/>
  <c r="H8" i="1"/>
  <c r="H9" i="1"/>
  <c r="J33" i="1"/>
  <c r="J34" i="1"/>
  <c r="J28" i="1"/>
  <c r="J29" i="1"/>
  <c r="J23" i="1"/>
  <c r="J24" i="1"/>
  <c r="J19" i="1"/>
  <c r="J14" i="1"/>
  <c r="J13" i="1"/>
  <c r="J9" i="1"/>
  <c r="J36" i="1" s="1"/>
  <c r="J8" i="1"/>
  <c r="G33" i="1"/>
  <c r="I33" i="1"/>
  <c r="K33" i="1"/>
  <c r="L33" i="1"/>
  <c r="M33" i="1"/>
  <c r="N33" i="1"/>
  <c r="F33" i="1"/>
  <c r="G28" i="1"/>
  <c r="I28" i="1"/>
  <c r="K28" i="1"/>
  <c r="L28" i="1"/>
  <c r="M28" i="1"/>
  <c r="N28" i="1"/>
  <c r="F28" i="1"/>
  <c r="G23" i="1"/>
  <c r="I23" i="1"/>
  <c r="K23" i="1"/>
  <c r="L23" i="1"/>
  <c r="M23" i="1"/>
  <c r="N23" i="1"/>
  <c r="F23" i="1"/>
  <c r="G29" i="1"/>
  <c r="I29" i="1"/>
  <c r="K29" i="1"/>
  <c r="L29" i="1"/>
  <c r="M29" i="1"/>
  <c r="N29" i="1"/>
  <c r="G34" i="1"/>
  <c r="I34" i="1"/>
  <c r="K34" i="1"/>
  <c r="L34" i="1"/>
  <c r="M34" i="1"/>
  <c r="N34" i="1"/>
  <c r="F34" i="1"/>
  <c r="F29" i="1"/>
  <c r="G24" i="1"/>
  <c r="I24" i="1"/>
  <c r="K24" i="1"/>
  <c r="L24" i="1"/>
  <c r="M24" i="1"/>
  <c r="N24" i="1"/>
  <c r="F24" i="1"/>
  <c r="G19" i="1"/>
  <c r="I19" i="1"/>
  <c r="K19" i="1"/>
  <c r="L19" i="1"/>
  <c r="M19" i="1"/>
  <c r="N19" i="1"/>
  <c r="F19" i="1"/>
  <c r="G14" i="1"/>
  <c r="I14" i="1"/>
  <c r="K14" i="1"/>
  <c r="L14" i="1"/>
  <c r="M14" i="1"/>
  <c r="N14" i="1"/>
  <c r="F14" i="1"/>
  <c r="G9" i="1"/>
  <c r="I9" i="1"/>
  <c r="I36" i="1" s="1"/>
  <c r="K9" i="1"/>
  <c r="K36" i="1" s="1"/>
  <c r="L9" i="1"/>
  <c r="L36" i="1" s="1"/>
  <c r="M9" i="1"/>
  <c r="N9" i="1"/>
  <c r="N36" i="1" s="1"/>
  <c r="F9" i="1"/>
  <c r="G13" i="1"/>
  <c r="I13" i="1"/>
  <c r="K13" i="1"/>
  <c r="L13" i="1"/>
  <c r="M13" i="1"/>
  <c r="N13" i="1"/>
  <c r="F13" i="1"/>
  <c r="I8" i="1"/>
  <c r="K8" i="1"/>
  <c r="L8" i="1"/>
  <c r="M8" i="1"/>
  <c r="N8" i="1"/>
  <c r="G8" i="1"/>
  <c r="F8" i="1"/>
  <c r="G36" i="1" l="1"/>
  <c r="F36" i="1"/>
  <c r="M36" i="1"/>
</calcChain>
</file>

<file path=xl/sharedStrings.xml><?xml version="1.0" encoding="utf-8"?>
<sst xmlns="http://schemas.openxmlformats.org/spreadsheetml/2006/main" count="32" uniqueCount="12">
  <si>
    <t>Judybats</t>
  </si>
  <si>
    <t>Detections</t>
  </si>
  <si>
    <t>Face Detections</t>
  </si>
  <si>
    <t>Recall Rate</t>
  </si>
  <si>
    <t>Error Rate</t>
  </si>
  <si>
    <t>Students</t>
  </si>
  <si>
    <t>Trees</t>
  </si>
  <si>
    <t>Family</t>
  </si>
  <si>
    <t>Fans</t>
  </si>
  <si>
    <t>Sports</t>
  </si>
  <si>
    <t>Threshold</t>
  </si>
  <si>
    <t>Variance of error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</si>
</sst>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CC68-C659-43C7-9B6A-08D5AC94A932}">
  <dimension ref="B4:N36"/>
  <sheetViews>
    <sheetView tabSelected="1" workbookViewId="0">
      <selection activeCell="V17" sqref="V17"/>
    </sheetView>
  </sheetViews>
  <sheetFormatPr defaultRowHeight="15" x14ac:dyDescent="0.25"/>
  <sheetData>
    <row r="4" spans="2:14" x14ac:dyDescent="0.25">
      <c r="B4" t="s">
        <v>10</v>
      </c>
      <c r="F4">
        <v>0.5</v>
      </c>
      <c r="G4">
        <v>0.55000000000000004</v>
      </c>
      <c r="H4">
        <v>0.57499999999999996</v>
      </c>
      <c r="I4">
        <v>0.6</v>
      </c>
      <c r="J4">
        <v>0.625</v>
      </c>
      <c r="K4">
        <v>0.65</v>
      </c>
      <c r="L4">
        <v>0.7</v>
      </c>
      <c r="M4">
        <v>0.75</v>
      </c>
      <c r="N4">
        <v>0.8</v>
      </c>
    </row>
    <row r="6" spans="2:14" x14ac:dyDescent="0.25">
      <c r="B6" t="s">
        <v>0</v>
      </c>
      <c r="C6" t="s">
        <v>2</v>
      </c>
      <c r="F6">
        <v>4</v>
      </c>
      <c r="G6">
        <v>4</v>
      </c>
      <c r="H6">
        <v>4</v>
      </c>
      <c r="I6">
        <v>4</v>
      </c>
      <c r="J6">
        <v>4</v>
      </c>
      <c r="K6">
        <v>3</v>
      </c>
      <c r="L6">
        <v>3</v>
      </c>
      <c r="M6">
        <v>1</v>
      </c>
      <c r="N6">
        <v>1</v>
      </c>
    </row>
    <row r="7" spans="2:14" x14ac:dyDescent="0.25">
      <c r="C7" t="s">
        <v>1</v>
      </c>
      <c r="F7">
        <v>10</v>
      </c>
      <c r="G7">
        <v>6</v>
      </c>
      <c r="H7">
        <v>5</v>
      </c>
      <c r="I7">
        <v>4</v>
      </c>
      <c r="J7">
        <v>4</v>
      </c>
      <c r="K7">
        <v>3</v>
      </c>
      <c r="L7">
        <v>3</v>
      </c>
      <c r="M7">
        <v>1</v>
      </c>
      <c r="N7">
        <v>1</v>
      </c>
    </row>
    <row r="8" spans="2:14" x14ac:dyDescent="0.25">
      <c r="B8">
        <v>5</v>
      </c>
      <c r="C8" t="s">
        <v>3</v>
      </c>
      <c r="F8">
        <f>F6/5</f>
        <v>0.8</v>
      </c>
      <c r="G8">
        <f>G6/5</f>
        <v>0.8</v>
      </c>
      <c r="H8">
        <f>H6/5</f>
        <v>0.8</v>
      </c>
      <c r="I8">
        <f t="shared" ref="I8:J8" si="0">I6/5</f>
        <v>0.8</v>
      </c>
      <c r="J8">
        <f t="shared" si="0"/>
        <v>0.8</v>
      </c>
      <c r="K8">
        <f>K6/5</f>
        <v>0.6</v>
      </c>
      <c r="L8">
        <f>L6/5</f>
        <v>0.6</v>
      </c>
      <c r="M8">
        <f>M6/5</f>
        <v>0.2</v>
      </c>
      <c r="N8">
        <f>N6/5</f>
        <v>0.2</v>
      </c>
    </row>
    <row r="9" spans="2:14" x14ac:dyDescent="0.25">
      <c r="C9" t="s">
        <v>4</v>
      </c>
      <c r="F9">
        <f>(F7-F6)-(5-F6)</f>
        <v>5</v>
      </c>
      <c r="G9">
        <f t="shared" ref="G9:H9" si="1">(G7-G6)-(5-G6)</f>
        <v>1</v>
      </c>
      <c r="H9">
        <f t="shared" si="1"/>
        <v>0</v>
      </c>
      <c r="I9">
        <f>(I7-I6)-(5-I6)</f>
        <v>-1</v>
      </c>
      <c r="J9">
        <f>(J7-J6)-(5-J6)</f>
        <v>-1</v>
      </c>
      <c r="K9">
        <f>(K7-K6)-(5-K6)</f>
        <v>-2</v>
      </c>
      <c r="L9">
        <f>(L7-L6)-(5-L6)</f>
        <v>-2</v>
      </c>
      <c r="M9">
        <f>(M7-M6)-(5-M6)</f>
        <v>-4</v>
      </c>
      <c r="N9">
        <f>(N7-N6)-(5-N6)</f>
        <v>-4</v>
      </c>
    </row>
    <row r="11" spans="2:14" x14ac:dyDescent="0.25">
      <c r="B11" t="s">
        <v>5</v>
      </c>
      <c r="C11" t="s">
        <v>2</v>
      </c>
      <c r="F11">
        <v>24</v>
      </c>
      <c r="G11">
        <v>25</v>
      </c>
      <c r="H11">
        <v>23</v>
      </c>
      <c r="I11">
        <v>23</v>
      </c>
      <c r="J11">
        <v>20</v>
      </c>
      <c r="K11">
        <v>18</v>
      </c>
      <c r="L11">
        <v>14</v>
      </c>
      <c r="M11">
        <v>7</v>
      </c>
      <c r="N11">
        <v>1</v>
      </c>
    </row>
    <row r="12" spans="2:14" x14ac:dyDescent="0.25">
      <c r="C12" t="s">
        <v>1</v>
      </c>
      <c r="F12">
        <v>35</v>
      </c>
      <c r="G12">
        <v>29</v>
      </c>
      <c r="H12">
        <v>26</v>
      </c>
      <c r="I12">
        <v>25</v>
      </c>
      <c r="J12">
        <v>20</v>
      </c>
      <c r="K12">
        <v>18</v>
      </c>
      <c r="L12">
        <v>14</v>
      </c>
      <c r="M12">
        <v>7</v>
      </c>
      <c r="N12">
        <v>1</v>
      </c>
    </row>
    <row r="13" spans="2:14" x14ac:dyDescent="0.25">
      <c r="B13">
        <v>27</v>
      </c>
      <c r="C13" t="s">
        <v>3</v>
      </c>
      <c r="F13">
        <f>F11/27</f>
        <v>0.88888888888888884</v>
      </c>
      <c r="G13">
        <f t="shared" ref="G13:H13" si="2">G11/27</f>
        <v>0.92592592592592593</v>
      </c>
      <c r="H13">
        <f t="shared" si="2"/>
        <v>0.85185185185185186</v>
      </c>
      <c r="I13">
        <f>I11/27</f>
        <v>0.85185185185185186</v>
      </c>
      <c r="J13">
        <f t="shared" ref="J13" si="3">J11/27</f>
        <v>0.7407407407407407</v>
      </c>
      <c r="K13">
        <f>K11/27</f>
        <v>0.66666666666666663</v>
      </c>
      <c r="L13">
        <f>L11/27</f>
        <v>0.51851851851851849</v>
      </c>
      <c r="M13">
        <f>M11/27</f>
        <v>0.25925925925925924</v>
      </c>
      <c r="N13">
        <f>N11/27</f>
        <v>3.7037037037037035E-2</v>
      </c>
    </row>
    <row r="14" spans="2:14" x14ac:dyDescent="0.25">
      <c r="C14" t="s">
        <v>4</v>
      </c>
      <c r="F14">
        <f>(F12-F11)-(27-F11)</f>
        <v>8</v>
      </c>
      <c r="G14">
        <f t="shared" ref="G14:H14" si="4">(G12-G11)-(27-G11)</f>
        <v>2</v>
      </c>
      <c r="H14">
        <f t="shared" si="4"/>
        <v>-1</v>
      </c>
      <c r="I14">
        <f>(I12-I11)-(27-I11)</f>
        <v>-2</v>
      </c>
      <c r="J14">
        <f>(J12-J11)-(27-J11)</f>
        <v>-7</v>
      </c>
      <c r="K14">
        <f>(K12-K11)-(27-K11)</f>
        <v>-9</v>
      </c>
      <c r="L14">
        <f>(L12-L11)-(27-L11)</f>
        <v>-13</v>
      </c>
      <c r="M14">
        <f>(M12-M11)-(27-M11)</f>
        <v>-20</v>
      </c>
      <c r="N14">
        <f>(N12-N11)-(27-N11)</f>
        <v>-26</v>
      </c>
    </row>
    <row r="16" spans="2:14" x14ac:dyDescent="0.25">
      <c r="B16" t="s">
        <v>6</v>
      </c>
      <c r="C16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25">
      <c r="C17" t="s">
        <v>1</v>
      </c>
      <c r="F17">
        <v>11</v>
      </c>
      <c r="G17">
        <v>4</v>
      </c>
      <c r="H17">
        <v>3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2:14" x14ac:dyDescent="0.25">
      <c r="B18">
        <v>0</v>
      </c>
      <c r="C18" t="s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2:14" x14ac:dyDescent="0.25">
      <c r="C19" t="s">
        <v>4</v>
      </c>
      <c r="F19">
        <f>(F17-F16)-(0-F16)</f>
        <v>11</v>
      </c>
      <c r="G19">
        <f t="shared" ref="G19:H19" si="5">(G17-G16)-(0-G16)</f>
        <v>4</v>
      </c>
      <c r="H19">
        <f t="shared" si="5"/>
        <v>3</v>
      </c>
      <c r="I19">
        <f>(I17-I16)-(0-I16)</f>
        <v>2</v>
      </c>
      <c r="J19">
        <f t="shared" ref="J19" si="6">(J17-J16)-(0-J16)</f>
        <v>0</v>
      </c>
      <c r="K19">
        <f>(K17-K16)-(0-K16)</f>
        <v>0</v>
      </c>
      <c r="L19">
        <f>(L17-L16)-(0-L16)</f>
        <v>0</v>
      </c>
      <c r="M19">
        <f>(M17-M16)-(0-M16)</f>
        <v>0</v>
      </c>
      <c r="N19">
        <f>(N17-N16)-(0-N16)</f>
        <v>0</v>
      </c>
    </row>
    <row r="21" spans="2:14" x14ac:dyDescent="0.25">
      <c r="B21" t="s">
        <v>7</v>
      </c>
      <c r="C21" t="s">
        <v>2</v>
      </c>
      <c r="F21">
        <v>3</v>
      </c>
      <c r="G21">
        <v>2</v>
      </c>
      <c r="H21">
        <v>2</v>
      </c>
      <c r="I21">
        <v>2</v>
      </c>
      <c r="J21">
        <v>2</v>
      </c>
      <c r="K21">
        <v>0</v>
      </c>
      <c r="L21">
        <v>0</v>
      </c>
      <c r="M21">
        <v>0</v>
      </c>
      <c r="N21">
        <v>0</v>
      </c>
    </row>
    <row r="22" spans="2:14" x14ac:dyDescent="0.25">
      <c r="C22" t="s">
        <v>1</v>
      </c>
      <c r="F22">
        <v>6</v>
      </c>
      <c r="G22">
        <v>3</v>
      </c>
      <c r="H22">
        <v>3</v>
      </c>
      <c r="I22">
        <v>3</v>
      </c>
      <c r="J22">
        <v>3</v>
      </c>
      <c r="K22">
        <v>0</v>
      </c>
      <c r="L22">
        <v>0</v>
      </c>
      <c r="M22">
        <v>0</v>
      </c>
      <c r="N22">
        <v>0</v>
      </c>
    </row>
    <row r="23" spans="2:14" x14ac:dyDescent="0.25">
      <c r="B23">
        <v>3</v>
      </c>
      <c r="C23" t="s">
        <v>3</v>
      </c>
      <c r="F23">
        <f>F21/3</f>
        <v>1</v>
      </c>
      <c r="G23">
        <f t="shared" ref="G23:H23" si="7">G21/3</f>
        <v>0.66666666666666663</v>
      </c>
      <c r="H23">
        <f t="shared" si="7"/>
        <v>0.66666666666666663</v>
      </c>
      <c r="I23">
        <f>I21/3</f>
        <v>0.66666666666666663</v>
      </c>
      <c r="J23">
        <f t="shared" ref="J23" si="8">J21/3</f>
        <v>0.66666666666666663</v>
      </c>
      <c r="K23">
        <f>K21/3</f>
        <v>0</v>
      </c>
      <c r="L23">
        <f>L21/3</f>
        <v>0</v>
      </c>
      <c r="M23">
        <f>M21/3</f>
        <v>0</v>
      </c>
      <c r="N23">
        <f>N21/3</f>
        <v>0</v>
      </c>
    </row>
    <row r="24" spans="2:14" x14ac:dyDescent="0.25">
      <c r="C24" t="s">
        <v>4</v>
      </c>
      <c r="F24">
        <f>(F22-F21)-(3-F21)</f>
        <v>3</v>
      </c>
      <c r="G24">
        <f t="shared" ref="G24:H24" si="9">(G22-G21)-(3-G21)</f>
        <v>0</v>
      </c>
      <c r="H24">
        <f t="shared" si="9"/>
        <v>0</v>
      </c>
      <c r="I24">
        <f>(I22-I21)-(3-I21)</f>
        <v>0</v>
      </c>
      <c r="J24">
        <f t="shared" ref="J24" si="10">(J22-J21)-(3-J21)</f>
        <v>0</v>
      </c>
      <c r="K24">
        <f>(K22-K21)-(3-K21)</f>
        <v>-3</v>
      </c>
      <c r="L24">
        <f>(L22-L21)-(3-L21)</f>
        <v>-3</v>
      </c>
      <c r="M24">
        <f>(M22-M21)-(3-M21)</f>
        <v>-3</v>
      </c>
      <c r="N24">
        <f>(N22-N21)-(3-N21)</f>
        <v>-3</v>
      </c>
    </row>
    <row r="26" spans="2:14" x14ac:dyDescent="0.25">
      <c r="B26" t="s">
        <v>8</v>
      </c>
      <c r="C26" t="s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 x14ac:dyDescent="0.25">
      <c r="C27" t="s">
        <v>1</v>
      </c>
      <c r="F27">
        <v>6</v>
      </c>
      <c r="G27">
        <v>4</v>
      </c>
      <c r="H27">
        <v>4</v>
      </c>
      <c r="I27">
        <v>4</v>
      </c>
      <c r="J27">
        <v>3</v>
      </c>
      <c r="K27">
        <v>1</v>
      </c>
      <c r="L27">
        <v>0</v>
      </c>
      <c r="M27">
        <v>0</v>
      </c>
      <c r="N27">
        <v>0</v>
      </c>
    </row>
    <row r="28" spans="2:14" x14ac:dyDescent="0.25">
      <c r="B28">
        <v>3</v>
      </c>
      <c r="C28" t="s">
        <v>3</v>
      </c>
      <c r="F28">
        <f>F26/3</f>
        <v>0</v>
      </c>
      <c r="G28">
        <f t="shared" ref="G28:H28" si="11">G26/3</f>
        <v>0</v>
      </c>
      <c r="H28">
        <f t="shared" si="11"/>
        <v>0</v>
      </c>
      <c r="I28">
        <f>I26/3</f>
        <v>0</v>
      </c>
      <c r="J28">
        <f t="shared" ref="J28" si="12">J26/3</f>
        <v>0</v>
      </c>
      <c r="K28">
        <f>K26/3</f>
        <v>0</v>
      </c>
      <c r="L28">
        <f>L26/3</f>
        <v>0</v>
      </c>
      <c r="M28">
        <f>M26/3</f>
        <v>0</v>
      </c>
      <c r="N28">
        <f>N26/3</f>
        <v>0</v>
      </c>
    </row>
    <row r="29" spans="2:14" x14ac:dyDescent="0.25">
      <c r="C29" t="s">
        <v>4</v>
      </c>
      <c r="F29">
        <f>(F27-F26)-(3-F26)</f>
        <v>3</v>
      </c>
      <c r="G29">
        <f t="shared" ref="G29:H29" si="13">(G27-G26)-(3-G26)</f>
        <v>1</v>
      </c>
      <c r="H29">
        <f t="shared" si="13"/>
        <v>1</v>
      </c>
      <c r="I29">
        <f>(I27-I26)-(3-I26)</f>
        <v>1</v>
      </c>
      <c r="J29">
        <f t="shared" ref="J29" si="14">(J27-J26)-(3-J26)</f>
        <v>0</v>
      </c>
      <c r="K29">
        <f>(K27-K26)-(3-K26)</f>
        <v>-2</v>
      </c>
      <c r="L29">
        <f>(L27-L26)-(3-L26)</f>
        <v>-3</v>
      </c>
      <c r="M29">
        <f>(M27-M26)-(3-M26)</f>
        <v>-3</v>
      </c>
      <c r="N29">
        <f>(N27-N26)-(3-N26)</f>
        <v>-3</v>
      </c>
    </row>
    <row r="31" spans="2:14" x14ac:dyDescent="0.25">
      <c r="B31" t="s">
        <v>9</v>
      </c>
      <c r="C31" t="s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2:14" x14ac:dyDescent="0.25">
      <c r="C32" t="s">
        <v>1</v>
      </c>
      <c r="F32">
        <v>2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2:14" x14ac:dyDescent="0.25">
      <c r="B33">
        <v>1</v>
      </c>
      <c r="C33" t="s">
        <v>3</v>
      </c>
      <c r="F33">
        <f>F31/1</f>
        <v>0</v>
      </c>
      <c r="G33">
        <f t="shared" ref="G33:H33" si="15">G31/1</f>
        <v>0</v>
      </c>
      <c r="H33">
        <f t="shared" si="15"/>
        <v>0</v>
      </c>
      <c r="I33">
        <f>I31/1</f>
        <v>0</v>
      </c>
      <c r="J33">
        <f t="shared" ref="J33" si="16">J31/1</f>
        <v>0</v>
      </c>
      <c r="K33">
        <f>K31/1</f>
        <v>0</v>
      </c>
      <c r="L33">
        <f>L31/1</f>
        <v>0</v>
      </c>
      <c r="M33">
        <f>M31/1</f>
        <v>0</v>
      </c>
      <c r="N33">
        <f>N31/1</f>
        <v>0</v>
      </c>
    </row>
    <row r="34" spans="2:14" x14ac:dyDescent="0.25">
      <c r="C34" t="s">
        <v>4</v>
      </c>
      <c r="F34">
        <f>(F32-F31)-(1-F31)</f>
        <v>1</v>
      </c>
      <c r="G34">
        <f t="shared" ref="G34:H34" si="17">(G32-G31)-(1-G31)</f>
        <v>0</v>
      </c>
      <c r="H34">
        <f t="shared" si="17"/>
        <v>-1</v>
      </c>
      <c r="I34">
        <f>(I32-I31)-(1-I31)</f>
        <v>-1</v>
      </c>
      <c r="J34">
        <f t="shared" ref="J34" si="18">(J32-J31)-(1-J31)</f>
        <v>-1</v>
      </c>
      <c r="K34">
        <f>(K32-K31)-(1-K31)</f>
        <v>-1</v>
      </c>
      <c r="L34">
        <f>(L32-L31)-(1-L31)</f>
        <v>-1</v>
      </c>
      <c r="M34">
        <f>(M32-M31)-(1-M31)</f>
        <v>-1</v>
      </c>
      <c r="N34">
        <f>(N32-N31)-(1-N31)</f>
        <v>-1</v>
      </c>
    </row>
    <row r="36" spans="2:14" x14ac:dyDescent="0.25">
      <c r="C36" t="s">
        <v>11</v>
      </c>
      <c r="F36">
        <f>_xlfn.VAR.P(F9,F14,F19,F24,F29,F34)</f>
        <v>11.472222222222221</v>
      </c>
      <c r="G36">
        <f>_xlfn.VAR.P(G9,G14,G19,G24,G29,G34)</f>
        <v>1.8888888888888888</v>
      </c>
      <c r="H36">
        <f>_xlfn.VAR.P(H9,H14,H19,H24,H29,H34)</f>
        <v>1.8888888888888888</v>
      </c>
      <c r="I36">
        <f t="shared" ref="I36:J36" si="19">_xlfn.VAR.P(I9,I14,I19,I24,I29,I34)</f>
        <v>1.8055555555555556</v>
      </c>
      <c r="J36">
        <f>_xlfn.VAR.P(J9,J14,J19,J24,J29,J34)</f>
        <v>6.25</v>
      </c>
      <c r="K36">
        <f>_xlfn.VAR.P(K9,K14,K19,K24,K29,K34)</f>
        <v>8.4722222222222214</v>
      </c>
      <c r="L36">
        <f>_xlfn.VAR.P(L9,L14,L19,L24,L29,L34)</f>
        <v>18.555555555555557</v>
      </c>
      <c r="M36">
        <f>_xlfn.VAR.P(M9,M14,M19,M24,M29,M34)</f>
        <v>45.805555555555557</v>
      </c>
      <c r="N36">
        <f>_xlfn.VAR.P(N9,N14,N19,N24,N29,N34)</f>
        <v>80.472222222222229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2019-10-05T01:58:53Z</dcterms:created>
  <dcterms:modified xsi:type="dcterms:W3CDTF">2019-10-05T02:38:28Z</dcterms:modified>
</cp:coreProperties>
</file>