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plore_idm\"/>
    </mc:Choice>
  </mc:AlternateContent>
  <bookViews>
    <workbookView xWindow="0" yWindow="0" windowWidth="21570" windowHeight="81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D25" i="2" s="1"/>
  <c r="B25" i="2"/>
  <c r="C24" i="2"/>
  <c r="B24" i="2"/>
  <c r="C23" i="2"/>
  <c r="B23" i="2"/>
  <c r="D23" i="2" s="1"/>
  <c r="C22" i="2"/>
  <c r="B22" i="2"/>
  <c r="C21" i="2"/>
  <c r="D21" i="2" s="1"/>
  <c r="B21" i="2"/>
  <c r="C20" i="2"/>
  <c r="B20" i="2"/>
  <c r="C19" i="2"/>
  <c r="B19" i="2"/>
  <c r="D19" i="2" s="1"/>
  <c r="C18" i="2"/>
  <c r="B18" i="2"/>
  <c r="C17" i="2"/>
  <c r="D17" i="2" s="1"/>
  <c r="B17" i="2"/>
  <c r="C16" i="2"/>
  <c r="B16" i="2"/>
  <c r="C15" i="2"/>
  <c r="B15" i="2"/>
  <c r="D24" i="2"/>
  <c r="D22" i="2"/>
  <c r="D20" i="2"/>
  <c r="D18" i="2"/>
  <c r="D16" i="2"/>
  <c r="H3" i="2"/>
  <c r="H4" i="2"/>
  <c r="H5" i="2"/>
  <c r="H6" i="2"/>
  <c r="H7" i="2"/>
  <c r="H8" i="2"/>
  <c r="H9" i="2"/>
  <c r="H10" i="2"/>
  <c r="H11" i="2"/>
  <c r="H12" i="2"/>
  <c r="H2" i="2"/>
  <c r="D15" i="2" l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5" i="1"/>
  <c r="D15" i="1" s="1"/>
  <c r="B16" i="1"/>
  <c r="B17" i="1"/>
  <c r="B18" i="1"/>
  <c r="B19" i="1"/>
  <c r="B20" i="1"/>
  <c r="B21" i="1"/>
  <c r="B22" i="1"/>
  <c r="B23" i="1"/>
  <c r="B24" i="1"/>
  <c r="B25" i="1"/>
  <c r="B15" i="1"/>
</calcChain>
</file>

<file path=xl/sharedStrings.xml><?xml version="1.0" encoding="utf-8"?>
<sst xmlns="http://schemas.openxmlformats.org/spreadsheetml/2006/main" count="93" uniqueCount="22">
  <si>
    <t>polio0</t>
  </si>
  <si>
    <t>XGBoost</t>
  </si>
  <si>
    <t>polio1</t>
  </si>
  <si>
    <t>RandomForest</t>
  </si>
  <si>
    <t>polio2</t>
  </si>
  <si>
    <t>polio3</t>
  </si>
  <si>
    <t>measles</t>
  </si>
  <si>
    <t>Train R2</t>
  </si>
  <si>
    <t>Train MSE</t>
  </si>
  <si>
    <t>Test R2</t>
  </si>
  <si>
    <t>Test MSE</t>
  </si>
  <si>
    <t>bcg</t>
  </si>
  <si>
    <t>dpt1</t>
  </si>
  <si>
    <t>dpt2</t>
  </si>
  <si>
    <t>dpt3</t>
  </si>
  <si>
    <t>health_card</t>
  </si>
  <si>
    <t>any_vacc</t>
  </si>
  <si>
    <t>Last Year</t>
  </si>
  <si>
    <t>Mine</t>
  </si>
  <si>
    <t>Difference</t>
  </si>
  <si>
    <t>LightGBM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</si>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</sst>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B15" sqref="B15"/>
    </sheetView>
  </sheetViews>
  <sheetFormatPr defaultRowHeight="15" x14ac:dyDescent="0.25"/>
  <cols>
    <col min="1" max="1" width="11.28515625" bestFit="1" customWidth="1"/>
  </cols>
  <sheetData>
    <row r="1" spans="1:20" x14ac:dyDescent="0.25">
      <c r="B1" t="s">
        <v>7</v>
      </c>
      <c r="C1" t="s">
        <v>8</v>
      </c>
      <c r="E1" t="s">
        <v>9</v>
      </c>
      <c r="F1" t="s">
        <v>10</v>
      </c>
      <c r="J1" t="s">
        <v>20</v>
      </c>
      <c r="K1" t="s">
        <v>7</v>
      </c>
      <c r="L1" t="s">
        <v>8</v>
      </c>
      <c r="M1" t="s">
        <v>9</v>
      </c>
      <c r="N1" t="s">
        <v>10</v>
      </c>
      <c r="P1" t="s">
        <v>21</v>
      </c>
    </row>
    <row r="2" spans="1:20" x14ac:dyDescent="0.25">
      <c r="A2" t="s">
        <v>0</v>
      </c>
      <c r="B2">
        <v>0.84299999999999997</v>
      </c>
      <c r="C2">
        <v>0.1</v>
      </c>
      <c r="D2">
        <v>1.4999999999999999E-2</v>
      </c>
      <c r="E2">
        <v>0.60199999999999998</v>
      </c>
      <c r="F2">
        <v>0.154</v>
      </c>
      <c r="G2">
        <v>3.9E-2</v>
      </c>
      <c r="H2" t="s">
        <v>1</v>
      </c>
      <c r="J2" t="s">
        <v>11</v>
      </c>
      <c r="K2">
        <v>0.65900000000000003</v>
      </c>
      <c r="L2">
        <v>0.04</v>
      </c>
      <c r="M2">
        <v>0.495</v>
      </c>
      <c r="N2">
        <v>6.4000000000000001E-2</v>
      </c>
      <c r="P2" t="s">
        <v>11</v>
      </c>
      <c r="Q2">
        <v>0.32</v>
      </c>
      <c r="R2">
        <v>7.6999999999999999E-2</v>
      </c>
      <c r="S2">
        <v>0.40899999999999997</v>
      </c>
      <c r="T2">
        <v>7.8E-2</v>
      </c>
    </row>
    <row r="3" spans="1:20" x14ac:dyDescent="0.25">
      <c r="A3" t="s">
        <v>2</v>
      </c>
      <c r="B3">
        <v>0.56899999999999995</v>
      </c>
      <c r="C3">
        <v>0.115</v>
      </c>
      <c r="D3">
        <v>2.1000000000000001E-2</v>
      </c>
      <c r="E3">
        <v>0.20699999999999999</v>
      </c>
      <c r="F3">
        <v>0.14499999999999999</v>
      </c>
      <c r="G3">
        <v>3.9E-2</v>
      </c>
      <c r="H3" t="s">
        <v>3</v>
      </c>
      <c r="J3" t="s">
        <v>6</v>
      </c>
      <c r="K3">
        <v>0.58699999999999997</v>
      </c>
      <c r="L3">
        <v>3.1E-2</v>
      </c>
      <c r="M3">
        <v>0.41099999999999998</v>
      </c>
      <c r="N3">
        <v>4.4999999999999998E-2</v>
      </c>
      <c r="P3" t="s">
        <v>6</v>
      </c>
      <c r="Q3">
        <v>0.32700000000000001</v>
      </c>
      <c r="R3">
        <v>4.9000000000000002E-2</v>
      </c>
      <c r="S3">
        <v>0.36199999999999999</v>
      </c>
      <c r="T3">
        <v>4.8000000000000001E-2</v>
      </c>
    </row>
    <row r="4" spans="1:20" x14ac:dyDescent="0.25">
      <c r="A4" t="s">
        <v>4</v>
      </c>
      <c r="B4">
        <v>0.55300000000000005</v>
      </c>
      <c r="C4">
        <v>0.123</v>
      </c>
      <c r="D4">
        <v>2.3E-2</v>
      </c>
      <c r="E4">
        <v>0.19</v>
      </c>
      <c r="F4">
        <v>0.16</v>
      </c>
      <c r="G4">
        <v>4.1000000000000002E-2</v>
      </c>
      <c r="H4" t="s">
        <v>3</v>
      </c>
      <c r="J4" t="s">
        <v>12</v>
      </c>
      <c r="K4">
        <v>0.70499999999999996</v>
      </c>
      <c r="L4">
        <v>3.3000000000000002E-2</v>
      </c>
      <c r="M4">
        <v>0.46600000000000003</v>
      </c>
      <c r="N4">
        <v>6.4000000000000001E-2</v>
      </c>
      <c r="P4" t="s">
        <v>12</v>
      </c>
      <c r="Q4">
        <v>0.36299999999999999</v>
      </c>
      <c r="R4">
        <v>7.2999999999999995E-2</v>
      </c>
      <c r="S4">
        <v>0.373</v>
      </c>
      <c r="T4">
        <v>7.2999999999999995E-2</v>
      </c>
    </row>
    <row r="5" spans="1:20" x14ac:dyDescent="0.25">
      <c r="A5" t="s">
        <v>5</v>
      </c>
      <c r="B5">
        <v>0.443</v>
      </c>
      <c r="C5">
        <v>0.13400000000000001</v>
      </c>
      <c r="D5">
        <v>2.7E-2</v>
      </c>
      <c r="E5">
        <v>1.7000000000000001E-2</v>
      </c>
      <c r="F5">
        <v>0.17</v>
      </c>
      <c r="G5">
        <v>4.3999999999999997E-2</v>
      </c>
      <c r="H5" t="s">
        <v>3</v>
      </c>
      <c r="J5" t="s">
        <v>13</v>
      </c>
      <c r="K5">
        <v>0.77500000000000002</v>
      </c>
      <c r="L5">
        <v>2.4E-2</v>
      </c>
      <c r="M5">
        <v>0.40300000000000002</v>
      </c>
      <c r="N5">
        <v>7.0999999999999994E-2</v>
      </c>
      <c r="P5" t="s">
        <v>13</v>
      </c>
      <c r="Q5">
        <v>0.34100000000000003</v>
      </c>
      <c r="R5">
        <v>7.3999999999999996E-2</v>
      </c>
      <c r="S5">
        <v>0.33200000000000002</v>
      </c>
      <c r="T5">
        <v>7.3999999999999996E-2</v>
      </c>
    </row>
    <row r="6" spans="1:20" x14ac:dyDescent="0.25">
      <c r="A6" t="s">
        <v>12</v>
      </c>
      <c r="B6">
        <v>0.88900000000000001</v>
      </c>
      <c r="C6">
        <v>8.8999999999999996E-2</v>
      </c>
      <c r="D6">
        <v>1.2E-2</v>
      </c>
      <c r="E6">
        <v>0.59099999999999997</v>
      </c>
      <c r="F6">
        <v>0.16500000000000001</v>
      </c>
      <c r="G6">
        <v>4.5999999999999999E-2</v>
      </c>
      <c r="H6" t="s">
        <v>1</v>
      </c>
      <c r="J6" t="s">
        <v>14</v>
      </c>
      <c r="K6">
        <v>0.65700000000000003</v>
      </c>
      <c r="L6">
        <v>3.4000000000000002E-2</v>
      </c>
      <c r="M6">
        <v>0.38900000000000001</v>
      </c>
      <c r="N6">
        <v>5.8999999999999997E-2</v>
      </c>
      <c r="P6" t="s">
        <v>14</v>
      </c>
      <c r="Q6">
        <v>0.35699999999999998</v>
      </c>
      <c r="R6">
        <v>6.3E-2</v>
      </c>
      <c r="S6">
        <v>0.30599999999999999</v>
      </c>
      <c r="T6">
        <v>6.6000000000000003E-2</v>
      </c>
    </row>
    <row r="7" spans="1:20" x14ac:dyDescent="0.25">
      <c r="A7" t="s">
        <v>13</v>
      </c>
      <c r="B7">
        <v>0.98199999999999998</v>
      </c>
      <c r="C7">
        <v>3.4000000000000002E-2</v>
      </c>
      <c r="D7">
        <v>2E-3</v>
      </c>
      <c r="E7">
        <v>0.59099999999999997</v>
      </c>
      <c r="F7">
        <v>0.16700000000000001</v>
      </c>
      <c r="G7">
        <v>4.4999999999999998E-2</v>
      </c>
      <c r="H7" t="s">
        <v>1</v>
      </c>
      <c r="J7" t="s">
        <v>0</v>
      </c>
      <c r="K7">
        <v>0.68600000000000005</v>
      </c>
      <c r="L7">
        <v>0.03</v>
      </c>
      <c r="M7">
        <v>0.501</v>
      </c>
      <c r="N7">
        <v>5.3999999999999999E-2</v>
      </c>
      <c r="P7" t="s">
        <v>0</v>
      </c>
      <c r="Q7">
        <v>0.33500000000000002</v>
      </c>
      <c r="R7">
        <v>6.6000000000000003E-2</v>
      </c>
      <c r="S7">
        <v>0.33400000000000002</v>
      </c>
      <c r="T7">
        <v>6.6000000000000003E-2</v>
      </c>
    </row>
    <row r="8" spans="1:20" x14ac:dyDescent="0.25">
      <c r="A8" t="s">
        <v>14</v>
      </c>
      <c r="B8">
        <v>0.77100000000000002</v>
      </c>
      <c r="C8">
        <v>0.121</v>
      </c>
      <c r="D8">
        <v>2.1999999999999999E-2</v>
      </c>
      <c r="E8">
        <v>0.55600000000000005</v>
      </c>
      <c r="F8">
        <v>0.17299999999999999</v>
      </c>
      <c r="G8">
        <v>4.3999999999999997E-2</v>
      </c>
      <c r="H8" t="s">
        <v>1</v>
      </c>
      <c r="J8" t="s">
        <v>2</v>
      </c>
      <c r="K8">
        <v>0.68600000000000005</v>
      </c>
      <c r="L8">
        <v>1.4999999999999999E-2</v>
      </c>
      <c r="M8">
        <v>-8.0000000000000002E-3</v>
      </c>
      <c r="N8">
        <v>3.9E-2</v>
      </c>
      <c r="P8" t="s">
        <v>2</v>
      </c>
      <c r="Q8">
        <v>0.16600000000000001</v>
      </c>
      <c r="R8">
        <v>4.1000000000000002E-2</v>
      </c>
      <c r="S8">
        <v>-0.04</v>
      </c>
      <c r="T8">
        <v>4.7E-2</v>
      </c>
    </row>
    <row r="9" spans="1:20" x14ac:dyDescent="0.25">
      <c r="A9" t="s">
        <v>11</v>
      </c>
      <c r="B9">
        <v>0.83699999999999997</v>
      </c>
      <c r="C9">
        <v>0.108</v>
      </c>
      <c r="D9">
        <v>1.9E-2</v>
      </c>
      <c r="E9">
        <v>0.63500000000000001</v>
      </c>
      <c r="F9">
        <v>0.153</v>
      </c>
      <c r="G9">
        <v>4.2999999999999997E-2</v>
      </c>
      <c r="H9" t="s">
        <v>1</v>
      </c>
      <c r="J9" t="s">
        <v>4</v>
      </c>
      <c r="K9">
        <v>0.58899999999999997</v>
      </c>
      <c r="L9">
        <v>2.1000000000000001E-2</v>
      </c>
      <c r="M9">
        <v>0.17100000000000001</v>
      </c>
      <c r="N9">
        <v>3.9E-2</v>
      </c>
      <c r="P9" t="s">
        <v>4</v>
      </c>
      <c r="Q9">
        <v>0.191</v>
      </c>
      <c r="R9">
        <v>4.2999999999999997E-2</v>
      </c>
      <c r="S9">
        <v>6.0999999999999999E-2</v>
      </c>
      <c r="T9">
        <v>4.3999999999999997E-2</v>
      </c>
    </row>
    <row r="10" spans="1:20" x14ac:dyDescent="0.25">
      <c r="A10" t="s">
        <v>6</v>
      </c>
      <c r="B10">
        <v>0.71699999999999997</v>
      </c>
      <c r="C10">
        <v>0.115</v>
      </c>
      <c r="D10">
        <v>2.1000000000000001E-2</v>
      </c>
      <c r="E10">
        <v>0.47499999999999998</v>
      </c>
      <c r="F10">
        <v>0.157</v>
      </c>
      <c r="G10">
        <v>3.7999999999999999E-2</v>
      </c>
      <c r="H10" t="s">
        <v>1</v>
      </c>
      <c r="J10" t="s">
        <v>5</v>
      </c>
      <c r="K10">
        <v>0.44800000000000001</v>
      </c>
      <c r="L10">
        <v>2.5000000000000001E-2</v>
      </c>
      <c r="M10">
        <v>0.2</v>
      </c>
      <c r="N10">
        <v>0.04</v>
      </c>
      <c r="P10" t="s">
        <v>5</v>
      </c>
      <c r="Q10">
        <v>0.105</v>
      </c>
      <c r="R10">
        <v>4.2000000000000003E-2</v>
      </c>
      <c r="S10">
        <v>8.2000000000000003E-2</v>
      </c>
      <c r="T10">
        <v>4.2999999999999997E-2</v>
      </c>
    </row>
    <row r="11" spans="1:20" x14ac:dyDescent="0.25">
      <c r="A11" t="s">
        <v>16</v>
      </c>
      <c r="B11">
        <v>0.55600000000000005</v>
      </c>
      <c r="C11">
        <v>0.129</v>
      </c>
      <c r="D11">
        <v>25</v>
      </c>
      <c r="E11">
        <v>0.126</v>
      </c>
      <c r="F11">
        <v>0.16300000000000001</v>
      </c>
      <c r="G11">
        <v>4.8000000000000001E-2</v>
      </c>
      <c r="H11" t="s">
        <v>3</v>
      </c>
      <c r="J11" t="s">
        <v>15</v>
      </c>
      <c r="K11">
        <v>0.53700000000000003</v>
      </c>
      <c r="L11">
        <v>5.3999999999999999E-2</v>
      </c>
      <c r="M11">
        <v>0.499</v>
      </c>
      <c r="N11">
        <v>6.4000000000000001E-2</v>
      </c>
      <c r="P11" t="s">
        <v>15</v>
      </c>
      <c r="Q11">
        <v>0.38700000000000001</v>
      </c>
      <c r="R11">
        <v>7.4999999999999997E-2</v>
      </c>
      <c r="S11">
        <v>0.27700000000000002</v>
      </c>
      <c r="T11">
        <v>8.5999999999999993E-2</v>
      </c>
    </row>
    <row r="12" spans="1:20" x14ac:dyDescent="0.25">
      <c r="A12" t="s">
        <v>15</v>
      </c>
      <c r="B12">
        <v>0.91600000000000004</v>
      </c>
      <c r="C12">
        <v>7.8E-2</v>
      </c>
      <c r="D12">
        <v>0.01</v>
      </c>
      <c r="E12">
        <v>0.58799999999999997</v>
      </c>
      <c r="F12">
        <v>0.16700000000000001</v>
      </c>
      <c r="G12">
        <v>4.9000000000000002E-2</v>
      </c>
      <c r="H12" t="s">
        <v>1</v>
      </c>
      <c r="J12" t="s">
        <v>16</v>
      </c>
      <c r="K12">
        <v>0.61599999999999999</v>
      </c>
      <c r="L12">
        <v>2.1999999999999999E-2</v>
      </c>
      <c r="M12">
        <v>0.121</v>
      </c>
      <c r="N12">
        <v>4.3999999999999997E-2</v>
      </c>
      <c r="P12" t="s">
        <v>16</v>
      </c>
      <c r="Q12">
        <v>0.128</v>
      </c>
      <c r="R12">
        <v>4.5999999999999999E-2</v>
      </c>
      <c r="S12">
        <v>7.8E-2</v>
      </c>
      <c r="T12">
        <v>6.3E-2</v>
      </c>
    </row>
    <row r="14" spans="1:20" x14ac:dyDescent="0.25">
      <c r="A14" s="1"/>
      <c r="B14" s="1" t="s">
        <v>17</v>
      </c>
      <c r="C14" s="1" t="s">
        <v>18</v>
      </c>
      <c r="D14" s="1" t="s">
        <v>19</v>
      </c>
    </row>
    <row r="15" spans="1:20" x14ac:dyDescent="0.25">
      <c r="A15" s="1" t="s">
        <v>0</v>
      </c>
      <c r="B15" s="2">
        <f>VLOOKUP($A15,$A$2:$E$12,5,0)</f>
        <v>0.60199999999999998</v>
      </c>
      <c r="C15" s="2">
        <f>VLOOKUP($A15,$J$2:$N$12,4,0)</f>
        <v>0.501</v>
      </c>
      <c r="D15" s="3">
        <f>C15-B15</f>
        <v>-0.10099999999999998</v>
      </c>
    </row>
    <row r="16" spans="1:20" x14ac:dyDescent="0.25">
      <c r="A16" s="1" t="s">
        <v>2</v>
      </c>
      <c r="B16" s="2">
        <f t="shared" ref="B16:B25" si="0">VLOOKUP($A16,$A$2:$E$12,5,0)</f>
        <v>0.20699999999999999</v>
      </c>
      <c r="C16" s="2">
        <f t="shared" ref="C16:C25" si="1">VLOOKUP($A16,$J$2:$N$12,4,0)</f>
        <v>-8.0000000000000002E-3</v>
      </c>
      <c r="D16" s="3">
        <f t="shared" ref="D16:D25" si="2">C16-B16</f>
        <v>-0.215</v>
      </c>
    </row>
    <row r="17" spans="1:4" x14ac:dyDescent="0.25">
      <c r="A17" s="1" t="s">
        <v>4</v>
      </c>
      <c r="B17" s="2">
        <f t="shared" si="0"/>
        <v>0.19</v>
      </c>
      <c r="C17" s="2">
        <f t="shared" si="1"/>
        <v>0.17100000000000001</v>
      </c>
      <c r="D17" s="3">
        <f t="shared" si="2"/>
        <v>-1.8999999999999989E-2</v>
      </c>
    </row>
    <row r="18" spans="1:4" x14ac:dyDescent="0.25">
      <c r="A18" s="1" t="s">
        <v>5</v>
      </c>
      <c r="B18" s="2">
        <f t="shared" si="0"/>
        <v>1.7000000000000001E-2</v>
      </c>
      <c r="C18" s="2">
        <f t="shared" si="1"/>
        <v>0.2</v>
      </c>
      <c r="D18" s="3">
        <f t="shared" si="2"/>
        <v>0.183</v>
      </c>
    </row>
    <row r="19" spans="1:4" x14ac:dyDescent="0.25">
      <c r="A19" s="1" t="s">
        <v>12</v>
      </c>
      <c r="B19" s="2">
        <f t="shared" si="0"/>
        <v>0.59099999999999997</v>
      </c>
      <c r="C19" s="2">
        <f t="shared" si="1"/>
        <v>0.46600000000000003</v>
      </c>
      <c r="D19" s="3">
        <f t="shared" si="2"/>
        <v>-0.12499999999999994</v>
      </c>
    </row>
    <row r="20" spans="1:4" x14ac:dyDescent="0.25">
      <c r="A20" s="1" t="s">
        <v>13</v>
      </c>
      <c r="B20" s="2">
        <f t="shared" si="0"/>
        <v>0.59099999999999997</v>
      </c>
      <c r="C20" s="2">
        <f t="shared" si="1"/>
        <v>0.40300000000000002</v>
      </c>
      <c r="D20" s="3">
        <f t="shared" si="2"/>
        <v>-0.18799999999999994</v>
      </c>
    </row>
    <row r="21" spans="1:4" x14ac:dyDescent="0.25">
      <c r="A21" s="1" t="s">
        <v>14</v>
      </c>
      <c r="B21" s="2">
        <f t="shared" si="0"/>
        <v>0.55600000000000005</v>
      </c>
      <c r="C21" s="2">
        <f t="shared" si="1"/>
        <v>0.38900000000000001</v>
      </c>
      <c r="D21" s="3">
        <f t="shared" si="2"/>
        <v>-0.16700000000000004</v>
      </c>
    </row>
    <row r="22" spans="1:4" x14ac:dyDescent="0.25">
      <c r="A22" s="1" t="s">
        <v>11</v>
      </c>
      <c r="B22" s="2">
        <f t="shared" si="0"/>
        <v>0.63500000000000001</v>
      </c>
      <c r="C22" s="2">
        <f t="shared" si="1"/>
        <v>0.495</v>
      </c>
      <c r="D22" s="3">
        <f t="shared" si="2"/>
        <v>-0.14000000000000001</v>
      </c>
    </row>
    <row r="23" spans="1:4" x14ac:dyDescent="0.25">
      <c r="A23" s="1" t="s">
        <v>6</v>
      </c>
      <c r="B23" s="2">
        <f t="shared" si="0"/>
        <v>0.47499999999999998</v>
      </c>
      <c r="C23" s="2">
        <f t="shared" si="1"/>
        <v>0.41099999999999998</v>
      </c>
      <c r="D23" s="3">
        <f t="shared" si="2"/>
        <v>-6.4000000000000001E-2</v>
      </c>
    </row>
    <row r="24" spans="1:4" x14ac:dyDescent="0.25">
      <c r="A24" s="1" t="s">
        <v>16</v>
      </c>
      <c r="B24" s="2">
        <f t="shared" si="0"/>
        <v>0.126</v>
      </c>
      <c r="C24" s="2">
        <f t="shared" si="1"/>
        <v>0.121</v>
      </c>
      <c r="D24" s="3">
        <f t="shared" si="2"/>
        <v>-5.0000000000000044E-3</v>
      </c>
    </row>
    <row r="25" spans="1:4" x14ac:dyDescent="0.25">
      <c r="A25" s="1" t="s">
        <v>15</v>
      </c>
      <c r="B25" s="2">
        <f t="shared" si="0"/>
        <v>0.58799999999999997</v>
      </c>
      <c r="C25" s="2">
        <f t="shared" si="1"/>
        <v>0.499</v>
      </c>
      <c r="D25" s="3">
        <f t="shared" si="2"/>
        <v>-8.8999999999999968E-2</v>
      </c>
    </row>
  </sheetData>
  <conditionalFormatting sqref="D15:D2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topLeftCell="A4" workbookViewId="0">
      <selection activeCell="Q10" sqref="Q10"/>
    </sheetView>
  </sheetViews>
  <sheetFormatPr defaultRowHeight="15" x14ac:dyDescent="0.25"/>
  <sheetData>
    <row r="2" spans="1:8" x14ac:dyDescent="0.25">
      <c r="A2" t="s">
        <v>11</v>
      </c>
      <c r="B2">
        <v>0.47799999999999998</v>
      </c>
      <c r="C2">
        <v>0.501</v>
      </c>
      <c r="D2">
        <v>0.495</v>
      </c>
      <c r="E2">
        <v>0.54300000000000004</v>
      </c>
      <c r="F2">
        <v>0.45100000000000001</v>
      </c>
      <c r="H2" s="4">
        <f>AVERAGE(B2:F2)</f>
        <v>0.49359999999999998</v>
      </c>
    </row>
    <row r="3" spans="1:8" x14ac:dyDescent="0.25">
      <c r="A3" t="s">
        <v>6</v>
      </c>
      <c r="B3">
        <v>0.371</v>
      </c>
      <c r="C3">
        <v>0.39800000000000002</v>
      </c>
      <c r="D3">
        <v>0.41099999999999998</v>
      </c>
      <c r="E3">
        <v>0.44900000000000001</v>
      </c>
      <c r="F3">
        <v>0.44400000000000001</v>
      </c>
      <c r="H3" s="4">
        <f t="shared" ref="H3:H12" si="0">AVERAGE(B3:F3)</f>
        <v>0.41459999999999997</v>
      </c>
    </row>
    <row r="4" spans="1:8" x14ac:dyDescent="0.25">
      <c r="A4" t="s">
        <v>12</v>
      </c>
      <c r="B4">
        <v>0.56599999999999995</v>
      </c>
      <c r="C4">
        <v>0.5</v>
      </c>
      <c r="D4">
        <v>0.46600000000000003</v>
      </c>
      <c r="E4">
        <v>0.49299999999999999</v>
      </c>
      <c r="F4">
        <v>0.51200000000000001</v>
      </c>
      <c r="H4" s="4">
        <f t="shared" si="0"/>
        <v>0.50739999999999996</v>
      </c>
    </row>
    <row r="5" spans="1:8" x14ac:dyDescent="0.25">
      <c r="A5" t="s">
        <v>13</v>
      </c>
      <c r="B5">
        <v>0.47799999999999998</v>
      </c>
      <c r="C5">
        <v>0.48099999999999998</v>
      </c>
      <c r="D5">
        <v>0.40300000000000002</v>
      </c>
      <c r="E5">
        <v>0.40100000000000002</v>
      </c>
      <c r="F5">
        <v>0.46200000000000002</v>
      </c>
      <c r="H5" s="4">
        <f t="shared" si="0"/>
        <v>0.44500000000000001</v>
      </c>
    </row>
    <row r="6" spans="1:8" x14ac:dyDescent="0.25">
      <c r="A6" t="s">
        <v>14</v>
      </c>
      <c r="B6">
        <v>0.47799999999999998</v>
      </c>
      <c r="C6">
        <v>0.44500000000000001</v>
      </c>
      <c r="D6">
        <v>0.38900000000000001</v>
      </c>
      <c r="E6">
        <v>0.52</v>
      </c>
      <c r="F6">
        <v>0.45500000000000002</v>
      </c>
      <c r="H6" s="4">
        <f t="shared" si="0"/>
        <v>0.45739999999999997</v>
      </c>
    </row>
    <row r="7" spans="1:8" x14ac:dyDescent="0.25">
      <c r="A7" t="s">
        <v>0</v>
      </c>
      <c r="B7">
        <v>0.42499999999999999</v>
      </c>
      <c r="C7">
        <v>0.372</v>
      </c>
      <c r="D7">
        <v>0.501</v>
      </c>
      <c r="E7">
        <v>0.47399999999999998</v>
      </c>
      <c r="F7">
        <v>0.39300000000000002</v>
      </c>
      <c r="H7" s="4">
        <f t="shared" si="0"/>
        <v>0.433</v>
      </c>
    </row>
    <row r="8" spans="1:8" x14ac:dyDescent="0.25">
      <c r="A8" t="s">
        <v>2</v>
      </c>
      <c r="B8">
        <v>0.255</v>
      </c>
      <c r="C8">
        <v>0.193</v>
      </c>
      <c r="D8">
        <v>-8.0000000000000002E-3</v>
      </c>
      <c r="E8">
        <v>0.15</v>
      </c>
      <c r="F8">
        <v>0.191</v>
      </c>
      <c r="H8" s="4">
        <f t="shared" si="0"/>
        <v>0.15619999999999998</v>
      </c>
    </row>
    <row r="9" spans="1:8" x14ac:dyDescent="0.25">
      <c r="A9" t="s">
        <v>4</v>
      </c>
      <c r="B9">
        <v>0.26200000000000001</v>
      </c>
      <c r="C9">
        <v>0.11600000000000001</v>
      </c>
      <c r="D9">
        <v>0.17100000000000001</v>
      </c>
      <c r="E9">
        <v>0.24099999999999999</v>
      </c>
      <c r="F9">
        <v>0.24299999999999999</v>
      </c>
      <c r="H9" s="4">
        <f t="shared" si="0"/>
        <v>0.20659999999999998</v>
      </c>
    </row>
    <row r="10" spans="1:8" x14ac:dyDescent="0.25">
      <c r="A10" t="s">
        <v>5</v>
      </c>
      <c r="B10">
        <v>5.8000000000000003E-2</v>
      </c>
      <c r="C10">
        <v>0.11899999999999999</v>
      </c>
      <c r="D10">
        <v>0.2</v>
      </c>
      <c r="E10">
        <v>6.0999999999999999E-2</v>
      </c>
      <c r="F10">
        <v>0.13500000000000001</v>
      </c>
      <c r="H10" s="4">
        <f t="shared" si="0"/>
        <v>0.11459999999999999</v>
      </c>
    </row>
    <row r="11" spans="1:8" x14ac:dyDescent="0.25">
      <c r="A11" t="s">
        <v>15</v>
      </c>
      <c r="B11">
        <v>0.36699999999999999</v>
      </c>
      <c r="C11">
        <v>0.46600000000000003</v>
      </c>
      <c r="D11">
        <v>0.499</v>
      </c>
      <c r="E11">
        <v>0.433</v>
      </c>
      <c r="F11">
        <v>0.49199999999999999</v>
      </c>
      <c r="H11" s="4">
        <f t="shared" si="0"/>
        <v>0.45139999999999991</v>
      </c>
    </row>
    <row r="12" spans="1:8" x14ac:dyDescent="0.25">
      <c r="A12" t="s">
        <v>16</v>
      </c>
      <c r="B12">
        <v>0.14000000000000001</v>
      </c>
      <c r="C12">
        <v>0.17599999999999999</v>
      </c>
      <c r="D12">
        <v>0.121</v>
      </c>
      <c r="E12">
        <v>0.19500000000000001</v>
      </c>
      <c r="F12">
        <v>9.8000000000000004E-2</v>
      </c>
      <c r="H12" s="4">
        <f t="shared" si="0"/>
        <v>0.14599999999999999</v>
      </c>
    </row>
    <row r="14" spans="1:8" x14ac:dyDescent="0.25">
      <c r="A14" s="1"/>
      <c r="B14" s="1" t="s">
        <v>17</v>
      </c>
      <c r="C14" s="1" t="s">
        <v>18</v>
      </c>
      <c r="D14" s="1" t="s">
        <v>19</v>
      </c>
    </row>
    <row r="15" spans="1:8" x14ac:dyDescent="0.25">
      <c r="A15" s="1" t="s">
        <v>0</v>
      </c>
      <c r="B15" s="2">
        <f>VLOOKUP($A15,Sheet1!$A$2:$E$12,5,0)</f>
        <v>0.60199999999999998</v>
      </c>
      <c r="C15" s="2">
        <f>VLOOKUP($A15,$A$2:$H$12,8,0)</f>
        <v>0.433</v>
      </c>
      <c r="D15" s="3">
        <f>C15-B15</f>
        <v>-0.16899999999999998</v>
      </c>
    </row>
    <row r="16" spans="1:8" x14ac:dyDescent="0.25">
      <c r="A16" s="1" t="s">
        <v>2</v>
      </c>
      <c r="B16" s="2">
        <f>VLOOKUP($A16,Sheet1!$A$2:$E$12,5,0)</f>
        <v>0.20699999999999999</v>
      </c>
      <c r="C16" s="2">
        <f t="shared" ref="C16:C25" si="1">VLOOKUP($A16,$A$2:$H$12,8,0)</f>
        <v>0.15619999999999998</v>
      </c>
      <c r="D16" s="3">
        <f t="shared" ref="D16:D25" si="2">C16-B16</f>
        <v>-5.0800000000000012E-2</v>
      </c>
    </row>
    <row r="17" spans="1:4" x14ac:dyDescent="0.25">
      <c r="A17" s="1" t="s">
        <v>4</v>
      </c>
      <c r="B17" s="2">
        <f>VLOOKUP($A17,Sheet1!$A$2:$E$12,5,0)</f>
        <v>0.19</v>
      </c>
      <c r="C17" s="2">
        <f t="shared" si="1"/>
        <v>0.20659999999999998</v>
      </c>
      <c r="D17" s="3">
        <f t="shared" si="2"/>
        <v>1.6599999999999976E-2</v>
      </c>
    </row>
    <row r="18" spans="1:4" x14ac:dyDescent="0.25">
      <c r="A18" s="1" t="s">
        <v>5</v>
      </c>
      <c r="B18" s="2">
        <f>VLOOKUP($A18,Sheet1!$A$2:$E$12,5,0)</f>
        <v>1.7000000000000001E-2</v>
      </c>
      <c r="C18" s="2">
        <f t="shared" si="1"/>
        <v>0.11459999999999999</v>
      </c>
      <c r="D18" s="3">
        <f t="shared" si="2"/>
        <v>9.7599999999999992E-2</v>
      </c>
    </row>
    <row r="19" spans="1:4" x14ac:dyDescent="0.25">
      <c r="A19" s="1" t="s">
        <v>12</v>
      </c>
      <c r="B19" s="2">
        <f>VLOOKUP($A19,Sheet1!$A$2:$E$12,5,0)</f>
        <v>0.59099999999999997</v>
      </c>
      <c r="C19" s="2">
        <f t="shared" si="1"/>
        <v>0.50739999999999996</v>
      </c>
      <c r="D19" s="3">
        <f t="shared" si="2"/>
        <v>-8.3600000000000008E-2</v>
      </c>
    </row>
    <row r="20" spans="1:4" x14ac:dyDescent="0.25">
      <c r="A20" s="1" t="s">
        <v>13</v>
      </c>
      <c r="B20" s="2">
        <f>VLOOKUP($A20,Sheet1!$A$2:$E$12,5,0)</f>
        <v>0.59099999999999997</v>
      </c>
      <c r="C20" s="2">
        <f t="shared" si="1"/>
        <v>0.44500000000000001</v>
      </c>
      <c r="D20" s="3">
        <f t="shared" si="2"/>
        <v>-0.14599999999999996</v>
      </c>
    </row>
    <row r="21" spans="1:4" x14ac:dyDescent="0.25">
      <c r="A21" s="1" t="s">
        <v>14</v>
      </c>
      <c r="B21" s="2">
        <f>VLOOKUP($A21,Sheet1!$A$2:$E$12,5,0)</f>
        <v>0.55600000000000005</v>
      </c>
      <c r="C21" s="2">
        <f t="shared" si="1"/>
        <v>0.45739999999999997</v>
      </c>
      <c r="D21" s="3">
        <f t="shared" si="2"/>
        <v>-9.8600000000000076E-2</v>
      </c>
    </row>
    <row r="22" spans="1:4" x14ac:dyDescent="0.25">
      <c r="A22" s="1" t="s">
        <v>11</v>
      </c>
      <c r="B22" s="2">
        <f>VLOOKUP($A22,Sheet1!$A$2:$E$12,5,0)</f>
        <v>0.63500000000000001</v>
      </c>
      <c r="C22" s="2">
        <f t="shared" si="1"/>
        <v>0.49359999999999998</v>
      </c>
      <c r="D22" s="3">
        <f t="shared" si="2"/>
        <v>-0.14140000000000003</v>
      </c>
    </row>
    <row r="23" spans="1:4" x14ac:dyDescent="0.25">
      <c r="A23" s="1" t="s">
        <v>6</v>
      </c>
      <c r="B23" s="2">
        <f>VLOOKUP($A23,Sheet1!$A$2:$E$12,5,0)</f>
        <v>0.47499999999999998</v>
      </c>
      <c r="C23" s="2">
        <f t="shared" si="1"/>
        <v>0.41459999999999997</v>
      </c>
      <c r="D23" s="3">
        <f t="shared" si="2"/>
        <v>-6.0400000000000009E-2</v>
      </c>
    </row>
    <row r="24" spans="1:4" x14ac:dyDescent="0.25">
      <c r="A24" s="1" t="s">
        <v>16</v>
      </c>
      <c r="B24" s="2">
        <f>VLOOKUP($A24,Sheet1!$A$2:$E$12,5,0)</f>
        <v>0.126</v>
      </c>
      <c r="C24" s="2">
        <f t="shared" si="1"/>
        <v>0.14599999999999999</v>
      </c>
      <c r="D24" s="3">
        <f t="shared" si="2"/>
        <v>1.999999999999999E-2</v>
      </c>
    </row>
    <row r="25" spans="1:4" x14ac:dyDescent="0.25">
      <c r="A25" s="1" t="s">
        <v>15</v>
      </c>
      <c r="B25" s="2">
        <f>VLOOKUP($A25,Sheet1!$A$2:$E$12,5,0)</f>
        <v>0.58799999999999997</v>
      </c>
      <c r="C25" s="2">
        <f t="shared" si="1"/>
        <v>0.45139999999999991</v>
      </c>
      <c r="D25" s="3">
        <f t="shared" si="2"/>
        <v>-0.13660000000000005</v>
      </c>
    </row>
  </sheetData>
  <conditionalFormatting sqref="D15:D2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Shan</dc:creator>
  <cp:lastModifiedBy>Kyle Shan</cp:lastModifiedBy>
  <dcterms:created xsi:type="dcterms:W3CDTF">2019-10-09T23:34:44Z</dcterms:created>
  <dcterms:modified xsi:type="dcterms:W3CDTF">2019-10-14T23:24:14Z</dcterms:modified>
</cp:coreProperties>
</file>