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yantu-my.sharepoint.com/personal/khicks1_bryant_edu/Documents/GSCM/module 09/"/>
    </mc:Choice>
  </mc:AlternateContent>
  <xr:revisionPtr revIDLastSave="1225" documentId="8_{5D5D95E1-9D49-439D-B6CB-937FB78F4177}" xr6:coauthVersionLast="47" xr6:coauthVersionMax="47" xr10:uidLastSave="{0D2F082C-3638-45DF-A99D-78C2234354B8}"/>
  <bookViews>
    <workbookView minimized="1" xWindow="2620" yWindow="1240" windowWidth="9780" windowHeight="9900" firstSheet="1" activeTab="3" xr2:uid="{28EB0C48-1D62-4E7A-AF80-174910A57401}"/>
  </bookViews>
  <sheets>
    <sheet name="data1" sheetId="1" r:id="rId1"/>
    <sheet name="data2" sheetId="2" r:id="rId2"/>
    <sheet name="data3" sheetId="3" r:id="rId3"/>
    <sheet name="solving" sheetId="4" r:id="rId4"/>
    <sheet name="solving (2)" sheetId="5" r:id="rId5"/>
  </sheets>
  <definedNames>
    <definedName name="solver_adj" localSheetId="3" hidden="1">solving!$B$35:$G$38,solving!$I$35:$I$38</definedName>
    <definedName name="solver_adj" localSheetId="4" hidden="1">'solving (2)'!$B$35:$G$38,'solving (2)'!$I$35:$I$38</definedName>
    <definedName name="solver_cvg" localSheetId="3" hidden="1">0.0001</definedName>
    <definedName name="solver_cvg" localSheetId="4" hidden="1">0.0001</definedName>
    <definedName name="solver_drv" localSheetId="3" hidden="1">1</definedName>
    <definedName name="solver_drv" localSheetId="4" hidden="1">1</definedName>
    <definedName name="solver_eng" localSheetId="3" hidden="1">2</definedName>
    <definedName name="solver_eng" localSheetId="4" hidden="1">2</definedName>
    <definedName name="solver_est" localSheetId="3" hidden="1">1</definedName>
    <definedName name="solver_est" localSheetId="4" hidden="1">1</definedName>
    <definedName name="solver_itr" localSheetId="3" hidden="1">2147483647</definedName>
    <definedName name="solver_itr" localSheetId="4" hidden="1">2147483647</definedName>
    <definedName name="solver_lhs1" localSheetId="3" hidden="1">solving!$B$35:$G$38</definedName>
    <definedName name="solver_lhs1" localSheetId="4" hidden="1">'solving (2)'!$B$35:$G$38</definedName>
    <definedName name="solver_lhs2" localSheetId="3" hidden="1">solving!$B$39:$G$39</definedName>
    <definedName name="solver_lhs2" localSheetId="4" hidden="1">'solving (2)'!$B$39:$G$39</definedName>
    <definedName name="solver_lhs3" localSheetId="3" hidden="1">solving!$I$35:$I$38</definedName>
    <definedName name="solver_lhs3" localSheetId="4" hidden="1">'solving (2)'!$I$35:$I$38</definedName>
    <definedName name="solver_lhs4" localSheetId="3" hidden="1">solving!$I$42</definedName>
    <definedName name="solver_lhs4" localSheetId="4" hidden="1">'solving (2)'!$I$42</definedName>
    <definedName name="solver_lhs5" localSheetId="3" hidden="1">solving!$J$35:$J$38</definedName>
    <definedName name="solver_lhs5" localSheetId="4" hidden="1">'solving (2)'!$J$35:$J$38</definedName>
    <definedName name="solver_mip" localSheetId="3" hidden="1">2147483647</definedName>
    <definedName name="solver_mip" localSheetId="4" hidden="1">2147483647</definedName>
    <definedName name="solver_mni" localSheetId="3" hidden="1">30</definedName>
    <definedName name="solver_mni" localSheetId="4" hidden="1">30</definedName>
    <definedName name="solver_mrt" localSheetId="3" hidden="1">0.075</definedName>
    <definedName name="solver_mrt" localSheetId="4" hidden="1">0.075</definedName>
    <definedName name="solver_msl" localSheetId="3" hidden="1">2</definedName>
    <definedName name="solver_msl" localSheetId="4" hidden="1">2</definedName>
    <definedName name="solver_neg" localSheetId="3" hidden="1">1</definedName>
    <definedName name="solver_neg" localSheetId="4" hidden="1">1</definedName>
    <definedName name="solver_nod" localSheetId="3" hidden="1">2147483647</definedName>
    <definedName name="solver_nod" localSheetId="4" hidden="1">2147483647</definedName>
    <definedName name="solver_num" localSheetId="3" hidden="1">5</definedName>
    <definedName name="solver_num" localSheetId="4" hidden="1">5</definedName>
    <definedName name="solver_nwt" localSheetId="3" hidden="1">1</definedName>
    <definedName name="solver_nwt" localSheetId="4" hidden="1">1</definedName>
    <definedName name="solver_opt" localSheetId="3" hidden="1">solving!$J$30</definedName>
    <definedName name="solver_opt" localSheetId="4" hidden="1">'solving (2)'!$J$30</definedName>
    <definedName name="solver_pre" localSheetId="3" hidden="1">0.000001</definedName>
    <definedName name="solver_pre" localSheetId="4" hidden="1">0.000001</definedName>
    <definedName name="solver_rbv" localSheetId="3" hidden="1">1</definedName>
    <definedName name="solver_rbv" localSheetId="4" hidden="1">1</definedName>
    <definedName name="solver_rel1" localSheetId="3" hidden="1">4</definedName>
    <definedName name="solver_rel1" localSheetId="4" hidden="1">4</definedName>
    <definedName name="solver_rel2" localSheetId="3" hidden="1">1</definedName>
    <definedName name="solver_rel2" localSheetId="4" hidden="1">1</definedName>
    <definedName name="solver_rel3" localSheetId="3" hidden="1">5</definedName>
    <definedName name="solver_rel3" localSheetId="4" hidden="1">5</definedName>
    <definedName name="solver_rel4" localSheetId="3" hidden="1">1</definedName>
    <definedName name="solver_rel4" localSheetId="4" hidden="1">1</definedName>
    <definedName name="solver_rel5" localSheetId="3" hidden="1">1</definedName>
    <definedName name="solver_rel5" localSheetId="4" hidden="1">1</definedName>
    <definedName name="solver_rhs1" localSheetId="3" hidden="1">"integer"</definedName>
    <definedName name="solver_rhs1" localSheetId="4" hidden="1">"integer"</definedName>
    <definedName name="solver_rhs2" localSheetId="3" hidden="1">solving!$B$40:$G$40</definedName>
    <definedName name="solver_rhs2" localSheetId="4" hidden="1">'solving (2)'!$B$40:$G$40</definedName>
    <definedName name="solver_rhs3" localSheetId="3" hidden="1">"binary"</definedName>
    <definedName name="solver_rhs3" localSheetId="4" hidden="1">"binary"</definedName>
    <definedName name="solver_rhs4" localSheetId="3" hidden="1">2</definedName>
    <definedName name="solver_rhs4" localSheetId="4" hidden="1">1</definedName>
    <definedName name="solver_rhs5" localSheetId="3" hidden="1">0</definedName>
    <definedName name="solver_rhs5" localSheetId="4" hidden="1">0</definedName>
    <definedName name="solver_rlx" localSheetId="3" hidden="1">2</definedName>
    <definedName name="solver_rlx" localSheetId="4" hidden="1">2</definedName>
    <definedName name="solver_rsd" localSheetId="3" hidden="1">0</definedName>
    <definedName name="solver_rsd" localSheetId="4" hidden="1">0</definedName>
    <definedName name="solver_scl" localSheetId="3" hidden="1">1</definedName>
    <definedName name="solver_scl" localSheetId="4" hidden="1">1</definedName>
    <definedName name="solver_sho" localSheetId="3" hidden="1">2</definedName>
    <definedName name="solver_sho" localSheetId="4" hidden="1">2</definedName>
    <definedName name="solver_ssz" localSheetId="3" hidden="1">100</definedName>
    <definedName name="solver_ssz" localSheetId="4" hidden="1">100</definedName>
    <definedName name="solver_tim" localSheetId="3" hidden="1">2147483647</definedName>
    <definedName name="solver_tim" localSheetId="4" hidden="1">2147483647</definedName>
    <definedName name="solver_tol" localSheetId="3" hidden="1">0</definedName>
    <definedName name="solver_tol" localSheetId="4" hidden="1">0</definedName>
    <definedName name="solver_typ" localSheetId="3" hidden="1">1</definedName>
    <definedName name="solver_typ" localSheetId="4" hidden="1">1</definedName>
    <definedName name="solver_val" localSheetId="3" hidden="1">0</definedName>
    <definedName name="solver_val" localSheetId="4" hidden="1">0</definedName>
    <definedName name="solver_ver" localSheetId="3" hidden="1">3</definedName>
    <definedName name="solver_ver" localSheetId="4" hidden="1">3</definedName>
  </definedNames>
  <calcPr calcId="0"/>
</workbook>
</file>

<file path=xl/calcChain.xml><?xml version="1.0" encoding="utf-8"?>
<calcChain xmlns="http://schemas.openxmlformats.org/spreadsheetml/2006/main">
  <c r="J30" i="5" l="1"/>
  <c r="J36" i="4"/>
  <c r="J37" i="4"/>
  <c r="J38" i="4"/>
  <c r="J38" i="5"/>
  <c r="J36" i="5"/>
  <c r="J35" i="5"/>
  <c r="J37" i="5"/>
  <c r="I42" i="5"/>
  <c r="H40" i="5"/>
  <c r="G39" i="5"/>
  <c r="F39" i="5"/>
  <c r="E39" i="5"/>
  <c r="D39" i="5"/>
  <c r="C39" i="5"/>
  <c r="B39" i="5"/>
  <c r="K38" i="5"/>
  <c r="H38" i="5"/>
  <c r="K37" i="5"/>
  <c r="H37" i="5"/>
  <c r="K36" i="5"/>
  <c r="H36" i="5"/>
  <c r="K35" i="5"/>
  <c r="H35" i="5"/>
  <c r="F31" i="5"/>
  <c r="F29" i="5"/>
  <c r="G25" i="5"/>
  <c r="G31" i="5" s="1"/>
  <c r="G24" i="5"/>
  <c r="G23" i="5"/>
  <c r="E31" i="5" s="1"/>
  <c r="G22" i="5"/>
  <c r="D31" i="5" s="1"/>
  <c r="G21" i="5"/>
  <c r="C31" i="5" s="1"/>
  <c r="G20" i="5"/>
  <c r="B31" i="5" s="1"/>
  <c r="G19" i="5"/>
  <c r="G30" i="5" s="1"/>
  <c r="G18" i="5"/>
  <c r="F30" i="5" s="1"/>
  <c r="G17" i="5"/>
  <c r="E30" i="5" s="1"/>
  <c r="G16" i="5"/>
  <c r="D30" i="5" s="1"/>
  <c r="G15" i="5"/>
  <c r="C30" i="5" s="1"/>
  <c r="G14" i="5"/>
  <c r="B30" i="5" s="1"/>
  <c r="G13" i="5"/>
  <c r="G29" i="5" s="1"/>
  <c r="G12" i="5"/>
  <c r="G11" i="5"/>
  <c r="E29" i="5" s="1"/>
  <c r="G10" i="5"/>
  <c r="D29" i="5" s="1"/>
  <c r="G9" i="5"/>
  <c r="C29" i="5" s="1"/>
  <c r="G8" i="5"/>
  <c r="B29" i="5" s="1"/>
  <c r="G7" i="5"/>
  <c r="G28" i="5" s="1"/>
  <c r="G6" i="5"/>
  <c r="F28" i="5" s="1"/>
  <c r="G5" i="5"/>
  <c r="E28" i="5" s="1"/>
  <c r="G4" i="5"/>
  <c r="D28" i="5" s="1"/>
  <c r="G3" i="5"/>
  <c r="C28" i="5" s="1"/>
  <c r="G2" i="5"/>
  <c r="B28" i="5" s="1"/>
  <c r="I42" i="4"/>
  <c r="J30" i="4"/>
  <c r="K35" i="4"/>
  <c r="K36" i="4"/>
  <c r="K37" i="4"/>
  <c r="K38" i="4"/>
  <c r="H40" i="4"/>
  <c r="H36" i="4"/>
  <c r="H37" i="4"/>
  <c r="H38" i="4"/>
  <c r="H35" i="4"/>
  <c r="J35" i="4" s="1"/>
  <c r="C39" i="4"/>
  <c r="D39" i="4"/>
  <c r="E39" i="4"/>
  <c r="F39" i="4"/>
  <c r="G39" i="4"/>
  <c r="B39" i="4"/>
  <c r="G31" i="4"/>
  <c r="F31" i="4"/>
  <c r="E31" i="4"/>
  <c r="D31" i="4"/>
  <c r="C31" i="4"/>
  <c r="B31" i="4"/>
  <c r="G30" i="4"/>
  <c r="F30" i="4"/>
  <c r="E30" i="4"/>
  <c r="D30" i="4"/>
  <c r="C30" i="4"/>
  <c r="B30" i="4"/>
  <c r="G29" i="4"/>
  <c r="F29" i="4"/>
  <c r="E29" i="4"/>
  <c r="D29" i="4"/>
  <c r="C29" i="4"/>
  <c r="B29" i="4"/>
  <c r="G28" i="4"/>
  <c r="F28" i="4"/>
  <c r="E28" i="4"/>
  <c r="D28" i="4"/>
  <c r="C28" i="4"/>
  <c r="B28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" i="4"/>
  <c r="G3" i="4"/>
  <c r="G4" i="4"/>
  <c r="G5" i="4"/>
  <c r="G6" i="4"/>
  <c r="G7" i="4"/>
  <c r="A32" i="4" l="1"/>
  <c r="A32" i="4" a="1"/>
  <c r="A32" i="5"/>
  <c r="A32" i="5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<sst xmlns="http://schemas.openxmlformats.org/spreadsheetml/2006/main" count="60" uniqueCount="39">
  <si>
    <t>max_dcs</t>
  </si>
  <si>
    <t>cost_per_unit_distance</t>
  </si>
  <si>
    <t>method_to_calculate_distance</t>
  </si>
  <si>
    <t>manhattan</t>
  </si>
  <si>
    <t>distribution_center</t>
  </si>
  <si>
    <t>name</t>
  </si>
  <si>
    <t>demand</t>
  </si>
  <si>
    <t>latitude</t>
  </si>
  <si>
    <t>longitude</t>
  </si>
  <si>
    <t>Pixie Stix Plateau</t>
  </si>
  <si>
    <t>Pudding Peaks</t>
  </si>
  <si>
    <t>Smores Summit</t>
  </si>
  <si>
    <t>Rock Candy Ridge</t>
  </si>
  <si>
    <t>Snickerdoodle Slopes</t>
  </si>
  <si>
    <t>Mallow Melt Mountains</t>
  </si>
  <si>
    <t>warehouse</t>
  </si>
  <si>
    <t>set_up_cost</t>
  </si>
  <si>
    <t>Cotton Candy Clouds</t>
  </si>
  <si>
    <t>Eclair Empire</t>
  </si>
  <si>
    <t>Butter Rum Reef</t>
  </si>
  <si>
    <t>Frozen Fudge Fjords</t>
  </si>
  <si>
    <t xml:space="preserve">WH </t>
  </si>
  <si>
    <t xml:space="preserve">DC </t>
  </si>
  <si>
    <t xml:space="preserve">WH Lat </t>
  </si>
  <si>
    <t xml:space="preserve">WH Log </t>
  </si>
  <si>
    <t xml:space="preserve">DC Lat </t>
  </si>
  <si>
    <t xml:space="preserve">DC Log </t>
  </si>
  <si>
    <t xml:space="preserve">Manhattan </t>
  </si>
  <si>
    <t>WH vDC&gt;</t>
  </si>
  <si>
    <t xml:space="preserve">WH v DC. </t>
  </si>
  <si>
    <t>shipped</t>
  </si>
  <si>
    <t xml:space="preserve">required </t>
  </si>
  <si>
    <t xml:space="preserve">WH Sum Sent </t>
  </si>
  <si>
    <t xml:space="preserve">Binary Variables </t>
  </si>
  <si>
    <t xml:space="preserve">Linking Constraints </t>
  </si>
  <si>
    <t xml:space="preserve">total demand </t>
  </si>
  <si>
    <t xml:space="preserve">Possible </t>
  </si>
  <si>
    <t xml:space="preserve">Actual </t>
  </si>
  <si>
    <t xml:space="preserve">obj function: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</si>
</sst>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0" borderId="0" xfId="0" applyFill="1" applyBorder="1"/>
    <xf numFmtId="0" fontId="0" fillId="0" borderId="11" xfId="0" applyFill="1" applyBorder="1"/>
    <xf numFmtId="0" fontId="0" fillId="0" borderId="11" xfId="0" applyBorder="1"/>
    <xf numFmtId="0" fontId="0" fillId="33" borderId="0" xfId="0" applyFill="1" applyBorder="1"/>
    <xf numFmtId="0" fontId="0" fillId="0" borderId="13" xfId="0" applyBorder="1"/>
    <xf numFmtId="0" fontId="0" fillId="0" borderId="14" xfId="0" applyFill="1" applyBorder="1"/>
    <xf numFmtId="0" fontId="0" fillId="0" borderId="15" xfId="0" applyFill="1" applyBorder="1"/>
    <xf numFmtId="0" fontId="0" fillId="33" borderId="10" xfId="0" applyFill="1" applyBorder="1"/>
    <xf numFmtId="0" fontId="0" fillId="0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horizontal="center" wrapText="1"/>
    </xf>
    <xf numFmtId="0" fontId="0" fillId="0" borderId="0" xfId="0" applyBorder="1" applyAlignment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D5DF-40E6-4135-A54F-491201C8DB1A}">
  <dimension ref="A1:C2"/>
  <sheetViews>
    <sheetView workbookViewId="0"/>
  </sheetViews>
  <sheetFormatPr defaultRowHeight="14.5" x14ac:dyDescent="0.35"/>
  <cols>
    <col min="2" max="2" width="19.7265625" bestFit="1" customWidth="1"/>
    <col min="3" max="3" width="26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>
        <v>1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BFB0-D025-4411-A6FE-9A7D827AE9FA}">
  <dimension ref="A1:E7"/>
  <sheetViews>
    <sheetView workbookViewId="0">
      <selection activeCell="C2" sqref="C2"/>
    </sheetView>
  </sheetViews>
  <sheetFormatPr defaultRowHeight="14.5" x14ac:dyDescent="0.35"/>
  <cols>
    <col min="2" max="2" width="19.36328125" bestFit="1" customWidth="1"/>
  </cols>
  <sheetData>
    <row r="1" spans="1:5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>
        <v>1</v>
      </c>
      <c r="B2" t="s">
        <v>9</v>
      </c>
      <c r="C2">
        <v>760</v>
      </c>
      <c r="D2">
        <v>32.11</v>
      </c>
      <c r="E2">
        <v>-67.81</v>
      </c>
    </row>
    <row r="3" spans="1:5" x14ac:dyDescent="0.35">
      <c r="A3">
        <v>2</v>
      </c>
      <c r="B3" t="s">
        <v>10</v>
      </c>
      <c r="C3">
        <v>824</v>
      </c>
      <c r="D3">
        <v>42</v>
      </c>
      <c r="E3">
        <v>-116.28</v>
      </c>
    </row>
    <row r="4" spans="1:5" x14ac:dyDescent="0.35">
      <c r="A4">
        <v>3</v>
      </c>
      <c r="B4" t="s">
        <v>11</v>
      </c>
      <c r="C4">
        <v>790</v>
      </c>
      <c r="D4">
        <v>37.799999999999997</v>
      </c>
      <c r="E4">
        <v>-79.8</v>
      </c>
    </row>
    <row r="5" spans="1:5" x14ac:dyDescent="0.35">
      <c r="A5">
        <v>4</v>
      </c>
      <c r="B5" t="s">
        <v>12</v>
      </c>
      <c r="C5">
        <v>543</v>
      </c>
      <c r="D5">
        <v>36.76</v>
      </c>
      <c r="E5">
        <v>-104.51</v>
      </c>
    </row>
    <row r="6" spans="1:5" x14ac:dyDescent="0.35">
      <c r="A6">
        <v>5</v>
      </c>
      <c r="B6" t="s">
        <v>13</v>
      </c>
      <c r="C6">
        <v>704</v>
      </c>
      <c r="D6">
        <v>31.54</v>
      </c>
      <c r="E6">
        <v>-86.39</v>
      </c>
    </row>
    <row r="7" spans="1:5" x14ac:dyDescent="0.35">
      <c r="A7">
        <v>6</v>
      </c>
      <c r="B7" t="s">
        <v>14</v>
      </c>
      <c r="C7">
        <v>766</v>
      </c>
      <c r="D7">
        <v>37.99</v>
      </c>
      <c r="E7">
        <v>-103.38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993D-CC92-4BDE-A7DD-841F0F01B8D7}">
  <dimension ref="A1:E5"/>
  <sheetViews>
    <sheetView workbookViewId="0">
      <selection activeCell="C2" sqref="C2:C5"/>
    </sheetView>
  </sheetViews>
  <sheetFormatPr defaultRowHeight="14.5" x14ac:dyDescent="0.35"/>
  <cols>
    <col min="1" max="1" width="9.6328125" bestFit="1" customWidth="1"/>
    <col min="2" max="2" width="18" bestFit="1" customWidth="1"/>
    <col min="3" max="3" width="10.54296875" bestFit="1" customWidth="1"/>
  </cols>
  <sheetData>
    <row r="1" spans="1:5" x14ac:dyDescent="0.35">
      <c r="A1" t="s">
        <v>15</v>
      </c>
      <c r="B1" t="s">
        <v>5</v>
      </c>
      <c r="C1" t="s">
        <v>16</v>
      </c>
      <c r="D1" t="s">
        <v>7</v>
      </c>
      <c r="E1" t="s">
        <v>8</v>
      </c>
    </row>
    <row r="2" spans="1:5" x14ac:dyDescent="0.35">
      <c r="A2">
        <v>1</v>
      </c>
      <c r="B2" t="s">
        <v>17</v>
      </c>
      <c r="C2">
        <v>2010</v>
      </c>
      <c r="D2">
        <v>40.74</v>
      </c>
      <c r="E2">
        <v>-93.94</v>
      </c>
    </row>
    <row r="3" spans="1:5" x14ac:dyDescent="0.35">
      <c r="A3">
        <v>2</v>
      </c>
      <c r="B3" t="s">
        <v>18</v>
      </c>
      <c r="C3">
        <v>1501</v>
      </c>
      <c r="D3">
        <v>42.24</v>
      </c>
      <c r="E3">
        <v>-110.64</v>
      </c>
    </row>
    <row r="4" spans="1:5" x14ac:dyDescent="0.35">
      <c r="A4">
        <v>3</v>
      </c>
      <c r="B4" t="s">
        <v>19</v>
      </c>
      <c r="C4">
        <v>2718</v>
      </c>
      <c r="D4">
        <v>31.42</v>
      </c>
      <c r="E4">
        <v>-83.15</v>
      </c>
    </row>
    <row r="5" spans="1:5" x14ac:dyDescent="0.35">
      <c r="A5">
        <v>4</v>
      </c>
      <c r="B5" t="s">
        <v>20</v>
      </c>
      <c r="C5">
        <v>2786</v>
      </c>
      <c r="D5">
        <v>45.01</v>
      </c>
      <c r="E5">
        <v>-91.71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95B1-9AD4-495A-A663-EF9D20741F8E}">
  <dimension ref="A1:N84"/>
  <sheetViews>
    <sheetView tabSelected="1" topLeftCell="C31" zoomScale="94" workbookViewId="0">
      <selection activeCell="E44" sqref="E44"/>
    </sheetView>
  </sheetViews>
  <sheetFormatPr defaultRowHeight="14.5" x14ac:dyDescent="0.35"/>
  <cols>
    <col min="1" max="1" width="8.7265625" style="1"/>
    <col min="2" max="2" width="8.7265625" style="2"/>
    <col min="3" max="3" width="8.7265625" style="3"/>
    <col min="4" max="4" width="8.7265625" style="1"/>
    <col min="5" max="5" width="7.81640625" style="1" bestFit="1" customWidth="1"/>
    <col min="6" max="6" width="8.7265625" style="2"/>
    <col min="7" max="7" width="9.90625" style="6" bestFit="1" customWidth="1"/>
    <col min="8" max="8" width="12.08984375" customWidth="1"/>
    <col min="9" max="9" width="11.81640625" bestFit="1" customWidth="1"/>
    <col min="10" max="10" width="12.54296875" bestFit="1" customWidth="1"/>
  </cols>
  <sheetData>
    <row r="1" spans="1:7" x14ac:dyDescent="0.35">
      <c r="A1" s="1" t="s">
        <v>21</v>
      </c>
      <c r="B1" s="2" t="s">
        <v>22</v>
      </c>
      <c r="C1" s="3" t="s">
        <v>23</v>
      </c>
      <c r="D1" s="1" t="s">
        <v>24</v>
      </c>
      <c r="E1" s="1" t="s">
        <v>25</v>
      </c>
      <c r="F1" s="2" t="s">
        <v>26</v>
      </c>
      <c r="G1" s="5" t="s">
        <v>27</v>
      </c>
    </row>
    <row r="2" spans="1:7" x14ac:dyDescent="0.35">
      <c r="A2" s="1">
        <v>1</v>
      </c>
      <c r="B2" s="2">
        <v>1</v>
      </c>
      <c r="C2" s="3">
        <v>40.74</v>
      </c>
      <c r="D2" s="1">
        <v>-93.94</v>
      </c>
      <c r="E2" s="1">
        <v>32.11</v>
      </c>
      <c r="F2" s="2">
        <v>-67.81</v>
      </c>
      <c r="G2" s="6">
        <f t="shared" ref="G2:G6" si="0">ABS(C2-E2)+ABS(D2-F2)</f>
        <v>34.76</v>
      </c>
    </row>
    <row r="3" spans="1:7" x14ac:dyDescent="0.35">
      <c r="A3" s="1">
        <v>1</v>
      </c>
      <c r="B3" s="2">
        <v>2</v>
      </c>
      <c r="C3" s="3">
        <v>40.74</v>
      </c>
      <c r="D3" s="1">
        <v>-93.94</v>
      </c>
      <c r="E3" s="1">
        <v>42</v>
      </c>
      <c r="F3" s="2">
        <v>-116.28</v>
      </c>
      <c r="G3" s="6">
        <f t="shared" si="0"/>
        <v>23.6</v>
      </c>
    </row>
    <row r="4" spans="1:7" x14ac:dyDescent="0.35">
      <c r="A4" s="1">
        <v>1</v>
      </c>
      <c r="B4" s="2">
        <v>3</v>
      </c>
      <c r="C4" s="3">
        <v>40.74</v>
      </c>
      <c r="D4" s="1">
        <v>-93.94</v>
      </c>
      <c r="E4" s="1">
        <v>37.799999999999997</v>
      </c>
      <c r="F4" s="2">
        <v>-79.8</v>
      </c>
      <c r="G4" s="6">
        <f t="shared" si="0"/>
        <v>17.080000000000005</v>
      </c>
    </row>
    <row r="5" spans="1:7" x14ac:dyDescent="0.35">
      <c r="A5" s="1">
        <v>1</v>
      </c>
      <c r="B5" s="2">
        <v>4</v>
      </c>
      <c r="C5" s="3">
        <v>40.74</v>
      </c>
      <c r="D5" s="1">
        <v>-93.94</v>
      </c>
      <c r="E5" s="1">
        <v>36.76</v>
      </c>
      <c r="F5" s="2">
        <v>-104.51</v>
      </c>
      <c r="G5" s="6">
        <f t="shared" si="0"/>
        <v>14.550000000000011</v>
      </c>
    </row>
    <row r="6" spans="1:7" x14ac:dyDescent="0.35">
      <c r="A6" s="1">
        <v>1</v>
      </c>
      <c r="B6" s="2">
        <v>5</v>
      </c>
      <c r="C6" s="3">
        <v>40.74</v>
      </c>
      <c r="D6" s="1">
        <v>-93.94</v>
      </c>
      <c r="E6" s="1">
        <v>31.54</v>
      </c>
      <c r="F6" s="2">
        <v>-86.39</v>
      </c>
      <c r="G6" s="6">
        <f t="shared" si="0"/>
        <v>16.75</v>
      </c>
    </row>
    <row r="7" spans="1:7" x14ac:dyDescent="0.35">
      <c r="A7" s="1">
        <v>1</v>
      </c>
      <c r="B7" s="2">
        <v>6</v>
      </c>
      <c r="C7" s="3">
        <v>40.74</v>
      </c>
      <c r="D7" s="1">
        <v>-93.94</v>
      </c>
      <c r="E7" s="1">
        <v>37.99</v>
      </c>
      <c r="F7" s="2">
        <v>-103.38</v>
      </c>
      <c r="G7" s="6">
        <f>ABS(C7-E7)+ABS(D7-F7)</f>
        <v>12.189999999999998</v>
      </c>
    </row>
    <row r="8" spans="1:7" x14ac:dyDescent="0.35">
      <c r="A8" s="1">
        <v>2</v>
      </c>
      <c r="B8" s="2">
        <v>1</v>
      </c>
      <c r="C8" s="3">
        <v>42.24</v>
      </c>
      <c r="D8" s="1">
        <v>-110.64</v>
      </c>
      <c r="E8" s="1">
        <v>32.11</v>
      </c>
      <c r="F8" s="2">
        <v>-67.81</v>
      </c>
      <c r="G8" s="6">
        <f t="shared" ref="G8:G25" si="1">ABS(C8-E8)+ABS(D8-F8)</f>
        <v>52.96</v>
      </c>
    </row>
    <row r="9" spans="1:7" x14ac:dyDescent="0.35">
      <c r="A9" s="1">
        <v>2</v>
      </c>
      <c r="B9" s="2">
        <v>2</v>
      </c>
      <c r="C9" s="3">
        <v>42.24</v>
      </c>
      <c r="D9" s="1">
        <v>-110.64</v>
      </c>
      <c r="E9" s="1">
        <v>42</v>
      </c>
      <c r="F9" s="2">
        <v>-116.28</v>
      </c>
      <c r="G9" s="6">
        <f t="shared" si="1"/>
        <v>5.8800000000000026</v>
      </c>
    </row>
    <row r="10" spans="1:7" x14ac:dyDescent="0.35">
      <c r="A10" s="1">
        <v>2</v>
      </c>
      <c r="B10" s="2">
        <v>3</v>
      </c>
      <c r="C10" s="3">
        <v>42.24</v>
      </c>
      <c r="D10" s="1">
        <v>-110.64</v>
      </c>
      <c r="E10" s="1">
        <v>37.799999999999997</v>
      </c>
      <c r="F10" s="2">
        <v>-79.8</v>
      </c>
      <c r="G10" s="6">
        <f t="shared" si="1"/>
        <v>35.280000000000008</v>
      </c>
    </row>
    <row r="11" spans="1:7" x14ac:dyDescent="0.35">
      <c r="A11" s="1">
        <v>2</v>
      </c>
      <c r="B11" s="2">
        <v>4</v>
      </c>
      <c r="C11" s="3">
        <v>42.24</v>
      </c>
      <c r="D11" s="1">
        <v>-110.64</v>
      </c>
      <c r="E11" s="1">
        <v>36.76</v>
      </c>
      <c r="F11" s="2">
        <v>-104.51</v>
      </c>
      <c r="G11" s="6">
        <f t="shared" si="1"/>
        <v>11.61</v>
      </c>
    </row>
    <row r="12" spans="1:7" x14ac:dyDescent="0.35">
      <c r="A12" s="1">
        <v>2</v>
      </c>
      <c r="B12" s="2">
        <v>5</v>
      </c>
      <c r="C12" s="3">
        <v>42.24</v>
      </c>
      <c r="D12" s="1">
        <v>-110.64</v>
      </c>
      <c r="E12" s="1">
        <v>31.54</v>
      </c>
      <c r="F12" s="2">
        <v>-86.39</v>
      </c>
      <c r="G12" s="6">
        <f t="shared" si="1"/>
        <v>34.950000000000003</v>
      </c>
    </row>
    <row r="13" spans="1:7" x14ac:dyDescent="0.35">
      <c r="A13" s="1">
        <v>2</v>
      </c>
      <c r="B13" s="2">
        <v>6</v>
      </c>
      <c r="C13" s="3">
        <v>42.24</v>
      </c>
      <c r="D13" s="1">
        <v>-110.64</v>
      </c>
      <c r="E13" s="1">
        <v>37.99</v>
      </c>
      <c r="F13" s="2">
        <v>-103.38</v>
      </c>
      <c r="G13" s="6">
        <f t="shared" si="1"/>
        <v>11.510000000000005</v>
      </c>
    </row>
    <row r="14" spans="1:7" x14ac:dyDescent="0.35">
      <c r="A14" s="1">
        <v>3</v>
      </c>
      <c r="B14" s="2">
        <v>1</v>
      </c>
      <c r="C14" s="3">
        <v>31.42</v>
      </c>
      <c r="D14" s="1">
        <v>-83.15</v>
      </c>
      <c r="E14" s="1">
        <v>32.11</v>
      </c>
      <c r="F14" s="2">
        <v>-67.81</v>
      </c>
      <c r="G14" s="6">
        <f t="shared" si="1"/>
        <v>16.03</v>
      </c>
    </row>
    <row r="15" spans="1:7" x14ac:dyDescent="0.35">
      <c r="A15" s="1">
        <v>3</v>
      </c>
      <c r="B15" s="2">
        <v>2</v>
      </c>
      <c r="C15" s="3">
        <v>31.42</v>
      </c>
      <c r="D15" s="1">
        <v>-83.15</v>
      </c>
      <c r="E15" s="1">
        <v>42</v>
      </c>
      <c r="F15" s="2">
        <v>-116.28</v>
      </c>
      <c r="G15" s="6">
        <f t="shared" si="1"/>
        <v>43.709999999999994</v>
      </c>
    </row>
    <row r="16" spans="1:7" x14ac:dyDescent="0.35">
      <c r="A16" s="1">
        <v>3</v>
      </c>
      <c r="B16" s="2">
        <v>3</v>
      </c>
      <c r="C16" s="3">
        <v>31.42</v>
      </c>
      <c r="D16" s="1">
        <v>-83.15</v>
      </c>
      <c r="E16" s="1">
        <v>37.799999999999997</v>
      </c>
      <c r="F16" s="2">
        <v>-79.8</v>
      </c>
      <c r="G16" s="6">
        <f t="shared" si="1"/>
        <v>9.730000000000004</v>
      </c>
    </row>
    <row r="17" spans="1:10" x14ac:dyDescent="0.35">
      <c r="A17" s="1">
        <v>3</v>
      </c>
      <c r="B17" s="2">
        <v>4</v>
      </c>
      <c r="C17" s="3">
        <v>31.42</v>
      </c>
      <c r="D17" s="1">
        <v>-83.15</v>
      </c>
      <c r="E17" s="1">
        <v>36.76</v>
      </c>
      <c r="F17" s="2">
        <v>-104.51</v>
      </c>
      <c r="G17" s="6">
        <f t="shared" si="1"/>
        <v>26.699999999999996</v>
      </c>
    </row>
    <row r="18" spans="1:10" x14ac:dyDescent="0.35">
      <c r="A18" s="1">
        <v>3</v>
      </c>
      <c r="B18" s="2">
        <v>5</v>
      </c>
      <c r="C18" s="3">
        <v>31.42</v>
      </c>
      <c r="D18" s="1">
        <v>-83.15</v>
      </c>
      <c r="E18" s="1">
        <v>31.54</v>
      </c>
      <c r="F18" s="2">
        <v>-86.39</v>
      </c>
      <c r="G18" s="6">
        <f t="shared" si="1"/>
        <v>3.3599999999999923</v>
      </c>
    </row>
    <row r="19" spans="1:10" x14ac:dyDescent="0.35">
      <c r="A19" s="1">
        <v>3</v>
      </c>
      <c r="B19" s="2">
        <v>6</v>
      </c>
      <c r="C19" s="3">
        <v>31.42</v>
      </c>
      <c r="D19" s="1">
        <v>-83.15</v>
      </c>
      <c r="E19" s="1">
        <v>37.99</v>
      </c>
      <c r="F19" s="2">
        <v>-103.38</v>
      </c>
      <c r="G19" s="6">
        <f t="shared" si="1"/>
        <v>26.79999999999999</v>
      </c>
    </row>
    <row r="20" spans="1:10" x14ac:dyDescent="0.35">
      <c r="A20" s="1">
        <v>4</v>
      </c>
      <c r="B20" s="2">
        <v>1</v>
      </c>
      <c r="C20" s="3">
        <v>45.01</v>
      </c>
      <c r="D20" s="1">
        <v>-91.71</v>
      </c>
      <c r="E20" s="1">
        <v>32.11</v>
      </c>
      <c r="F20" s="2">
        <v>-67.81</v>
      </c>
      <c r="G20" s="6">
        <f t="shared" si="1"/>
        <v>36.79999999999999</v>
      </c>
    </row>
    <row r="21" spans="1:10" x14ac:dyDescent="0.35">
      <c r="A21" s="1">
        <v>4</v>
      </c>
      <c r="B21" s="2">
        <v>2</v>
      </c>
      <c r="C21" s="3">
        <v>45.01</v>
      </c>
      <c r="D21" s="1">
        <v>-91.71</v>
      </c>
      <c r="E21" s="1">
        <v>42</v>
      </c>
      <c r="F21" s="2">
        <v>-116.28</v>
      </c>
      <c r="G21" s="6">
        <f t="shared" si="1"/>
        <v>27.580000000000005</v>
      </c>
    </row>
    <row r="22" spans="1:10" x14ac:dyDescent="0.35">
      <c r="A22" s="1">
        <v>4</v>
      </c>
      <c r="B22" s="2">
        <v>3</v>
      </c>
      <c r="C22" s="3">
        <v>45.01</v>
      </c>
      <c r="D22" s="1">
        <v>-91.71</v>
      </c>
      <c r="E22" s="1">
        <v>37.799999999999997</v>
      </c>
      <c r="F22" s="2">
        <v>-79.8</v>
      </c>
      <c r="G22" s="6">
        <f t="shared" si="1"/>
        <v>19.119999999999997</v>
      </c>
    </row>
    <row r="23" spans="1:10" x14ac:dyDescent="0.35">
      <c r="A23" s="1">
        <v>4</v>
      </c>
      <c r="B23" s="2">
        <v>4</v>
      </c>
      <c r="C23" s="3">
        <v>45.01</v>
      </c>
      <c r="D23" s="1">
        <v>-91.71</v>
      </c>
      <c r="E23" s="1">
        <v>36.76</v>
      </c>
      <c r="F23" s="2">
        <v>-104.51</v>
      </c>
      <c r="G23" s="6">
        <f t="shared" si="1"/>
        <v>21.050000000000011</v>
      </c>
    </row>
    <row r="24" spans="1:10" x14ac:dyDescent="0.35">
      <c r="A24" s="1">
        <v>4</v>
      </c>
      <c r="B24" s="2">
        <v>5</v>
      </c>
      <c r="C24" s="3">
        <v>45.01</v>
      </c>
      <c r="D24" s="1">
        <v>-91.71</v>
      </c>
      <c r="E24" s="1">
        <v>31.54</v>
      </c>
      <c r="F24" s="2">
        <v>-86.39</v>
      </c>
      <c r="G24" s="6">
        <f t="shared" si="1"/>
        <v>18.789999999999992</v>
      </c>
    </row>
    <row r="25" spans="1:10" x14ac:dyDescent="0.35">
      <c r="A25" s="1">
        <v>4</v>
      </c>
      <c r="B25" s="2">
        <v>6</v>
      </c>
      <c r="C25" s="3">
        <v>45.01</v>
      </c>
      <c r="D25" s="1">
        <v>-91.71</v>
      </c>
      <c r="E25" s="1">
        <v>37.99</v>
      </c>
      <c r="F25" s="2">
        <v>-103.38</v>
      </c>
      <c r="G25" s="6">
        <f t="shared" si="1"/>
        <v>18.689999999999998</v>
      </c>
    </row>
    <row r="27" spans="1:10" x14ac:dyDescent="0.35">
      <c r="A27" s="8" t="s">
        <v>29</v>
      </c>
      <c r="B27" s="10">
        <v>1</v>
      </c>
      <c r="C27" s="16">
        <v>2</v>
      </c>
      <c r="D27" s="9">
        <v>3</v>
      </c>
      <c r="E27" s="9">
        <v>4</v>
      </c>
      <c r="F27" s="10">
        <v>5</v>
      </c>
      <c r="G27" s="10">
        <v>6</v>
      </c>
      <c r="H27" s="1"/>
    </row>
    <row r="28" spans="1:10" x14ac:dyDescent="0.35">
      <c r="A28" s="15">
        <v>1</v>
      </c>
      <c r="B28" s="1">
        <f>G2</f>
        <v>34.76</v>
      </c>
      <c r="C28" s="1">
        <f>G3</f>
        <v>23.6</v>
      </c>
      <c r="D28" s="1">
        <f>G4</f>
        <v>17.080000000000005</v>
      </c>
      <c r="E28" s="1">
        <f>G5</f>
        <v>14.550000000000011</v>
      </c>
      <c r="F28" s="1">
        <f>G6</f>
        <v>16.75</v>
      </c>
      <c r="G28" s="2">
        <f>G7</f>
        <v>12.189999999999998</v>
      </c>
    </row>
    <row r="29" spans="1:10" x14ac:dyDescent="0.35">
      <c r="A29" s="15">
        <v>2</v>
      </c>
      <c r="B29" s="1">
        <f>G8</f>
        <v>52.96</v>
      </c>
      <c r="C29" s="1">
        <f>G9</f>
        <v>5.8800000000000026</v>
      </c>
      <c r="D29" s="1">
        <f>G10</f>
        <v>35.280000000000008</v>
      </c>
      <c r="E29" s="1">
        <f>G11</f>
        <v>11.61</v>
      </c>
      <c r="F29" s="1">
        <f>G12</f>
        <v>34.950000000000003</v>
      </c>
      <c r="G29" s="2">
        <f>G13</f>
        <v>11.510000000000005</v>
      </c>
    </row>
    <row r="30" spans="1:10" x14ac:dyDescent="0.35">
      <c r="A30" s="15">
        <v>3</v>
      </c>
      <c r="B30" s="1">
        <f>G14</f>
        <v>16.03</v>
      </c>
      <c r="C30" s="1">
        <f>G15</f>
        <v>43.709999999999994</v>
      </c>
      <c r="D30" s="1">
        <f>G16</f>
        <v>9.730000000000004</v>
      </c>
      <c r="E30" s="1">
        <f>G17</f>
        <v>26.699999999999996</v>
      </c>
      <c r="F30" s="1">
        <f>G18</f>
        <v>3.3599999999999923</v>
      </c>
      <c r="G30" s="2">
        <f>G19</f>
        <v>26.79999999999999</v>
      </c>
      <c r="I30" t="s">
        <v>38</v>
      </c>
      <c r="J30" s="24">
        <f>SUMPRODUCT(B28:G31,B35:G38)+SUMPRODUCT(I35:I38,L35:L38)</f>
        <v>132848.89999999997</v>
      </c>
    </row>
    <row r="31" spans="1:10" x14ac:dyDescent="0.35">
      <c r="A31" s="12">
        <v>4</v>
      </c>
      <c r="B31" s="17">
        <f>G20</f>
        <v>36.79999999999999</v>
      </c>
      <c r="C31" s="17">
        <f>G21</f>
        <v>27.580000000000005</v>
      </c>
      <c r="D31" s="17">
        <f>G22</f>
        <v>19.119999999999997</v>
      </c>
      <c r="E31" s="17">
        <f>G23</f>
        <v>21.050000000000011</v>
      </c>
      <c r="F31" s="17">
        <f>G24</f>
        <v>18.789999999999992</v>
      </c>
      <c r="G31" s="18">
        <f>G25</f>
        <v>18.689999999999998</v>
      </c>
    </row>
    <row r="32" spans="1:10" x14ac:dyDescent="0.35">
      <c r="A32" s="1" cm="1">
        <f t="array" aca="1" ref="A32" ca="1">A32:L43</f>
        <v>0</v>
      </c>
      <c r="B32" s="1"/>
      <c r="C32" s="1"/>
      <c r="F32" s="1"/>
      <c r="G32" s="1"/>
      <c r="H32" s="1"/>
    </row>
    <row r="33" spans="1:14" x14ac:dyDescent="0.35">
      <c r="B33" s="1"/>
      <c r="C33" s="1"/>
      <c r="F33" s="1"/>
      <c r="G33" s="1"/>
      <c r="H33" s="1"/>
    </row>
    <row r="34" spans="1:14" ht="29" customHeight="1" x14ac:dyDescent="0.35">
      <c r="A34" s="8" t="s">
        <v>28</v>
      </c>
      <c r="B34" s="9">
        <v>1</v>
      </c>
      <c r="C34" s="9">
        <v>2</v>
      </c>
      <c r="D34" s="9">
        <v>3</v>
      </c>
      <c r="E34" s="9">
        <v>4</v>
      </c>
      <c r="F34" s="9">
        <v>5</v>
      </c>
      <c r="G34" s="10">
        <v>6</v>
      </c>
      <c r="H34" s="19" t="s">
        <v>32</v>
      </c>
      <c r="I34" s="22" t="s">
        <v>33</v>
      </c>
      <c r="J34" s="21" t="s">
        <v>34</v>
      </c>
      <c r="K34" s="23" t="s">
        <v>37</v>
      </c>
      <c r="L34" s="23" t="s">
        <v>36</v>
      </c>
      <c r="M34" s="20"/>
      <c r="N34" s="1"/>
    </row>
    <row r="35" spans="1:14" x14ac:dyDescent="0.35">
      <c r="A35" s="3">
        <v>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11">
        <v>0</v>
      </c>
      <c r="H35" s="6">
        <f>SUM(B35:G35)</f>
        <v>0</v>
      </c>
      <c r="I35" s="6">
        <v>0</v>
      </c>
      <c r="J35" s="2">
        <f>$H$35-(H40*I35)</f>
        <v>0</v>
      </c>
      <c r="K35">
        <f>L35*I35</f>
        <v>0</v>
      </c>
      <c r="L35" s="1">
        <v>2010</v>
      </c>
      <c r="M35" s="1"/>
      <c r="N35" s="1"/>
    </row>
    <row r="36" spans="1:14" x14ac:dyDescent="0.35">
      <c r="A36" s="3">
        <v>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11">
        <v>0</v>
      </c>
      <c r="H36" s="6">
        <f t="shared" ref="H36:H38" si="2">SUM(B36:G36)</f>
        <v>0</v>
      </c>
      <c r="I36" s="6">
        <v>0</v>
      </c>
      <c r="J36" s="2">
        <f>H36-($H$41*I36)</f>
        <v>0</v>
      </c>
      <c r="K36">
        <f t="shared" ref="K36:K38" si="3">L36*I36</f>
        <v>0</v>
      </c>
      <c r="L36" s="1">
        <v>1501</v>
      </c>
      <c r="M36" s="1"/>
      <c r="N36" s="1"/>
    </row>
    <row r="37" spans="1:14" x14ac:dyDescent="0.35">
      <c r="A37" s="3">
        <v>3</v>
      </c>
      <c r="B37" s="7">
        <v>0</v>
      </c>
      <c r="C37" s="7">
        <v>824</v>
      </c>
      <c r="D37" s="7">
        <v>0</v>
      </c>
      <c r="E37" s="7">
        <v>543</v>
      </c>
      <c r="F37" s="7">
        <v>0</v>
      </c>
      <c r="G37" s="11">
        <v>766</v>
      </c>
      <c r="H37" s="6">
        <f t="shared" si="2"/>
        <v>2133</v>
      </c>
      <c r="I37" s="6">
        <v>1</v>
      </c>
      <c r="J37" s="2">
        <f>$H$37-(H40*I37)</f>
        <v>-2254</v>
      </c>
      <c r="K37">
        <f t="shared" si="3"/>
        <v>2718</v>
      </c>
      <c r="L37" s="1">
        <v>2718</v>
      </c>
      <c r="M37" s="1"/>
      <c r="N37" s="1"/>
    </row>
    <row r="38" spans="1:14" x14ac:dyDescent="0.35">
      <c r="A38" s="12">
        <v>4</v>
      </c>
      <c r="B38" s="13">
        <v>760</v>
      </c>
      <c r="C38" s="13">
        <v>0</v>
      </c>
      <c r="D38" s="13">
        <v>790</v>
      </c>
      <c r="E38" s="13">
        <v>0</v>
      </c>
      <c r="F38" s="13">
        <v>704</v>
      </c>
      <c r="G38" s="14">
        <v>0</v>
      </c>
      <c r="H38" s="6">
        <f t="shared" si="2"/>
        <v>2254</v>
      </c>
      <c r="I38" s="6">
        <v>1</v>
      </c>
      <c r="J38" s="2">
        <f>$H$38-(H40*I38)</f>
        <v>-2133</v>
      </c>
      <c r="K38">
        <f t="shared" si="3"/>
        <v>2786</v>
      </c>
      <c r="L38" s="1">
        <v>2786</v>
      </c>
      <c r="M38" s="1"/>
      <c r="N38" s="1"/>
    </row>
    <row r="39" spans="1:14" x14ac:dyDescent="0.35">
      <c r="A39" s="1" t="s">
        <v>30</v>
      </c>
      <c r="B39" s="4">
        <f>SUM(B35:B38)</f>
        <v>760</v>
      </c>
      <c r="C39" s="4">
        <f t="shared" ref="C39:G39" si="4">SUM(C35:C38)</f>
        <v>824</v>
      </c>
      <c r="D39" s="4">
        <f t="shared" si="4"/>
        <v>790</v>
      </c>
      <c r="E39" s="4">
        <f t="shared" si="4"/>
        <v>543</v>
      </c>
      <c r="F39" s="4">
        <f t="shared" si="4"/>
        <v>704</v>
      </c>
      <c r="G39" s="4">
        <f t="shared" si="4"/>
        <v>766</v>
      </c>
      <c r="H39" s="1"/>
      <c r="K39" s="1"/>
      <c r="L39" s="1"/>
      <c r="M39" s="1"/>
      <c r="N39" s="1"/>
    </row>
    <row r="40" spans="1:14" x14ac:dyDescent="0.35">
      <c r="A40" s="1" t="s">
        <v>31</v>
      </c>
      <c r="B40" s="4">
        <v>760</v>
      </c>
      <c r="C40" s="4">
        <v>824</v>
      </c>
      <c r="D40" s="4">
        <v>790</v>
      </c>
      <c r="E40" s="4">
        <v>543</v>
      </c>
      <c r="F40" s="4">
        <v>704</v>
      </c>
      <c r="G40" s="4">
        <v>766</v>
      </c>
      <c r="H40" s="4">
        <f>SUM(B40:G40)</f>
        <v>4387</v>
      </c>
      <c r="I40" t="s">
        <v>35</v>
      </c>
      <c r="M40" s="1"/>
      <c r="N40" s="1"/>
    </row>
    <row r="41" spans="1:14" x14ac:dyDescent="0.35">
      <c r="B41" s="1"/>
      <c r="C41" s="1"/>
      <c r="F41" s="1"/>
      <c r="G41" s="1"/>
      <c r="H41" s="1"/>
      <c r="M41" s="1"/>
      <c r="N41" s="1"/>
    </row>
    <row r="42" spans="1:14" x14ac:dyDescent="0.35">
      <c r="B42" s="1"/>
      <c r="C42" s="1"/>
      <c r="F42" s="1"/>
      <c r="G42" s="1"/>
      <c r="H42" s="1"/>
      <c r="I42">
        <f>SUM(I35:I38)</f>
        <v>2</v>
      </c>
    </row>
    <row r="43" spans="1:14" x14ac:dyDescent="0.35">
      <c r="B43" s="1"/>
      <c r="C43" s="1"/>
      <c r="F43" s="1"/>
      <c r="G43" s="1"/>
      <c r="H43" s="1"/>
    </row>
    <row r="44" spans="1:14" x14ac:dyDescent="0.35">
      <c r="B44" s="1"/>
      <c r="C44" s="1"/>
      <c r="F44" s="1"/>
      <c r="G44" s="1"/>
      <c r="H44" s="1"/>
    </row>
    <row r="45" spans="1:14" x14ac:dyDescent="0.35">
      <c r="B45" s="1"/>
      <c r="C45" s="1"/>
      <c r="F45" s="1"/>
      <c r="G45" s="1"/>
      <c r="H45" s="1"/>
    </row>
    <row r="46" spans="1:14" x14ac:dyDescent="0.35">
      <c r="B46" s="1"/>
      <c r="C46" s="1"/>
      <c r="F46" s="1"/>
      <c r="G46" s="1"/>
      <c r="H46" s="1"/>
    </row>
    <row r="47" spans="1:14" x14ac:dyDescent="0.35">
      <c r="B47" s="1"/>
      <c r="C47" s="1"/>
      <c r="F47" s="1"/>
      <c r="G47" s="1"/>
      <c r="H47" s="1"/>
    </row>
    <row r="48" spans="1:14" x14ac:dyDescent="0.35">
      <c r="B48" s="1"/>
      <c r="C48" s="1"/>
      <c r="F48" s="1"/>
      <c r="G48" s="1"/>
      <c r="H48" s="1"/>
    </row>
    <row r="49" spans="2:8" x14ac:dyDescent="0.35">
      <c r="B49" s="1"/>
      <c r="C49" s="1"/>
      <c r="F49" s="1"/>
      <c r="G49" s="1"/>
      <c r="H49" s="1"/>
    </row>
    <row r="50" spans="2:8" x14ac:dyDescent="0.35">
      <c r="B50" s="1"/>
      <c r="C50" s="1"/>
      <c r="F50" s="1"/>
      <c r="G50" s="1"/>
      <c r="H50" s="1"/>
    </row>
    <row r="51" spans="2:8" x14ac:dyDescent="0.35">
      <c r="B51" s="1"/>
      <c r="C51" s="1"/>
      <c r="F51" s="1"/>
      <c r="G51" s="1"/>
      <c r="H51" s="1"/>
    </row>
    <row r="52" spans="2:8" x14ac:dyDescent="0.35">
      <c r="B52" s="1"/>
      <c r="C52" s="1"/>
      <c r="F52" s="1"/>
      <c r="G52" s="1"/>
      <c r="H52" s="1"/>
    </row>
    <row r="53" spans="2:8" x14ac:dyDescent="0.35">
      <c r="B53" s="1"/>
      <c r="C53" s="1"/>
      <c r="F53" s="1"/>
      <c r="G53" s="1"/>
      <c r="H53" s="1"/>
    </row>
    <row r="54" spans="2:8" x14ac:dyDescent="0.35">
      <c r="B54" s="1"/>
      <c r="C54" s="1"/>
      <c r="F54" s="1"/>
      <c r="G54" s="1"/>
      <c r="H54" s="1"/>
    </row>
    <row r="55" spans="2:8" x14ac:dyDescent="0.35">
      <c r="B55" s="1"/>
      <c r="C55" s="1"/>
      <c r="F55" s="1"/>
      <c r="G55" s="1"/>
      <c r="H55" s="1"/>
    </row>
    <row r="56" spans="2:8" x14ac:dyDescent="0.35">
      <c r="B56" s="1"/>
      <c r="C56" s="1"/>
      <c r="F56" s="1"/>
      <c r="G56" s="1"/>
      <c r="H56" s="1"/>
    </row>
    <row r="57" spans="2:8" x14ac:dyDescent="0.35">
      <c r="B57" s="1"/>
      <c r="C57" s="1"/>
      <c r="F57" s="1"/>
      <c r="G57" s="1"/>
      <c r="H57" s="1"/>
    </row>
    <row r="58" spans="2:8" x14ac:dyDescent="0.35">
      <c r="B58" s="1"/>
      <c r="C58" s="1"/>
      <c r="F58" s="1"/>
      <c r="G58" s="1"/>
      <c r="H58" s="1"/>
    </row>
    <row r="59" spans="2:8" x14ac:dyDescent="0.35">
      <c r="B59" s="1"/>
      <c r="C59" s="1"/>
      <c r="F59" s="1"/>
      <c r="G59" s="1"/>
      <c r="H59" s="1"/>
    </row>
    <row r="60" spans="2:8" x14ac:dyDescent="0.35">
      <c r="B60" s="1"/>
      <c r="C60" s="1"/>
      <c r="F60" s="1"/>
      <c r="G60" s="1"/>
      <c r="H60" s="1"/>
    </row>
    <row r="61" spans="2:8" x14ac:dyDescent="0.35">
      <c r="B61" s="1"/>
      <c r="C61" s="1"/>
      <c r="F61" s="1"/>
      <c r="G61" s="1"/>
      <c r="H61" s="1"/>
    </row>
    <row r="62" spans="2:8" x14ac:dyDescent="0.35">
      <c r="B62" s="1"/>
      <c r="C62" s="1"/>
      <c r="F62" s="1"/>
      <c r="G62" s="1"/>
      <c r="H62" s="1"/>
    </row>
    <row r="63" spans="2:8" x14ac:dyDescent="0.35">
      <c r="B63" s="1"/>
      <c r="C63" s="1"/>
      <c r="F63" s="1"/>
      <c r="G63" s="1"/>
      <c r="H63" s="1"/>
    </row>
    <row r="64" spans="2:8" x14ac:dyDescent="0.35">
      <c r="B64" s="1"/>
      <c r="C64" s="1"/>
      <c r="F64" s="1"/>
      <c r="G64" s="1"/>
      <c r="H64" s="1"/>
    </row>
    <row r="65" spans="2:8" x14ac:dyDescent="0.35">
      <c r="B65" s="1"/>
      <c r="C65" s="1"/>
      <c r="F65" s="1"/>
      <c r="G65" s="1"/>
      <c r="H65" s="1"/>
    </row>
    <row r="66" spans="2:8" x14ac:dyDescent="0.35">
      <c r="B66" s="1"/>
      <c r="C66" s="1"/>
      <c r="F66" s="1"/>
      <c r="G66" s="1"/>
      <c r="H66" s="1"/>
    </row>
    <row r="67" spans="2:8" x14ac:dyDescent="0.35">
      <c r="B67" s="1"/>
      <c r="C67" s="1"/>
      <c r="F67" s="1"/>
      <c r="G67" s="1"/>
      <c r="H67" s="1"/>
    </row>
    <row r="68" spans="2:8" x14ac:dyDescent="0.35">
      <c r="B68" s="1"/>
      <c r="C68" s="1"/>
      <c r="F68" s="1"/>
      <c r="G68" s="1"/>
      <c r="H68" s="1"/>
    </row>
    <row r="69" spans="2:8" x14ac:dyDescent="0.35">
      <c r="B69" s="1"/>
      <c r="C69" s="1"/>
      <c r="F69" s="1"/>
      <c r="G69" s="1"/>
      <c r="H69" s="1"/>
    </row>
    <row r="70" spans="2:8" x14ac:dyDescent="0.35">
      <c r="B70" s="1"/>
      <c r="C70" s="1"/>
      <c r="F70" s="1"/>
      <c r="G70" s="1"/>
      <c r="H70" s="1"/>
    </row>
    <row r="71" spans="2:8" x14ac:dyDescent="0.35">
      <c r="B71" s="1"/>
      <c r="C71" s="1"/>
      <c r="F71" s="1"/>
      <c r="G71" s="1"/>
      <c r="H71" s="1"/>
    </row>
    <row r="72" spans="2:8" x14ac:dyDescent="0.35">
      <c r="B72" s="1"/>
      <c r="C72" s="1"/>
      <c r="F72" s="1"/>
      <c r="G72" s="1"/>
      <c r="H72" s="1"/>
    </row>
    <row r="73" spans="2:8" x14ac:dyDescent="0.35">
      <c r="B73" s="1"/>
      <c r="C73" s="1"/>
      <c r="F73" s="1"/>
      <c r="G73" s="1"/>
      <c r="H73" s="1"/>
    </row>
    <row r="74" spans="2:8" x14ac:dyDescent="0.35">
      <c r="B74" s="1"/>
      <c r="C74" s="1"/>
      <c r="F74" s="1"/>
      <c r="G74" s="1"/>
      <c r="H74" s="1"/>
    </row>
    <row r="75" spans="2:8" x14ac:dyDescent="0.35">
      <c r="B75" s="1"/>
      <c r="C75" s="1"/>
      <c r="F75" s="1"/>
      <c r="G75" s="1"/>
      <c r="H75" s="1"/>
    </row>
    <row r="76" spans="2:8" x14ac:dyDescent="0.35">
      <c r="B76" s="1"/>
      <c r="C76" s="1"/>
      <c r="F76" s="1"/>
      <c r="G76" s="1"/>
      <c r="H76" s="1"/>
    </row>
    <row r="77" spans="2:8" x14ac:dyDescent="0.35">
      <c r="B77" s="1"/>
      <c r="C77" s="1"/>
      <c r="F77" s="1"/>
      <c r="G77" s="1"/>
      <c r="H77" s="1"/>
    </row>
    <row r="78" spans="2:8" x14ac:dyDescent="0.35">
      <c r="B78" s="1"/>
      <c r="C78" s="1"/>
      <c r="F78" s="1"/>
      <c r="G78" s="1"/>
      <c r="H78" s="1"/>
    </row>
    <row r="79" spans="2:8" x14ac:dyDescent="0.35">
      <c r="B79" s="1"/>
      <c r="C79" s="1"/>
      <c r="F79" s="1"/>
      <c r="G79" s="1"/>
      <c r="H79" s="1"/>
    </row>
    <row r="80" spans="2:8" x14ac:dyDescent="0.35">
      <c r="B80" s="1"/>
      <c r="C80" s="1"/>
      <c r="F80" s="1"/>
      <c r="G80" s="1"/>
      <c r="H80" s="1"/>
    </row>
    <row r="81" spans="2:8" x14ac:dyDescent="0.35">
      <c r="B81" s="1"/>
      <c r="C81" s="1"/>
      <c r="F81" s="1"/>
      <c r="G81" s="1"/>
      <c r="H81" s="1"/>
    </row>
    <row r="82" spans="2:8" x14ac:dyDescent="0.35">
      <c r="B82" s="1"/>
      <c r="C82" s="1"/>
      <c r="F82" s="1"/>
      <c r="G82" s="1"/>
      <c r="H82" s="1"/>
    </row>
    <row r="83" spans="2:8" x14ac:dyDescent="0.35">
      <c r="B83" s="1"/>
      <c r="C83" s="1"/>
      <c r="F83" s="1"/>
      <c r="G83" s="1"/>
      <c r="H83" s="1"/>
    </row>
    <row r="84" spans="2:8" x14ac:dyDescent="0.35">
      <c r="B84" s="1"/>
      <c r="C84" s="1"/>
      <c r="F84" s="1"/>
      <c r="G84" s="1"/>
      <c r="H8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499E7-1BC1-4042-99D3-59C947B4A262}">
  <dimension ref="A1:N84"/>
  <sheetViews>
    <sheetView topLeftCell="C25" zoomScale="94" workbookViewId="0">
      <selection activeCell="J31" sqref="J31"/>
    </sheetView>
  </sheetViews>
  <sheetFormatPr defaultRowHeight="14.5" x14ac:dyDescent="0.35"/>
  <cols>
    <col min="1" max="1" width="8.7265625" style="1"/>
    <col min="2" max="2" width="8.7265625" style="2"/>
    <col min="3" max="3" width="8.7265625" style="3"/>
    <col min="4" max="4" width="8.7265625" style="1"/>
    <col min="5" max="5" width="7.81640625" style="1" bestFit="1" customWidth="1"/>
    <col min="6" max="6" width="8.7265625" style="2"/>
    <col min="7" max="7" width="9.90625" style="6" bestFit="1" customWidth="1"/>
    <col min="8" max="8" width="12.08984375" customWidth="1"/>
    <col min="9" max="9" width="11.81640625" bestFit="1" customWidth="1"/>
    <col min="10" max="10" width="11.54296875" bestFit="1" customWidth="1"/>
  </cols>
  <sheetData>
    <row r="1" spans="1:7" x14ac:dyDescent="0.35">
      <c r="A1" s="1" t="s">
        <v>21</v>
      </c>
      <c r="B1" s="2" t="s">
        <v>22</v>
      </c>
      <c r="C1" s="3" t="s">
        <v>23</v>
      </c>
      <c r="D1" s="1" t="s">
        <v>24</v>
      </c>
      <c r="E1" s="1" t="s">
        <v>25</v>
      </c>
      <c r="F1" s="2" t="s">
        <v>26</v>
      </c>
      <c r="G1" s="5" t="s">
        <v>27</v>
      </c>
    </row>
    <row r="2" spans="1:7" x14ac:dyDescent="0.35">
      <c r="A2" s="1">
        <v>1</v>
      </c>
      <c r="B2" s="2">
        <v>1</v>
      </c>
      <c r="C2" s="3">
        <v>40.74</v>
      </c>
      <c r="D2" s="1">
        <v>-93.94</v>
      </c>
      <c r="E2" s="1">
        <v>32.11</v>
      </c>
      <c r="F2" s="2">
        <v>-67.81</v>
      </c>
      <c r="G2" s="6">
        <f t="shared" ref="G2:G6" si="0">ABS(C2-E2)+ABS(D2-F2)</f>
        <v>34.76</v>
      </c>
    </row>
    <row r="3" spans="1:7" x14ac:dyDescent="0.35">
      <c r="A3" s="1">
        <v>1</v>
      </c>
      <c r="B3" s="2">
        <v>2</v>
      </c>
      <c r="C3" s="3">
        <v>40.74</v>
      </c>
      <c r="D3" s="1">
        <v>-93.94</v>
      </c>
      <c r="E3" s="1">
        <v>42</v>
      </c>
      <c r="F3" s="2">
        <v>-116.28</v>
      </c>
      <c r="G3" s="6">
        <f t="shared" si="0"/>
        <v>23.6</v>
      </c>
    </row>
    <row r="4" spans="1:7" x14ac:dyDescent="0.35">
      <c r="A4" s="1">
        <v>1</v>
      </c>
      <c r="B4" s="2">
        <v>3</v>
      </c>
      <c r="C4" s="3">
        <v>40.74</v>
      </c>
      <c r="D4" s="1">
        <v>-93.94</v>
      </c>
      <c r="E4" s="1">
        <v>37.799999999999997</v>
      </c>
      <c r="F4" s="2">
        <v>-79.8</v>
      </c>
      <c r="G4" s="6">
        <f t="shared" si="0"/>
        <v>17.080000000000005</v>
      </c>
    </row>
    <row r="5" spans="1:7" x14ac:dyDescent="0.35">
      <c r="A5" s="1">
        <v>1</v>
      </c>
      <c r="B5" s="2">
        <v>4</v>
      </c>
      <c r="C5" s="3">
        <v>40.74</v>
      </c>
      <c r="D5" s="1">
        <v>-93.94</v>
      </c>
      <c r="E5" s="1">
        <v>36.76</v>
      </c>
      <c r="F5" s="2">
        <v>-104.51</v>
      </c>
      <c r="G5" s="6">
        <f t="shared" si="0"/>
        <v>14.550000000000011</v>
      </c>
    </row>
    <row r="6" spans="1:7" x14ac:dyDescent="0.35">
      <c r="A6" s="1">
        <v>1</v>
      </c>
      <c r="B6" s="2">
        <v>5</v>
      </c>
      <c r="C6" s="3">
        <v>40.74</v>
      </c>
      <c r="D6" s="1">
        <v>-93.94</v>
      </c>
      <c r="E6" s="1">
        <v>31.54</v>
      </c>
      <c r="F6" s="2">
        <v>-86.39</v>
      </c>
      <c r="G6" s="6">
        <f t="shared" si="0"/>
        <v>16.75</v>
      </c>
    </row>
    <row r="7" spans="1:7" x14ac:dyDescent="0.35">
      <c r="A7" s="1">
        <v>1</v>
      </c>
      <c r="B7" s="2">
        <v>6</v>
      </c>
      <c r="C7" s="3">
        <v>40.74</v>
      </c>
      <c r="D7" s="1">
        <v>-93.94</v>
      </c>
      <c r="E7" s="1">
        <v>37.99</v>
      </c>
      <c r="F7" s="2">
        <v>-103.38</v>
      </c>
      <c r="G7" s="6">
        <f>ABS(C7-E7)+ABS(D7-F7)</f>
        <v>12.189999999999998</v>
      </c>
    </row>
    <row r="8" spans="1:7" x14ac:dyDescent="0.35">
      <c r="A8" s="1">
        <v>2</v>
      </c>
      <c r="B8" s="2">
        <v>1</v>
      </c>
      <c r="C8" s="3">
        <v>42.24</v>
      </c>
      <c r="D8" s="1">
        <v>-110.64</v>
      </c>
      <c r="E8" s="1">
        <v>32.11</v>
      </c>
      <c r="F8" s="2">
        <v>-67.81</v>
      </c>
      <c r="G8" s="6">
        <f t="shared" ref="G8:G25" si="1">ABS(C8-E8)+ABS(D8-F8)</f>
        <v>52.96</v>
      </c>
    </row>
    <row r="9" spans="1:7" x14ac:dyDescent="0.35">
      <c r="A9" s="1">
        <v>2</v>
      </c>
      <c r="B9" s="2">
        <v>2</v>
      </c>
      <c r="C9" s="3">
        <v>42.24</v>
      </c>
      <c r="D9" s="1">
        <v>-110.64</v>
      </c>
      <c r="E9" s="1">
        <v>42</v>
      </c>
      <c r="F9" s="2">
        <v>-116.28</v>
      </c>
      <c r="G9" s="6">
        <f t="shared" si="1"/>
        <v>5.8800000000000026</v>
      </c>
    </row>
    <row r="10" spans="1:7" x14ac:dyDescent="0.35">
      <c r="A10" s="1">
        <v>2</v>
      </c>
      <c r="B10" s="2">
        <v>3</v>
      </c>
      <c r="C10" s="3">
        <v>42.24</v>
      </c>
      <c r="D10" s="1">
        <v>-110.64</v>
      </c>
      <c r="E10" s="1">
        <v>37.799999999999997</v>
      </c>
      <c r="F10" s="2">
        <v>-79.8</v>
      </c>
      <c r="G10" s="6">
        <f t="shared" si="1"/>
        <v>35.280000000000008</v>
      </c>
    </row>
    <row r="11" spans="1:7" x14ac:dyDescent="0.35">
      <c r="A11" s="1">
        <v>2</v>
      </c>
      <c r="B11" s="2">
        <v>4</v>
      </c>
      <c r="C11" s="3">
        <v>42.24</v>
      </c>
      <c r="D11" s="1">
        <v>-110.64</v>
      </c>
      <c r="E11" s="1">
        <v>36.76</v>
      </c>
      <c r="F11" s="2">
        <v>-104.51</v>
      </c>
      <c r="G11" s="6">
        <f t="shared" si="1"/>
        <v>11.61</v>
      </c>
    </row>
    <row r="12" spans="1:7" x14ac:dyDescent="0.35">
      <c r="A12" s="1">
        <v>2</v>
      </c>
      <c r="B12" s="2">
        <v>5</v>
      </c>
      <c r="C12" s="3">
        <v>42.24</v>
      </c>
      <c r="D12" s="1">
        <v>-110.64</v>
      </c>
      <c r="E12" s="1">
        <v>31.54</v>
      </c>
      <c r="F12" s="2">
        <v>-86.39</v>
      </c>
      <c r="G12" s="6">
        <f t="shared" si="1"/>
        <v>34.950000000000003</v>
      </c>
    </row>
    <row r="13" spans="1:7" x14ac:dyDescent="0.35">
      <c r="A13" s="1">
        <v>2</v>
      </c>
      <c r="B13" s="2">
        <v>6</v>
      </c>
      <c r="C13" s="3">
        <v>42.24</v>
      </c>
      <c r="D13" s="1">
        <v>-110.64</v>
      </c>
      <c r="E13" s="1">
        <v>37.99</v>
      </c>
      <c r="F13" s="2">
        <v>-103.38</v>
      </c>
      <c r="G13" s="6">
        <f t="shared" si="1"/>
        <v>11.510000000000005</v>
      </c>
    </row>
    <row r="14" spans="1:7" x14ac:dyDescent="0.35">
      <c r="A14" s="1">
        <v>3</v>
      </c>
      <c r="B14" s="2">
        <v>1</v>
      </c>
      <c r="C14" s="3">
        <v>31.42</v>
      </c>
      <c r="D14" s="1">
        <v>-83.15</v>
      </c>
      <c r="E14" s="1">
        <v>32.11</v>
      </c>
      <c r="F14" s="2">
        <v>-67.81</v>
      </c>
      <c r="G14" s="6">
        <f t="shared" si="1"/>
        <v>16.03</v>
      </c>
    </row>
    <row r="15" spans="1:7" x14ac:dyDescent="0.35">
      <c r="A15" s="1">
        <v>3</v>
      </c>
      <c r="B15" s="2">
        <v>2</v>
      </c>
      <c r="C15" s="3">
        <v>31.42</v>
      </c>
      <c r="D15" s="1">
        <v>-83.15</v>
      </c>
      <c r="E15" s="1">
        <v>42</v>
      </c>
      <c r="F15" s="2">
        <v>-116.28</v>
      </c>
      <c r="G15" s="6">
        <f t="shared" si="1"/>
        <v>43.709999999999994</v>
      </c>
    </row>
    <row r="16" spans="1:7" x14ac:dyDescent="0.35">
      <c r="A16" s="1">
        <v>3</v>
      </c>
      <c r="B16" s="2">
        <v>3</v>
      </c>
      <c r="C16" s="3">
        <v>31.42</v>
      </c>
      <c r="D16" s="1">
        <v>-83.15</v>
      </c>
      <c r="E16" s="1">
        <v>37.799999999999997</v>
      </c>
      <c r="F16" s="2">
        <v>-79.8</v>
      </c>
      <c r="G16" s="6">
        <f t="shared" si="1"/>
        <v>9.730000000000004</v>
      </c>
    </row>
    <row r="17" spans="1:10" x14ac:dyDescent="0.35">
      <c r="A17" s="1">
        <v>3</v>
      </c>
      <c r="B17" s="2">
        <v>4</v>
      </c>
      <c r="C17" s="3">
        <v>31.42</v>
      </c>
      <c r="D17" s="1">
        <v>-83.15</v>
      </c>
      <c r="E17" s="1">
        <v>36.76</v>
      </c>
      <c r="F17" s="2">
        <v>-104.51</v>
      </c>
      <c r="G17" s="6">
        <f t="shared" si="1"/>
        <v>26.699999999999996</v>
      </c>
    </row>
    <row r="18" spans="1:10" x14ac:dyDescent="0.35">
      <c r="A18" s="1">
        <v>3</v>
      </c>
      <c r="B18" s="2">
        <v>5</v>
      </c>
      <c r="C18" s="3">
        <v>31.42</v>
      </c>
      <c r="D18" s="1">
        <v>-83.15</v>
      </c>
      <c r="E18" s="1">
        <v>31.54</v>
      </c>
      <c r="F18" s="2">
        <v>-86.39</v>
      </c>
      <c r="G18" s="6">
        <f t="shared" si="1"/>
        <v>3.3599999999999923</v>
      </c>
    </row>
    <row r="19" spans="1:10" x14ac:dyDescent="0.35">
      <c r="A19" s="1">
        <v>3</v>
      </c>
      <c r="B19" s="2">
        <v>6</v>
      </c>
      <c r="C19" s="3">
        <v>31.42</v>
      </c>
      <c r="D19" s="1">
        <v>-83.15</v>
      </c>
      <c r="E19" s="1">
        <v>37.99</v>
      </c>
      <c r="F19" s="2">
        <v>-103.38</v>
      </c>
      <c r="G19" s="6">
        <f t="shared" si="1"/>
        <v>26.79999999999999</v>
      </c>
    </row>
    <row r="20" spans="1:10" x14ac:dyDescent="0.35">
      <c r="A20" s="1">
        <v>4</v>
      </c>
      <c r="B20" s="2">
        <v>1</v>
      </c>
      <c r="C20" s="3">
        <v>45.01</v>
      </c>
      <c r="D20" s="1">
        <v>-91.71</v>
      </c>
      <c r="E20" s="1">
        <v>32.11</v>
      </c>
      <c r="F20" s="2">
        <v>-67.81</v>
      </c>
      <c r="G20" s="6">
        <f t="shared" si="1"/>
        <v>36.79999999999999</v>
      </c>
    </row>
    <row r="21" spans="1:10" x14ac:dyDescent="0.35">
      <c r="A21" s="1">
        <v>4</v>
      </c>
      <c r="B21" s="2">
        <v>2</v>
      </c>
      <c r="C21" s="3">
        <v>45.01</v>
      </c>
      <c r="D21" s="1">
        <v>-91.71</v>
      </c>
      <c r="E21" s="1">
        <v>42</v>
      </c>
      <c r="F21" s="2">
        <v>-116.28</v>
      </c>
      <c r="G21" s="6">
        <f t="shared" si="1"/>
        <v>27.580000000000005</v>
      </c>
    </row>
    <row r="22" spans="1:10" x14ac:dyDescent="0.35">
      <c r="A22" s="1">
        <v>4</v>
      </c>
      <c r="B22" s="2">
        <v>3</v>
      </c>
      <c r="C22" s="3">
        <v>45.01</v>
      </c>
      <c r="D22" s="1">
        <v>-91.71</v>
      </c>
      <c r="E22" s="1">
        <v>37.799999999999997</v>
      </c>
      <c r="F22" s="2">
        <v>-79.8</v>
      </c>
      <c r="G22" s="6">
        <f t="shared" si="1"/>
        <v>19.119999999999997</v>
      </c>
    </row>
    <row r="23" spans="1:10" x14ac:dyDescent="0.35">
      <c r="A23" s="1">
        <v>4</v>
      </c>
      <c r="B23" s="2">
        <v>4</v>
      </c>
      <c r="C23" s="3">
        <v>45.01</v>
      </c>
      <c r="D23" s="1">
        <v>-91.71</v>
      </c>
      <c r="E23" s="1">
        <v>36.76</v>
      </c>
      <c r="F23" s="2">
        <v>-104.51</v>
      </c>
      <c r="G23" s="6">
        <f t="shared" si="1"/>
        <v>21.050000000000011</v>
      </c>
    </row>
    <row r="24" spans="1:10" x14ac:dyDescent="0.35">
      <c r="A24" s="1">
        <v>4</v>
      </c>
      <c r="B24" s="2">
        <v>5</v>
      </c>
      <c r="C24" s="3">
        <v>45.01</v>
      </c>
      <c r="D24" s="1">
        <v>-91.71</v>
      </c>
      <c r="E24" s="1">
        <v>31.54</v>
      </c>
      <c r="F24" s="2">
        <v>-86.39</v>
      </c>
      <c r="G24" s="6">
        <f t="shared" si="1"/>
        <v>18.789999999999992</v>
      </c>
    </row>
    <row r="25" spans="1:10" x14ac:dyDescent="0.35">
      <c r="A25" s="1">
        <v>4</v>
      </c>
      <c r="B25" s="2">
        <v>6</v>
      </c>
      <c r="C25" s="3">
        <v>45.01</v>
      </c>
      <c r="D25" s="1">
        <v>-91.71</v>
      </c>
      <c r="E25" s="1">
        <v>37.99</v>
      </c>
      <c r="F25" s="2">
        <v>-103.38</v>
      </c>
      <c r="G25" s="6">
        <f t="shared" si="1"/>
        <v>18.689999999999998</v>
      </c>
    </row>
    <row r="27" spans="1:10" x14ac:dyDescent="0.35">
      <c r="A27" s="8" t="s">
        <v>29</v>
      </c>
      <c r="B27" s="10">
        <v>1</v>
      </c>
      <c r="C27" s="16">
        <v>2</v>
      </c>
      <c r="D27" s="9">
        <v>3</v>
      </c>
      <c r="E27" s="9">
        <v>4</v>
      </c>
      <c r="F27" s="10">
        <v>5</v>
      </c>
      <c r="G27" s="10">
        <v>6</v>
      </c>
      <c r="H27" s="1"/>
    </row>
    <row r="28" spans="1:10" x14ac:dyDescent="0.35">
      <c r="A28" s="15">
        <v>1</v>
      </c>
      <c r="B28" s="1">
        <f>G2</f>
        <v>34.76</v>
      </c>
      <c r="C28" s="1">
        <f>G3</f>
        <v>23.6</v>
      </c>
      <c r="D28" s="1">
        <f>G4</f>
        <v>17.080000000000005</v>
      </c>
      <c r="E28" s="1">
        <f>G5</f>
        <v>14.550000000000011</v>
      </c>
      <c r="F28" s="1">
        <f>G6</f>
        <v>16.75</v>
      </c>
      <c r="G28" s="2">
        <f>G7</f>
        <v>12.189999999999998</v>
      </c>
    </row>
    <row r="29" spans="1:10" x14ac:dyDescent="0.35">
      <c r="A29" s="15">
        <v>2</v>
      </c>
      <c r="B29" s="1">
        <f>G8</f>
        <v>52.96</v>
      </c>
      <c r="C29" s="1">
        <f>G9</f>
        <v>5.8800000000000026</v>
      </c>
      <c r="D29" s="1">
        <f>G10</f>
        <v>35.280000000000008</v>
      </c>
      <c r="E29" s="1">
        <f>G11</f>
        <v>11.61</v>
      </c>
      <c r="F29" s="1">
        <f>G12</f>
        <v>34.950000000000003</v>
      </c>
      <c r="G29" s="2">
        <f>G13</f>
        <v>11.510000000000005</v>
      </c>
    </row>
    <row r="30" spans="1:10" x14ac:dyDescent="0.35">
      <c r="A30" s="15">
        <v>3</v>
      </c>
      <c r="B30" s="1">
        <f>G14</f>
        <v>16.03</v>
      </c>
      <c r="C30" s="1">
        <f>G15</f>
        <v>43.709999999999994</v>
      </c>
      <c r="D30" s="1">
        <f>G16</f>
        <v>9.730000000000004</v>
      </c>
      <c r="E30" s="1">
        <f>G17</f>
        <v>26.699999999999996</v>
      </c>
      <c r="F30" s="1">
        <f>G18</f>
        <v>3.3599999999999923</v>
      </c>
      <c r="G30" s="2">
        <f>G19</f>
        <v>26.79999999999999</v>
      </c>
      <c r="I30" t="s">
        <v>38</v>
      </c>
      <c r="J30" s="24">
        <f>SUMPRODUCT(B28:G31,B35:G38)+SUMPRODUCT(I35:I38,L35:L38)</f>
        <v>107559.56999999999</v>
      </c>
    </row>
    <row r="31" spans="1:10" x14ac:dyDescent="0.35">
      <c r="A31" s="12">
        <v>4</v>
      </c>
      <c r="B31" s="17">
        <f>G20</f>
        <v>36.79999999999999</v>
      </c>
      <c r="C31" s="17">
        <f>G21</f>
        <v>27.580000000000005</v>
      </c>
      <c r="D31" s="17">
        <f>G22</f>
        <v>19.119999999999997</v>
      </c>
      <c r="E31" s="17">
        <f>G23</f>
        <v>21.050000000000011</v>
      </c>
      <c r="F31" s="17">
        <f>G24</f>
        <v>18.789999999999992</v>
      </c>
      <c r="G31" s="18">
        <f>G25</f>
        <v>18.689999999999998</v>
      </c>
    </row>
    <row r="32" spans="1:10" x14ac:dyDescent="0.35">
      <c r="A32" s="1" cm="1">
        <f t="array" aca="1" ref="A32" ca="1">A32:L43</f>
        <v>0</v>
      </c>
      <c r="B32" s="1"/>
      <c r="C32" s="1"/>
      <c r="F32" s="1"/>
      <c r="G32" s="1"/>
      <c r="H32" s="1"/>
    </row>
    <row r="33" spans="1:14" x14ac:dyDescent="0.35">
      <c r="B33" s="1"/>
      <c r="C33" s="1"/>
      <c r="F33" s="1"/>
      <c r="G33" s="1"/>
      <c r="H33" s="1"/>
    </row>
    <row r="34" spans="1:14" ht="29" customHeight="1" x14ac:dyDescent="0.35">
      <c r="A34" s="8" t="s">
        <v>28</v>
      </c>
      <c r="B34" s="9">
        <v>1</v>
      </c>
      <c r="C34" s="9">
        <v>2</v>
      </c>
      <c r="D34" s="9">
        <v>3</v>
      </c>
      <c r="E34" s="9">
        <v>4</v>
      </c>
      <c r="F34" s="9">
        <v>5</v>
      </c>
      <c r="G34" s="10">
        <v>6</v>
      </c>
      <c r="H34" s="19" t="s">
        <v>32</v>
      </c>
      <c r="I34" s="22" t="s">
        <v>33</v>
      </c>
      <c r="J34" s="21" t="s">
        <v>34</v>
      </c>
      <c r="K34" s="23" t="s">
        <v>37</v>
      </c>
      <c r="L34" s="23" t="s">
        <v>36</v>
      </c>
      <c r="M34" s="20"/>
      <c r="N34" s="1"/>
    </row>
    <row r="35" spans="1:14" x14ac:dyDescent="0.35">
      <c r="A35" s="3">
        <v>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11">
        <v>0</v>
      </c>
      <c r="H35" s="6">
        <f>SUM(B35:G35)</f>
        <v>0</v>
      </c>
      <c r="I35" s="6">
        <v>0</v>
      </c>
      <c r="J35" s="2">
        <f>$H$35-(H40*I35)</f>
        <v>0</v>
      </c>
      <c r="K35">
        <f>L35*I35</f>
        <v>0</v>
      </c>
      <c r="L35" s="1">
        <v>2010</v>
      </c>
      <c r="M35" s="1"/>
      <c r="N35" s="1"/>
    </row>
    <row r="36" spans="1:14" x14ac:dyDescent="0.35">
      <c r="A36" s="3">
        <v>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11">
        <v>0</v>
      </c>
      <c r="H36" s="6">
        <f t="shared" ref="H36:H38" si="2">SUM(B36:G36)</f>
        <v>0</v>
      </c>
      <c r="I36" s="6">
        <v>0</v>
      </c>
      <c r="J36" s="2">
        <f>H36-($H$41*I36)</f>
        <v>0</v>
      </c>
      <c r="K36">
        <f t="shared" ref="K36:K38" si="3">L36*I36</f>
        <v>0</v>
      </c>
      <c r="L36" s="1">
        <v>1501</v>
      </c>
      <c r="M36" s="1"/>
      <c r="N36" s="1"/>
    </row>
    <row r="37" spans="1:14" x14ac:dyDescent="0.35">
      <c r="A37" s="3">
        <v>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11">
        <v>0</v>
      </c>
      <c r="H37" s="6">
        <f t="shared" si="2"/>
        <v>0</v>
      </c>
      <c r="I37" s="6">
        <v>0</v>
      </c>
      <c r="J37" s="2">
        <f>$H$37-(H40*I37)</f>
        <v>0</v>
      </c>
      <c r="K37">
        <f t="shared" si="3"/>
        <v>0</v>
      </c>
      <c r="L37" s="1">
        <v>2718</v>
      </c>
      <c r="M37" s="1"/>
      <c r="N37" s="1"/>
    </row>
    <row r="38" spans="1:14" x14ac:dyDescent="0.35">
      <c r="A38" s="12">
        <v>4</v>
      </c>
      <c r="B38" s="13">
        <v>760</v>
      </c>
      <c r="C38" s="13">
        <v>824</v>
      </c>
      <c r="D38" s="13">
        <v>790</v>
      </c>
      <c r="E38" s="13">
        <v>543</v>
      </c>
      <c r="F38" s="13">
        <v>704</v>
      </c>
      <c r="G38" s="14">
        <v>766</v>
      </c>
      <c r="H38" s="6">
        <f t="shared" si="2"/>
        <v>4387</v>
      </c>
      <c r="I38" s="6">
        <v>1</v>
      </c>
      <c r="J38" s="2">
        <f>$H$38-(H40*I38)</f>
        <v>0</v>
      </c>
      <c r="K38">
        <f t="shared" si="3"/>
        <v>2786</v>
      </c>
      <c r="L38" s="1">
        <v>2786</v>
      </c>
      <c r="M38" s="1"/>
      <c r="N38" s="1"/>
    </row>
    <row r="39" spans="1:14" x14ac:dyDescent="0.35">
      <c r="A39" s="1" t="s">
        <v>30</v>
      </c>
      <c r="B39" s="4">
        <f>SUM(B35:B38)</f>
        <v>760</v>
      </c>
      <c r="C39" s="4">
        <f t="shared" ref="C39:G39" si="4">SUM(C35:C38)</f>
        <v>824</v>
      </c>
      <c r="D39" s="4">
        <f t="shared" si="4"/>
        <v>790</v>
      </c>
      <c r="E39" s="4">
        <f t="shared" si="4"/>
        <v>543</v>
      </c>
      <c r="F39" s="4">
        <f t="shared" si="4"/>
        <v>704</v>
      </c>
      <c r="G39" s="4">
        <f t="shared" si="4"/>
        <v>766</v>
      </c>
      <c r="H39" s="1"/>
      <c r="K39" s="1"/>
      <c r="L39" s="1"/>
      <c r="M39" s="1"/>
      <c r="N39" s="1"/>
    </row>
    <row r="40" spans="1:14" x14ac:dyDescent="0.35">
      <c r="A40" s="1" t="s">
        <v>31</v>
      </c>
      <c r="B40" s="4">
        <v>760</v>
      </c>
      <c r="C40" s="4">
        <v>824</v>
      </c>
      <c r="D40" s="4">
        <v>790</v>
      </c>
      <c r="E40" s="4">
        <v>543</v>
      </c>
      <c r="F40" s="4">
        <v>704</v>
      </c>
      <c r="G40" s="4">
        <v>766</v>
      </c>
      <c r="H40" s="4">
        <f>SUM(B40:G40)</f>
        <v>4387</v>
      </c>
      <c r="I40" t="s">
        <v>35</v>
      </c>
      <c r="M40" s="1"/>
      <c r="N40" s="1"/>
    </row>
    <row r="41" spans="1:14" x14ac:dyDescent="0.35">
      <c r="B41" s="1"/>
      <c r="C41" s="1"/>
      <c r="F41" s="1"/>
      <c r="G41" s="1"/>
      <c r="H41" s="1"/>
      <c r="M41" s="1"/>
      <c r="N41" s="1"/>
    </row>
    <row r="42" spans="1:14" x14ac:dyDescent="0.35">
      <c r="B42" s="1"/>
      <c r="C42" s="1"/>
      <c r="F42" s="1"/>
      <c r="G42" s="1"/>
      <c r="H42" s="1"/>
      <c r="I42">
        <f>SUM(I35:I38)</f>
        <v>1</v>
      </c>
    </row>
    <row r="43" spans="1:14" x14ac:dyDescent="0.35">
      <c r="B43" s="1"/>
      <c r="C43" s="1"/>
      <c r="F43" s="1"/>
      <c r="G43" s="1"/>
      <c r="H43" s="1"/>
    </row>
    <row r="44" spans="1:14" x14ac:dyDescent="0.35">
      <c r="B44" s="1"/>
      <c r="C44" s="1"/>
      <c r="F44" s="1"/>
      <c r="G44" s="1"/>
      <c r="H44" s="1"/>
    </row>
    <row r="45" spans="1:14" x14ac:dyDescent="0.35">
      <c r="B45" s="1"/>
      <c r="C45" s="1"/>
      <c r="F45" s="1"/>
      <c r="G45" s="1"/>
      <c r="H45" s="1"/>
    </row>
    <row r="46" spans="1:14" x14ac:dyDescent="0.35">
      <c r="B46" s="1"/>
      <c r="C46" s="1"/>
      <c r="F46" s="1"/>
      <c r="G46" s="1"/>
      <c r="H46" s="1"/>
    </row>
    <row r="47" spans="1:14" x14ac:dyDescent="0.35">
      <c r="B47" s="1"/>
      <c r="C47" s="1"/>
      <c r="F47" s="1"/>
      <c r="G47" s="1"/>
      <c r="H47" s="1"/>
    </row>
    <row r="48" spans="1:14" x14ac:dyDescent="0.35">
      <c r="B48" s="1"/>
      <c r="C48" s="1"/>
      <c r="F48" s="1"/>
      <c r="G48" s="1"/>
      <c r="H48" s="1"/>
    </row>
    <row r="49" spans="2:8" x14ac:dyDescent="0.35">
      <c r="B49" s="1"/>
      <c r="C49" s="1"/>
      <c r="F49" s="1"/>
      <c r="G49" s="1"/>
      <c r="H49" s="1"/>
    </row>
    <row r="50" spans="2:8" x14ac:dyDescent="0.35">
      <c r="B50" s="1"/>
      <c r="C50" s="1"/>
      <c r="F50" s="1"/>
      <c r="G50" s="1"/>
      <c r="H50" s="1"/>
    </row>
    <row r="51" spans="2:8" x14ac:dyDescent="0.35">
      <c r="B51" s="1"/>
      <c r="C51" s="1"/>
      <c r="F51" s="1"/>
      <c r="G51" s="1"/>
      <c r="H51" s="1"/>
    </row>
    <row r="52" spans="2:8" x14ac:dyDescent="0.35">
      <c r="B52" s="1"/>
      <c r="C52" s="1"/>
      <c r="F52" s="1"/>
      <c r="G52" s="1"/>
      <c r="H52" s="1"/>
    </row>
    <row r="53" spans="2:8" x14ac:dyDescent="0.35">
      <c r="B53" s="1"/>
      <c r="C53" s="1"/>
      <c r="F53" s="1"/>
      <c r="G53" s="1"/>
      <c r="H53" s="1"/>
    </row>
    <row r="54" spans="2:8" x14ac:dyDescent="0.35">
      <c r="B54" s="1"/>
      <c r="C54" s="1"/>
      <c r="F54" s="1"/>
      <c r="G54" s="1"/>
      <c r="H54" s="1"/>
    </row>
    <row r="55" spans="2:8" x14ac:dyDescent="0.35">
      <c r="B55" s="1"/>
      <c r="C55" s="1"/>
      <c r="F55" s="1"/>
      <c r="G55" s="1"/>
      <c r="H55" s="1"/>
    </row>
    <row r="56" spans="2:8" x14ac:dyDescent="0.35">
      <c r="B56" s="1"/>
      <c r="C56" s="1"/>
      <c r="F56" s="1"/>
      <c r="G56" s="1"/>
      <c r="H56" s="1"/>
    </row>
    <row r="57" spans="2:8" x14ac:dyDescent="0.35">
      <c r="B57" s="1"/>
      <c r="C57" s="1"/>
      <c r="F57" s="1"/>
      <c r="G57" s="1"/>
      <c r="H57" s="1"/>
    </row>
    <row r="58" spans="2:8" x14ac:dyDescent="0.35">
      <c r="B58" s="1"/>
      <c r="C58" s="1"/>
      <c r="F58" s="1"/>
      <c r="G58" s="1"/>
      <c r="H58" s="1"/>
    </row>
    <row r="59" spans="2:8" x14ac:dyDescent="0.35">
      <c r="B59" s="1"/>
      <c r="C59" s="1"/>
      <c r="F59" s="1"/>
      <c r="G59" s="1"/>
      <c r="H59" s="1"/>
    </row>
    <row r="60" spans="2:8" x14ac:dyDescent="0.35">
      <c r="B60" s="1"/>
      <c r="C60" s="1"/>
      <c r="F60" s="1"/>
      <c r="G60" s="1"/>
      <c r="H60" s="1"/>
    </row>
    <row r="61" spans="2:8" x14ac:dyDescent="0.35">
      <c r="B61" s="1"/>
      <c r="C61" s="1"/>
      <c r="F61" s="1"/>
      <c r="G61" s="1"/>
      <c r="H61" s="1"/>
    </row>
    <row r="62" spans="2:8" x14ac:dyDescent="0.35">
      <c r="B62" s="1"/>
      <c r="C62" s="1"/>
      <c r="F62" s="1"/>
      <c r="G62" s="1"/>
      <c r="H62" s="1"/>
    </row>
    <row r="63" spans="2:8" x14ac:dyDescent="0.35">
      <c r="B63" s="1"/>
      <c r="C63" s="1"/>
      <c r="F63" s="1"/>
      <c r="G63" s="1"/>
      <c r="H63" s="1"/>
    </row>
    <row r="64" spans="2:8" x14ac:dyDescent="0.35">
      <c r="B64" s="1"/>
      <c r="C64" s="1"/>
      <c r="F64" s="1"/>
      <c r="G64" s="1"/>
      <c r="H64" s="1"/>
    </row>
    <row r="65" spans="2:8" x14ac:dyDescent="0.35">
      <c r="B65" s="1"/>
      <c r="C65" s="1"/>
      <c r="F65" s="1"/>
      <c r="G65" s="1"/>
      <c r="H65" s="1"/>
    </row>
    <row r="66" spans="2:8" x14ac:dyDescent="0.35">
      <c r="B66" s="1"/>
      <c r="C66" s="1"/>
      <c r="F66" s="1"/>
      <c r="G66" s="1"/>
      <c r="H66" s="1"/>
    </row>
    <row r="67" spans="2:8" x14ac:dyDescent="0.35">
      <c r="B67" s="1"/>
      <c r="C67" s="1"/>
      <c r="F67" s="1"/>
      <c r="G67" s="1"/>
      <c r="H67" s="1"/>
    </row>
    <row r="68" spans="2:8" x14ac:dyDescent="0.35">
      <c r="B68" s="1"/>
      <c r="C68" s="1"/>
      <c r="F68" s="1"/>
      <c r="G68" s="1"/>
      <c r="H68" s="1"/>
    </row>
    <row r="69" spans="2:8" x14ac:dyDescent="0.35">
      <c r="B69" s="1"/>
      <c r="C69" s="1"/>
      <c r="F69" s="1"/>
      <c r="G69" s="1"/>
      <c r="H69" s="1"/>
    </row>
    <row r="70" spans="2:8" x14ac:dyDescent="0.35">
      <c r="B70" s="1"/>
      <c r="C70" s="1"/>
      <c r="F70" s="1"/>
      <c r="G70" s="1"/>
      <c r="H70" s="1"/>
    </row>
    <row r="71" spans="2:8" x14ac:dyDescent="0.35">
      <c r="B71" s="1"/>
      <c r="C71" s="1"/>
      <c r="F71" s="1"/>
      <c r="G71" s="1"/>
      <c r="H71" s="1"/>
    </row>
    <row r="72" spans="2:8" x14ac:dyDescent="0.35">
      <c r="B72" s="1"/>
      <c r="C72" s="1"/>
      <c r="F72" s="1"/>
      <c r="G72" s="1"/>
      <c r="H72" s="1"/>
    </row>
    <row r="73" spans="2:8" x14ac:dyDescent="0.35">
      <c r="B73" s="1"/>
      <c r="C73" s="1"/>
      <c r="F73" s="1"/>
      <c r="G73" s="1"/>
      <c r="H73" s="1"/>
    </row>
    <row r="74" spans="2:8" x14ac:dyDescent="0.35">
      <c r="B74" s="1"/>
      <c r="C74" s="1"/>
      <c r="F74" s="1"/>
      <c r="G74" s="1"/>
      <c r="H74" s="1"/>
    </row>
    <row r="75" spans="2:8" x14ac:dyDescent="0.35">
      <c r="B75" s="1"/>
      <c r="C75" s="1"/>
      <c r="F75" s="1"/>
      <c r="G75" s="1"/>
      <c r="H75" s="1"/>
    </row>
    <row r="76" spans="2:8" x14ac:dyDescent="0.35">
      <c r="B76" s="1"/>
      <c r="C76" s="1"/>
      <c r="F76" s="1"/>
      <c r="G76" s="1"/>
      <c r="H76" s="1"/>
    </row>
    <row r="77" spans="2:8" x14ac:dyDescent="0.35">
      <c r="B77" s="1"/>
      <c r="C77" s="1"/>
      <c r="F77" s="1"/>
      <c r="G77" s="1"/>
      <c r="H77" s="1"/>
    </row>
    <row r="78" spans="2:8" x14ac:dyDescent="0.35">
      <c r="B78" s="1"/>
      <c r="C78" s="1"/>
      <c r="F78" s="1"/>
      <c r="G78" s="1"/>
      <c r="H78" s="1"/>
    </row>
    <row r="79" spans="2:8" x14ac:dyDescent="0.35">
      <c r="B79" s="1"/>
      <c r="C79" s="1"/>
      <c r="F79" s="1"/>
      <c r="G79" s="1"/>
      <c r="H79" s="1"/>
    </row>
    <row r="80" spans="2:8" x14ac:dyDescent="0.35">
      <c r="B80" s="1"/>
      <c r="C80" s="1"/>
      <c r="F80" s="1"/>
      <c r="G80" s="1"/>
      <c r="H80" s="1"/>
    </row>
    <row r="81" spans="2:8" x14ac:dyDescent="0.35">
      <c r="B81" s="1"/>
      <c r="C81" s="1"/>
      <c r="F81" s="1"/>
      <c r="G81" s="1"/>
      <c r="H81" s="1"/>
    </row>
    <row r="82" spans="2:8" x14ac:dyDescent="0.35">
      <c r="B82" s="1"/>
      <c r="C82" s="1"/>
      <c r="F82" s="1"/>
      <c r="G82" s="1"/>
      <c r="H82" s="1"/>
    </row>
    <row r="83" spans="2:8" x14ac:dyDescent="0.35">
      <c r="B83" s="1"/>
      <c r="C83" s="1"/>
      <c r="F83" s="1"/>
      <c r="G83" s="1"/>
      <c r="H83" s="1"/>
    </row>
    <row r="84" spans="2:8" x14ac:dyDescent="0.35">
      <c r="B84" s="1"/>
      <c r="C84" s="1"/>
      <c r="F84" s="1"/>
      <c r="G84" s="1"/>
      <c r="H84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c853569-e95e-4378-8926-ab9501a771a3}" enabled="0" method="" siteId="{6c853569-e95e-4378-8926-ab9501a771a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data1</vt:lpstr>
      <vt:lpstr>data2</vt:lpstr>
      <vt:lpstr>data3</vt:lpstr>
      <vt:lpstr>solving</vt:lpstr>
      <vt:lpstr>solving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Kylee Hicks</cp:lastModifiedBy>
  <dcterms:created xsi:type="dcterms:W3CDTF">2025-04-09T22:26:56Z</dcterms:created>
  <dcterms:modified xsi:type="dcterms:W3CDTF">2025-04-10T00:57:52Z</dcterms:modified>
</cp:coreProperties>
</file>