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05/"/>
    </mc:Choice>
  </mc:AlternateContent>
  <xr:revisionPtr revIDLastSave="1443" documentId="8_{EE1E2D58-E805-4FC9-A324-3764C03C0D95}" xr6:coauthVersionLast="47" xr6:coauthVersionMax="47" xr10:uidLastSave="{F33A3763-23DB-46B0-97D9-926F5C123B1F}"/>
  <bookViews>
    <workbookView xWindow="9510" yWindow="0" windowWidth="9780" windowHeight="10170" firstSheet="1" activeTab="2" xr2:uid="{E136E5B6-D0C8-42BE-8D5C-CC5235C8AE11}"/>
  </bookViews>
  <sheets>
    <sheet name="COPY OF " sheetId="4" r:id="rId1"/>
    <sheet name="DATA" sheetId="1" r:id="rId2"/>
    <sheet name="SOLVE" sheetId="3" r:id="rId3"/>
    <sheet name="DATA1" sheetId="2" r:id="rId4"/>
  </sheets>
  <definedNames>
    <definedName name="solver_adj" localSheetId="0" hidden="1">'COPY OF '!$B$5:$B$21</definedName>
    <definedName name="solver_adj" localSheetId="2" hidden="1">SOLVE!$B$5:$B$21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'COPY OF '!$B$5:$B$21</definedName>
    <definedName name="solver_lhs1" localSheetId="2" hidden="1">SOLVE!$B$5:$B$21</definedName>
    <definedName name="solver_lhs2" localSheetId="0" hidden="1">'COPY OF '!$M$5:$M$13</definedName>
    <definedName name="solver_lhs2" localSheetId="2" hidden="1">SOLVE!$M$5:$M$13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pt" localSheetId="0" hidden="1">'COPY OF '!$J$2</definedName>
    <definedName name="solver_opt" localSheetId="2" hidden="1">SOLVE!$J$2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3</definedName>
    <definedName name="solver_rel2" localSheetId="0" hidden="1">3</definedName>
    <definedName name="solver_rel2" localSheetId="2" hidden="1">1</definedName>
    <definedName name="solver_rhs1" localSheetId="0" hidden="1">0</definedName>
    <definedName name="solver_rhs1" localSheetId="2" hidden="1">0</definedName>
    <definedName name="solver_rhs2" localSheetId="0" hidden="1">'COPY OF '!$N$5:$N$13</definedName>
    <definedName name="solver_rhs2" localSheetId="2" hidden="1">SOLVE!$N$5:$N$13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L13" i="4"/>
  <c r="K13" i="4"/>
  <c r="D13" i="4"/>
  <c r="L12" i="4"/>
  <c r="K12" i="4"/>
  <c r="D12" i="4"/>
  <c r="L11" i="4"/>
  <c r="K11" i="4"/>
  <c r="M11" i="4" s="1"/>
  <c r="D11" i="4"/>
  <c r="L10" i="4"/>
  <c r="K10" i="4"/>
  <c r="D10" i="4"/>
  <c r="L9" i="4"/>
  <c r="K9" i="4"/>
  <c r="D9" i="4"/>
  <c r="L8" i="4"/>
  <c r="K8" i="4"/>
  <c r="D8" i="4"/>
  <c r="L7" i="4"/>
  <c r="K7" i="4"/>
  <c r="D7" i="4"/>
  <c r="L6" i="4"/>
  <c r="K6" i="4"/>
  <c r="D6" i="4"/>
  <c r="L5" i="4"/>
  <c r="K5" i="4"/>
  <c r="D5" i="4"/>
  <c r="J2" i="4"/>
  <c r="J2" i="3"/>
  <c r="L6" i="3"/>
  <c r="L7" i="3"/>
  <c r="L8" i="3"/>
  <c r="L9" i="3"/>
  <c r="L10" i="3"/>
  <c r="L11" i="3"/>
  <c r="L12" i="3"/>
  <c r="L13" i="3"/>
  <c r="L5" i="3"/>
  <c r="K6" i="3"/>
  <c r="K7" i="3"/>
  <c r="K8" i="3"/>
  <c r="K9" i="3"/>
  <c r="K10" i="3"/>
  <c r="K11" i="3"/>
  <c r="K12" i="3"/>
  <c r="K13" i="3"/>
  <c r="K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M5" i="4" l="1"/>
  <c r="M13" i="4"/>
  <c r="M7" i="4"/>
  <c r="M6" i="4"/>
  <c r="M10" i="4"/>
  <c r="M8" i="4"/>
  <c r="M12" i="4"/>
  <c r="M9" i="4"/>
  <c r="M9" i="3"/>
  <c r="M8" i="3"/>
  <c r="M10" i="3"/>
  <c r="M6" i="3"/>
  <c r="M11" i="3"/>
  <c r="M7" i="3"/>
  <c r="M5" i="3"/>
  <c r="M12" i="3"/>
  <c r="M13" i="3"/>
</calcChain>
</file>

<file path=xl/sharedStrings.xml><?xml version="1.0" encoding="utf-8"?>
<sst xmlns="http://schemas.openxmlformats.org/spreadsheetml/2006/main" count="64" uniqueCount="29">
  <si>
    <t>from</t>
  </si>
  <si>
    <t>to</t>
  </si>
  <si>
    <t>cost_per_mile</t>
  </si>
  <si>
    <t>location_id</t>
  </si>
  <si>
    <t>location_name</t>
  </si>
  <si>
    <t>Buttercream Beach</t>
  </si>
  <si>
    <t>Cherry Jubilee Junction</t>
  </si>
  <si>
    <t>Ginger Snap Garden</t>
  </si>
  <si>
    <t>Honeycomb Highlands</t>
  </si>
  <si>
    <t>Jolly Rancher Range</t>
  </si>
  <si>
    <t>Lemon Drop Lagoon</t>
  </si>
  <si>
    <t>Licorice Lanes</t>
  </si>
  <si>
    <t>Smores Summit</t>
  </si>
  <si>
    <t>Strawberry Swirl Stream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</si>
  <si>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</si>
  <si>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</si>
  <si>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</si>
  <si>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</si>
  <si>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</si>
  <si>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</si>
  <si>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</si>
  <si>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</si>
  <si>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</si>
  <si>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Total Transportation Cost -&gt;</t>
  </si>
  <si>
    <t>gumdrop_requirement</t>
  </si>
  <si>
    <t>loc_type</t>
  </si>
  <si>
    <t>warehouse</t>
  </si>
  <si>
    <t>retail</t>
  </si>
  <si>
    <t>ADD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</si>
</sst>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4" fontId="0" fillId="0" borderId="0" xfId="1" applyFont="1"/>
    <xf numFmtId="0" fontId="16" fillId="0" borderId="0" xfId="0" applyFont="1" applyAlignment="1">
      <alignment horizontal="right"/>
    </xf>
    <xf numFmtId="44" fontId="0" fillId="0" borderId="13" xfId="1" applyFont="1" applyBorder="1" applyAlignment="1">
      <alignment horizontal="left"/>
    </xf>
    <xf numFmtId="44" fontId="0" fillId="0" borderId="14" xfId="1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362859</xdr:colOff>
      <xdr:row>2</xdr:row>
      <xdr:rowOff>77756</xdr:rowOff>
    </xdr:from>
    <xdr:to>
      <xdr:col>22</xdr:col>
      <xdr:colOff>596122</xdr:colOff>
      <xdr:row>21</xdr:row>
      <xdr:rowOff>65586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04A90-55E5-4B41-9BC6-BEEB853FA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7259" y="458756"/>
          <a:ext cx="4500463" cy="349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362859</xdr:colOff>
      <xdr:row>2</xdr:row>
      <xdr:rowOff>77756</xdr:rowOff>
    </xdr:from>
    <xdr:to>
      <xdr:col>22</xdr:col>
      <xdr:colOff>596122</xdr:colOff>
      <xdr:row>21</xdr:row>
      <xdr:rowOff>65586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898484-0200-DD12-D9C0-6A44CD3A7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981" y="440613"/>
          <a:ext cx="4496835" cy="3460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9875-993A-44C2-A831-C6290A46BB30}">
  <dimension ref="B1:O21"/>
  <sheetViews>
    <sheetView topLeftCell="G1" zoomScale="85" zoomScaleNormal="85" workbookViewId="0">
      <selection activeCell="M18" sqref="M18"/>
    </sheetView>
  </sheetViews>
  <sheetFormatPr defaultRowHeight="14.5" x14ac:dyDescent="0.35"/>
  <cols>
    <col min="4" max="4" width="20" bestFit="1" customWidth="1"/>
    <col min="10" max="10" width="20" bestFit="1" customWidth="1"/>
    <col min="13" max="13" width="8" bestFit="1" customWidth="1"/>
    <col min="14" max="14" width="14.54296875" bestFit="1" customWidth="1"/>
  </cols>
  <sheetData>
    <row r="1" spans="2:15" ht="15" thickBot="1" x14ac:dyDescent="0.4"/>
    <row r="2" spans="2:15" ht="15" thickBot="1" x14ac:dyDescent="0.4">
      <c r="F2" s="7" t="s">
        <v>23</v>
      </c>
      <c r="G2" s="7"/>
      <c r="H2" s="7"/>
      <c r="I2" s="7"/>
      <c r="J2" s="8">
        <f>SUMPRODUCT(B6:B16,G6:G16)</f>
        <v>31508</v>
      </c>
      <c r="K2" s="9"/>
    </row>
    <row r="3" spans="2:15" ht="15" thickBot="1" x14ac:dyDescent="0.4"/>
    <row r="4" spans="2:15" ht="15" thickBot="1" x14ac:dyDescent="0.4">
      <c r="B4" s="1" t="s">
        <v>14</v>
      </c>
      <c r="C4" s="2" t="s">
        <v>15</v>
      </c>
      <c r="D4" s="2"/>
      <c r="E4" s="2" t="s">
        <v>16</v>
      </c>
      <c r="F4" s="2"/>
      <c r="G4" s="3" t="s">
        <v>17</v>
      </c>
      <c r="I4" s="4" t="s">
        <v>18</v>
      </c>
      <c r="J4" s="2"/>
      <c r="K4" s="5" t="s">
        <v>19</v>
      </c>
      <c r="L4" s="5" t="s">
        <v>20</v>
      </c>
      <c r="M4" s="5" t="s">
        <v>21</v>
      </c>
      <c r="N4" s="3" t="s">
        <v>22</v>
      </c>
    </row>
    <row r="5" spans="2:15" x14ac:dyDescent="0.35">
      <c r="B5">
        <v>465</v>
      </c>
      <c r="C5">
        <v>0</v>
      </c>
      <c r="D5" t="str">
        <f>VLOOKUP(C5,$I$5:$J$13,2,0)</f>
        <v>Buttercream Beach</v>
      </c>
      <c r="E5">
        <v>4</v>
      </c>
      <c r="G5" s="6">
        <v>26</v>
      </c>
      <c r="I5">
        <v>0</v>
      </c>
      <c r="J5" t="s">
        <v>5</v>
      </c>
      <c r="K5">
        <f>SUMIF($E$5:$E$21,I5,$B$5:$B$21)</f>
        <v>0</v>
      </c>
      <c r="L5">
        <f>SUMIF($C$5:$C$21,I5,$B$5:$B$21)</f>
        <v>465</v>
      </c>
      <c r="M5">
        <f>K5-L5</f>
        <v>-465</v>
      </c>
      <c r="N5">
        <v>-465</v>
      </c>
      <c r="O5" t="s">
        <v>28</v>
      </c>
    </row>
    <row r="6" spans="2:15" x14ac:dyDescent="0.35">
      <c r="B6">
        <v>0</v>
      </c>
      <c r="C6">
        <v>0</v>
      </c>
      <c r="D6" t="str">
        <f t="shared" ref="D6:D21" si="0">VLOOKUP(C6,$I$5:$J$13,2,0)</f>
        <v>Buttercream Beach</v>
      </c>
      <c r="E6">
        <v>6</v>
      </c>
      <c r="G6" s="6">
        <v>48</v>
      </c>
      <c r="I6">
        <v>1</v>
      </c>
      <c r="J6" t="s">
        <v>6</v>
      </c>
      <c r="K6">
        <f t="shared" ref="K6:K13" si="1">SUMIF($E$5:$E$21,I6,$B$5:$B$21)</f>
        <v>0</v>
      </c>
      <c r="L6">
        <f t="shared" ref="L6:L13" si="2">SUMIF($C$5:$C$21,I6,$B$5:$B$21)</f>
        <v>285</v>
      </c>
      <c r="M6">
        <f t="shared" ref="M6:M13" si="3">K6-L6</f>
        <v>-285</v>
      </c>
      <c r="N6">
        <v>-300</v>
      </c>
    </row>
    <row r="7" spans="2:15" x14ac:dyDescent="0.35">
      <c r="B7">
        <v>65</v>
      </c>
      <c r="C7">
        <v>1</v>
      </c>
      <c r="D7" t="str">
        <f t="shared" si="0"/>
        <v>Cherry Jubilee Junction</v>
      </c>
      <c r="E7">
        <v>4</v>
      </c>
      <c r="G7" s="6">
        <v>27</v>
      </c>
      <c r="I7">
        <v>2</v>
      </c>
      <c r="J7" t="s">
        <v>7</v>
      </c>
      <c r="K7">
        <f t="shared" si="1"/>
        <v>0</v>
      </c>
      <c r="L7">
        <f t="shared" si="2"/>
        <v>250</v>
      </c>
      <c r="M7">
        <f t="shared" si="3"/>
        <v>-250</v>
      </c>
      <c r="N7">
        <v>-250</v>
      </c>
    </row>
    <row r="8" spans="2:15" x14ac:dyDescent="0.35">
      <c r="B8">
        <v>220</v>
      </c>
      <c r="C8">
        <v>1</v>
      </c>
      <c r="D8" t="str">
        <f t="shared" si="0"/>
        <v>Cherry Jubilee Junction</v>
      </c>
      <c r="E8">
        <v>5</v>
      </c>
      <c r="G8" s="6">
        <v>30</v>
      </c>
      <c r="I8">
        <v>3</v>
      </c>
      <c r="J8" t="s">
        <v>8</v>
      </c>
      <c r="K8">
        <f t="shared" si="1"/>
        <v>152</v>
      </c>
      <c r="L8">
        <f t="shared" si="2"/>
        <v>0</v>
      </c>
      <c r="M8">
        <f t="shared" si="3"/>
        <v>152</v>
      </c>
      <c r="N8">
        <v>152</v>
      </c>
    </row>
    <row r="9" spans="2:15" x14ac:dyDescent="0.35">
      <c r="B9">
        <v>203</v>
      </c>
      <c r="C9">
        <v>2</v>
      </c>
      <c r="D9" t="str">
        <f t="shared" si="0"/>
        <v>Ginger Snap Garden</v>
      </c>
      <c r="E9">
        <v>6</v>
      </c>
      <c r="G9" s="6">
        <v>44</v>
      </c>
      <c r="I9">
        <v>4</v>
      </c>
      <c r="J9" t="s">
        <v>9</v>
      </c>
      <c r="K9">
        <f t="shared" si="1"/>
        <v>530</v>
      </c>
      <c r="L9">
        <f t="shared" si="2"/>
        <v>429</v>
      </c>
      <c r="M9">
        <f t="shared" si="3"/>
        <v>101</v>
      </c>
      <c r="N9">
        <v>101</v>
      </c>
    </row>
    <row r="10" spans="2:15" x14ac:dyDescent="0.35">
      <c r="B10">
        <v>47</v>
      </c>
      <c r="C10">
        <v>2</v>
      </c>
      <c r="D10" t="str">
        <f t="shared" si="0"/>
        <v>Ginger Snap Garden</v>
      </c>
      <c r="E10">
        <v>7</v>
      </c>
      <c r="G10" s="6">
        <v>47</v>
      </c>
      <c r="I10">
        <v>5</v>
      </c>
      <c r="J10" t="s">
        <v>10</v>
      </c>
      <c r="K10">
        <f t="shared" si="1"/>
        <v>220</v>
      </c>
      <c r="L10">
        <f t="shared" si="2"/>
        <v>0</v>
      </c>
      <c r="M10">
        <f t="shared" si="3"/>
        <v>220</v>
      </c>
      <c r="N10">
        <v>220</v>
      </c>
    </row>
    <row r="11" spans="2:15" x14ac:dyDescent="0.35">
      <c r="B11">
        <v>0</v>
      </c>
      <c r="C11">
        <v>4</v>
      </c>
      <c r="D11" t="str">
        <f t="shared" si="0"/>
        <v>Jolly Rancher Range</v>
      </c>
      <c r="E11">
        <v>3</v>
      </c>
      <c r="G11" s="6">
        <v>40</v>
      </c>
      <c r="I11">
        <v>6</v>
      </c>
      <c r="J11" t="s">
        <v>11</v>
      </c>
      <c r="K11">
        <f t="shared" si="1"/>
        <v>203</v>
      </c>
      <c r="L11">
        <f t="shared" si="2"/>
        <v>0</v>
      </c>
      <c r="M11">
        <f t="shared" si="3"/>
        <v>203</v>
      </c>
      <c r="N11">
        <v>203</v>
      </c>
    </row>
    <row r="12" spans="2:15" x14ac:dyDescent="0.35">
      <c r="B12">
        <v>0</v>
      </c>
      <c r="C12">
        <v>4</v>
      </c>
      <c r="D12" t="str">
        <f t="shared" si="0"/>
        <v>Jolly Rancher Range</v>
      </c>
      <c r="E12">
        <v>7</v>
      </c>
      <c r="G12" s="6">
        <v>38</v>
      </c>
      <c r="I12">
        <v>7</v>
      </c>
      <c r="J12" t="s">
        <v>12</v>
      </c>
      <c r="K12">
        <f t="shared" si="1"/>
        <v>152</v>
      </c>
      <c r="L12">
        <f t="shared" si="2"/>
        <v>0</v>
      </c>
      <c r="M12">
        <f t="shared" si="3"/>
        <v>152</v>
      </c>
      <c r="N12">
        <v>152</v>
      </c>
    </row>
    <row r="13" spans="2:15" x14ac:dyDescent="0.35">
      <c r="B13">
        <v>429</v>
      </c>
      <c r="C13">
        <v>4</v>
      </c>
      <c r="D13" t="str">
        <f t="shared" si="0"/>
        <v>Jolly Rancher Range</v>
      </c>
      <c r="E13">
        <v>8</v>
      </c>
      <c r="G13" s="6">
        <v>28</v>
      </c>
      <c r="I13">
        <v>8</v>
      </c>
      <c r="J13" t="s">
        <v>13</v>
      </c>
      <c r="K13">
        <f t="shared" si="1"/>
        <v>429</v>
      </c>
      <c r="L13">
        <f t="shared" si="2"/>
        <v>257</v>
      </c>
      <c r="M13">
        <f t="shared" si="3"/>
        <v>172</v>
      </c>
      <c r="N13">
        <v>172</v>
      </c>
    </row>
    <row r="14" spans="2:15" x14ac:dyDescent="0.35">
      <c r="B14">
        <v>0</v>
      </c>
      <c r="C14">
        <v>6</v>
      </c>
      <c r="D14" t="str">
        <f t="shared" si="0"/>
        <v>Licorice Lanes</v>
      </c>
      <c r="E14">
        <v>7</v>
      </c>
      <c r="G14" s="6">
        <v>45</v>
      </c>
    </row>
    <row r="15" spans="2:15" x14ac:dyDescent="0.35">
      <c r="B15">
        <v>0</v>
      </c>
      <c r="C15">
        <v>6</v>
      </c>
      <c r="D15" t="str">
        <f t="shared" si="0"/>
        <v>Licorice Lanes</v>
      </c>
      <c r="E15">
        <v>8</v>
      </c>
      <c r="G15" s="6">
        <v>41</v>
      </c>
    </row>
    <row r="16" spans="2:15" x14ac:dyDescent="0.35">
      <c r="B16">
        <v>0</v>
      </c>
      <c r="C16">
        <v>7</v>
      </c>
      <c r="D16" t="str">
        <f t="shared" si="0"/>
        <v>Smores Summit</v>
      </c>
      <c r="E16">
        <v>3</v>
      </c>
      <c r="G16" s="6">
        <v>47</v>
      </c>
    </row>
    <row r="17" spans="2:7" x14ac:dyDescent="0.35">
      <c r="B17">
        <v>0</v>
      </c>
      <c r="C17">
        <v>7</v>
      </c>
      <c r="D17" t="str">
        <f t="shared" si="0"/>
        <v>Smores Summit</v>
      </c>
      <c r="E17">
        <v>5</v>
      </c>
      <c r="G17" s="6">
        <v>45</v>
      </c>
    </row>
    <row r="18" spans="2:7" x14ac:dyDescent="0.35">
      <c r="B18">
        <v>0</v>
      </c>
      <c r="C18">
        <v>7</v>
      </c>
      <c r="D18" t="str">
        <f t="shared" si="0"/>
        <v>Smores Summit</v>
      </c>
      <c r="E18">
        <v>6</v>
      </c>
      <c r="G18" s="6">
        <v>49</v>
      </c>
    </row>
    <row r="19" spans="2:7" x14ac:dyDescent="0.35">
      <c r="B19">
        <v>0</v>
      </c>
      <c r="C19">
        <v>7</v>
      </c>
      <c r="D19" t="str">
        <f t="shared" si="0"/>
        <v>Smores Summit</v>
      </c>
      <c r="E19">
        <v>8</v>
      </c>
      <c r="G19" s="6">
        <v>31</v>
      </c>
    </row>
    <row r="20" spans="2:7" x14ac:dyDescent="0.35">
      <c r="B20">
        <v>152</v>
      </c>
      <c r="C20">
        <v>8</v>
      </c>
      <c r="D20" t="str">
        <f t="shared" si="0"/>
        <v>Strawberry Swirl Stream</v>
      </c>
      <c r="E20">
        <v>3</v>
      </c>
      <c r="G20" s="6">
        <v>39</v>
      </c>
    </row>
    <row r="21" spans="2:7" x14ac:dyDescent="0.35">
      <c r="B21">
        <v>105</v>
      </c>
      <c r="C21">
        <v>8</v>
      </c>
      <c r="D21" t="str">
        <f t="shared" si="0"/>
        <v>Strawberry Swirl Stream</v>
      </c>
      <c r="E21">
        <v>7</v>
      </c>
      <c r="G21" s="6">
        <v>48</v>
      </c>
    </row>
  </sheetData>
  <mergeCells count="5">
    <mergeCell ref="F2:I2"/>
    <mergeCell ref="J2:K2"/>
    <mergeCell ref="C4:D4"/>
    <mergeCell ref="E4:F4"/>
    <mergeCell ref="I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7414-908C-4012-9F72-86795FEEE652}">
  <dimension ref="A1:C18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4</v>
      </c>
      <c r="C2">
        <v>26</v>
      </c>
    </row>
    <row r="3" spans="1:3" x14ac:dyDescent="0.35">
      <c r="A3">
        <v>0</v>
      </c>
      <c r="B3">
        <v>6</v>
      </c>
      <c r="C3">
        <v>48</v>
      </c>
    </row>
    <row r="4" spans="1:3" x14ac:dyDescent="0.35">
      <c r="A4">
        <v>1</v>
      </c>
      <c r="B4">
        <v>4</v>
      </c>
      <c r="C4">
        <v>27</v>
      </c>
    </row>
    <row r="5" spans="1:3" x14ac:dyDescent="0.35">
      <c r="A5">
        <v>1</v>
      </c>
      <c r="B5">
        <v>5</v>
      </c>
      <c r="C5">
        <v>30</v>
      </c>
    </row>
    <row r="6" spans="1:3" x14ac:dyDescent="0.35">
      <c r="A6">
        <v>2</v>
      </c>
      <c r="B6">
        <v>6</v>
      </c>
      <c r="C6">
        <v>44</v>
      </c>
    </row>
    <row r="7" spans="1:3" x14ac:dyDescent="0.35">
      <c r="A7">
        <v>2</v>
      </c>
      <c r="B7">
        <v>7</v>
      </c>
      <c r="C7">
        <v>47</v>
      </c>
    </row>
    <row r="8" spans="1:3" x14ac:dyDescent="0.35">
      <c r="A8">
        <v>4</v>
      </c>
      <c r="B8">
        <v>3</v>
      </c>
      <c r="C8">
        <v>40</v>
      </c>
    </row>
    <row r="9" spans="1:3" x14ac:dyDescent="0.35">
      <c r="A9">
        <v>4</v>
      </c>
      <c r="B9">
        <v>7</v>
      </c>
      <c r="C9">
        <v>38</v>
      </c>
    </row>
    <row r="10" spans="1:3" x14ac:dyDescent="0.35">
      <c r="A10">
        <v>4</v>
      </c>
      <c r="B10">
        <v>8</v>
      </c>
      <c r="C10">
        <v>28</v>
      </c>
    </row>
    <row r="11" spans="1:3" x14ac:dyDescent="0.35">
      <c r="A11">
        <v>6</v>
      </c>
      <c r="B11">
        <v>7</v>
      </c>
      <c r="C11">
        <v>45</v>
      </c>
    </row>
    <row r="12" spans="1:3" x14ac:dyDescent="0.35">
      <c r="A12">
        <v>6</v>
      </c>
      <c r="B12">
        <v>8</v>
      </c>
      <c r="C12">
        <v>41</v>
      </c>
    </row>
    <row r="13" spans="1:3" x14ac:dyDescent="0.35">
      <c r="A13">
        <v>7</v>
      </c>
      <c r="B13">
        <v>3</v>
      </c>
      <c r="C13">
        <v>47</v>
      </c>
    </row>
    <row r="14" spans="1:3" x14ac:dyDescent="0.35">
      <c r="A14">
        <v>7</v>
      </c>
      <c r="B14">
        <v>5</v>
      </c>
      <c r="C14">
        <v>45</v>
      </c>
    </row>
    <row r="15" spans="1:3" x14ac:dyDescent="0.35">
      <c r="A15">
        <v>7</v>
      </c>
      <c r="B15">
        <v>6</v>
      </c>
      <c r="C15">
        <v>49</v>
      </c>
    </row>
    <row r="16" spans="1:3" x14ac:dyDescent="0.35">
      <c r="A16">
        <v>7</v>
      </c>
      <c r="B16">
        <v>8</v>
      </c>
      <c r="C16">
        <v>31</v>
      </c>
    </row>
    <row r="17" spans="1:3" x14ac:dyDescent="0.35">
      <c r="A17">
        <v>8</v>
      </c>
      <c r="B17">
        <v>3</v>
      </c>
      <c r="C17">
        <v>39</v>
      </c>
    </row>
    <row r="18" spans="1:3" x14ac:dyDescent="0.35">
      <c r="A18">
        <v>8</v>
      </c>
      <c r="B18">
        <v>7</v>
      </c>
      <c r="C18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8EE-4EE1-403D-AFCD-90D993FD68C4}">
  <dimension ref="B1:N21"/>
  <sheetViews>
    <sheetView tabSelected="1" topLeftCell="G1" zoomScale="85" zoomScaleNormal="85" workbookViewId="0">
      <selection activeCell="P19" sqref="P19"/>
    </sheetView>
  </sheetViews>
  <sheetFormatPr defaultRowHeight="14.5" x14ac:dyDescent="0.35"/>
  <cols>
    <col min="4" max="4" width="20" bestFit="1" customWidth="1"/>
    <col min="10" max="10" width="20" bestFit="1" customWidth="1"/>
    <col min="13" max="13" width="8" bestFit="1" customWidth="1"/>
    <col min="14" max="14" width="14.54296875" bestFit="1" customWidth="1"/>
  </cols>
  <sheetData>
    <row r="1" spans="2:14" ht="15" thickBot="1" x14ac:dyDescent="0.4"/>
    <row r="2" spans="2:14" ht="15" thickBot="1" x14ac:dyDescent="0.4">
      <c r="F2" s="7" t="s">
        <v>23</v>
      </c>
      <c r="G2" s="7"/>
      <c r="H2" s="7"/>
      <c r="I2" s="7"/>
      <c r="J2" s="8">
        <f>SUMPRODUCT(B6:B16,G6:G16)</f>
        <v>29113</v>
      </c>
      <c r="K2" s="9"/>
    </row>
    <row r="3" spans="2:14" ht="15" thickBot="1" x14ac:dyDescent="0.4"/>
    <row r="4" spans="2:14" ht="15" thickBot="1" x14ac:dyDescent="0.4">
      <c r="B4" s="1" t="s">
        <v>14</v>
      </c>
      <c r="C4" s="2" t="s">
        <v>15</v>
      </c>
      <c r="D4" s="2"/>
      <c r="E4" s="2" t="s">
        <v>16</v>
      </c>
      <c r="F4" s="2"/>
      <c r="G4" s="3" t="s">
        <v>17</v>
      </c>
      <c r="I4" s="4" t="s">
        <v>18</v>
      </c>
      <c r="J4" s="2"/>
      <c r="K4" s="5" t="s">
        <v>19</v>
      </c>
      <c r="L4" s="5" t="s">
        <v>20</v>
      </c>
      <c r="M4" s="5" t="s">
        <v>21</v>
      </c>
      <c r="N4" s="3" t="s">
        <v>22</v>
      </c>
    </row>
    <row r="5" spans="2:14" x14ac:dyDescent="0.35">
      <c r="B5">
        <v>350</v>
      </c>
      <c r="C5">
        <v>0</v>
      </c>
      <c r="D5" t="str">
        <f>VLOOKUP(C5,$I$5:$J$13,2,0)</f>
        <v>Buttercream Beach</v>
      </c>
      <c r="E5">
        <v>4</v>
      </c>
      <c r="G5" s="6">
        <v>26</v>
      </c>
      <c r="I5">
        <v>0</v>
      </c>
      <c r="J5" t="s">
        <v>5</v>
      </c>
      <c r="K5">
        <f>SUMIF($E$5:$E$21,I5,$B$5:$B$21)</f>
        <v>0</v>
      </c>
      <c r="L5">
        <f>SUMIF($C$5:$C$21,I5,$B$5:$B$21)</f>
        <v>350</v>
      </c>
      <c r="M5">
        <f>K5-L5</f>
        <v>-350</v>
      </c>
      <c r="N5">
        <v>-350</v>
      </c>
    </row>
    <row r="6" spans="2:14" x14ac:dyDescent="0.35">
      <c r="B6">
        <v>0</v>
      </c>
      <c r="C6">
        <v>0</v>
      </c>
      <c r="D6" t="str">
        <f t="shared" ref="D6:D21" si="0">VLOOKUP(C6,$I$5:$J$13,2,0)</f>
        <v>Buttercream Beach</v>
      </c>
      <c r="E6">
        <v>6</v>
      </c>
      <c r="G6" s="6">
        <v>48</v>
      </c>
      <c r="I6">
        <v>1</v>
      </c>
      <c r="J6" t="s">
        <v>6</v>
      </c>
      <c r="K6">
        <f t="shared" ref="K6:K13" si="1">SUMIF($E$5:$E$21,I6,$B$5:$B$21)</f>
        <v>0</v>
      </c>
      <c r="L6">
        <f t="shared" ref="L6:L13" si="2">SUMIF($C$5:$C$21,I6,$B$5:$B$21)</f>
        <v>300</v>
      </c>
      <c r="M6">
        <f t="shared" ref="M6:M13" si="3">K6-L6</f>
        <v>-300</v>
      </c>
      <c r="N6">
        <v>-300</v>
      </c>
    </row>
    <row r="7" spans="2:14" x14ac:dyDescent="0.35">
      <c r="B7">
        <v>80</v>
      </c>
      <c r="C7">
        <v>1</v>
      </c>
      <c r="D7" t="str">
        <f t="shared" si="0"/>
        <v>Cherry Jubilee Junction</v>
      </c>
      <c r="E7">
        <v>4</v>
      </c>
      <c r="G7" s="6">
        <v>27</v>
      </c>
      <c r="I7">
        <v>2</v>
      </c>
      <c r="J7" t="s">
        <v>7</v>
      </c>
      <c r="K7">
        <f t="shared" si="1"/>
        <v>0</v>
      </c>
      <c r="L7">
        <f t="shared" si="2"/>
        <v>250</v>
      </c>
      <c r="M7">
        <f t="shared" si="3"/>
        <v>-250</v>
      </c>
      <c r="N7">
        <v>-250</v>
      </c>
    </row>
    <row r="8" spans="2:14" x14ac:dyDescent="0.35">
      <c r="B8">
        <v>220</v>
      </c>
      <c r="C8">
        <v>1</v>
      </c>
      <c r="D8" t="str">
        <f t="shared" si="0"/>
        <v>Cherry Jubilee Junction</v>
      </c>
      <c r="E8">
        <v>5</v>
      </c>
      <c r="G8" s="6">
        <v>30</v>
      </c>
      <c r="I8">
        <v>3</v>
      </c>
      <c r="J8" t="s">
        <v>8</v>
      </c>
      <c r="K8">
        <f t="shared" si="1"/>
        <v>152</v>
      </c>
      <c r="L8">
        <f t="shared" si="2"/>
        <v>0</v>
      </c>
      <c r="M8">
        <f t="shared" si="3"/>
        <v>152</v>
      </c>
      <c r="N8">
        <v>152</v>
      </c>
    </row>
    <row r="9" spans="2:14" x14ac:dyDescent="0.35">
      <c r="B9">
        <v>203</v>
      </c>
      <c r="C9">
        <v>2</v>
      </c>
      <c r="D9" t="str">
        <f t="shared" si="0"/>
        <v>Ginger Snap Garden</v>
      </c>
      <c r="E9">
        <v>6</v>
      </c>
      <c r="G9" s="6">
        <v>44</v>
      </c>
      <c r="I9">
        <v>4</v>
      </c>
      <c r="J9" t="s">
        <v>9</v>
      </c>
      <c r="K9">
        <f t="shared" si="1"/>
        <v>430</v>
      </c>
      <c r="L9">
        <f t="shared" si="2"/>
        <v>329</v>
      </c>
      <c r="M9">
        <f t="shared" si="3"/>
        <v>101</v>
      </c>
      <c r="N9">
        <v>101</v>
      </c>
    </row>
    <row r="10" spans="2:14" x14ac:dyDescent="0.35">
      <c r="B10">
        <v>47</v>
      </c>
      <c r="C10">
        <v>2</v>
      </c>
      <c r="D10" t="str">
        <f t="shared" si="0"/>
        <v>Ginger Snap Garden</v>
      </c>
      <c r="E10">
        <v>7</v>
      </c>
      <c r="G10" s="6">
        <v>47</v>
      </c>
      <c r="I10">
        <v>5</v>
      </c>
      <c r="J10" t="s">
        <v>10</v>
      </c>
      <c r="K10">
        <f t="shared" si="1"/>
        <v>220</v>
      </c>
      <c r="L10">
        <f t="shared" si="2"/>
        <v>0</v>
      </c>
      <c r="M10">
        <f t="shared" si="3"/>
        <v>220</v>
      </c>
      <c r="N10">
        <v>220</v>
      </c>
    </row>
    <row r="11" spans="2:14" x14ac:dyDescent="0.35">
      <c r="B11">
        <v>0</v>
      </c>
      <c r="C11">
        <v>4</v>
      </c>
      <c r="D11" t="str">
        <f t="shared" si="0"/>
        <v>Jolly Rancher Range</v>
      </c>
      <c r="E11">
        <v>3</v>
      </c>
      <c r="G11" s="6">
        <v>40</v>
      </c>
      <c r="I11">
        <v>6</v>
      </c>
      <c r="J11" t="s">
        <v>11</v>
      </c>
      <c r="K11">
        <f t="shared" si="1"/>
        <v>203</v>
      </c>
      <c r="L11">
        <f t="shared" si="2"/>
        <v>0</v>
      </c>
      <c r="M11">
        <f t="shared" si="3"/>
        <v>203</v>
      </c>
      <c r="N11">
        <v>203</v>
      </c>
    </row>
    <row r="12" spans="2:14" x14ac:dyDescent="0.35">
      <c r="B12">
        <v>0</v>
      </c>
      <c r="C12">
        <v>4</v>
      </c>
      <c r="D12" t="str">
        <f t="shared" si="0"/>
        <v>Jolly Rancher Range</v>
      </c>
      <c r="E12">
        <v>7</v>
      </c>
      <c r="G12" s="6">
        <v>38</v>
      </c>
      <c r="I12">
        <v>7</v>
      </c>
      <c r="J12" t="s">
        <v>12</v>
      </c>
      <c r="K12">
        <f t="shared" si="1"/>
        <v>52</v>
      </c>
      <c r="L12">
        <f t="shared" si="2"/>
        <v>0</v>
      </c>
      <c r="M12">
        <f t="shared" si="3"/>
        <v>52</v>
      </c>
      <c r="N12">
        <v>152</v>
      </c>
    </row>
    <row r="13" spans="2:14" x14ac:dyDescent="0.35">
      <c r="B13">
        <v>329</v>
      </c>
      <c r="C13">
        <v>4</v>
      </c>
      <c r="D13" t="str">
        <f t="shared" si="0"/>
        <v>Jolly Rancher Range</v>
      </c>
      <c r="E13">
        <v>8</v>
      </c>
      <c r="G13" s="6">
        <v>28</v>
      </c>
      <c r="I13">
        <v>8</v>
      </c>
      <c r="J13" t="s">
        <v>13</v>
      </c>
      <c r="K13">
        <f t="shared" si="1"/>
        <v>329</v>
      </c>
      <c r="L13">
        <f t="shared" si="2"/>
        <v>157</v>
      </c>
      <c r="M13">
        <f t="shared" si="3"/>
        <v>172</v>
      </c>
      <c r="N13">
        <v>172</v>
      </c>
    </row>
    <row r="14" spans="2:14" x14ac:dyDescent="0.35">
      <c r="B14">
        <v>0</v>
      </c>
      <c r="C14">
        <v>6</v>
      </c>
      <c r="D14" t="str">
        <f t="shared" si="0"/>
        <v>Licorice Lanes</v>
      </c>
      <c r="E14">
        <v>7</v>
      </c>
      <c r="G14" s="6">
        <v>45</v>
      </c>
    </row>
    <row r="15" spans="2:14" x14ac:dyDescent="0.35">
      <c r="B15">
        <v>0</v>
      </c>
      <c r="C15">
        <v>6</v>
      </c>
      <c r="D15" t="str">
        <f t="shared" si="0"/>
        <v>Licorice Lanes</v>
      </c>
      <c r="E15">
        <v>8</v>
      </c>
      <c r="G15" s="6">
        <v>41</v>
      </c>
    </row>
    <row r="16" spans="2:14" x14ac:dyDescent="0.35">
      <c r="B16">
        <v>0</v>
      </c>
      <c r="C16">
        <v>7</v>
      </c>
      <c r="D16" t="str">
        <f t="shared" si="0"/>
        <v>Smores Summit</v>
      </c>
      <c r="E16">
        <v>3</v>
      </c>
      <c r="G16" s="6">
        <v>47</v>
      </c>
    </row>
    <row r="17" spans="2:7" x14ac:dyDescent="0.35">
      <c r="B17">
        <v>0</v>
      </c>
      <c r="C17">
        <v>7</v>
      </c>
      <c r="D17" t="str">
        <f t="shared" si="0"/>
        <v>Smores Summit</v>
      </c>
      <c r="E17">
        <v>5</v>
      </c>
      <c r="G17" s="6">
        <v>45</v>
      </c>
    </row>
    <row r="18" spans="2:7" x14ac:dyDescent="0.35">
      <c r="B18">
        <v>0</v>
      </c>
      <c r="C18">
        <v>7</v>
      </c>
      <c r="D18" t="str">
        <f t="shared" si="0"/>
        <v>Smores Summit</v>
      </c>
      <c r="E18">
        <v>6</v>
      </c>
      <c r="G18" s="6">
        <v>49</v>
      </c>
    </row>
    <row r="19" spans="2:7" x14ac:dyDescent="0.35">
      <c r="B19">
        <v>0</v>
      </c>
      <c r="C19">
        <v>7</v>
      </c>
      <c r="D19" t="str">
        <f t="shared" si="0"/>
        <v>Smores Summit</v>
      </c>
      <c r="E19">
        <v>8</v>
      </c>
      <c r="G19" s="6">
        <v>31</v>
      </c>
    </row>
    <row r="20" spans="2:7" x14ac:dyDescent="0.35">
      <c r="B20">
        <v>152</v>
      </c>
      <c r="C20">
        <v>8</v>
      </c>
      <c r="D20" t="str">
        <f t="shared" si="0"/>
        <v>Strawberry Swirl Stream</v>
      </c>
      <c r="E20">
        <v>3</v>
      </c>
      <c r="G20" s="6">
        <v>39</v>
      </c>
    </row>
    <row r="21" spans="2:7" x14ac:dyDescent="0.35">
      <c r="B21">
        <v>5</v>
      </c>
      <c r="C21">
        <v>8</v>
      </c>
      <c r="D21" t="str">
        <f t="shared" si="0"/>
        <v>Strawberry Swirl Stream</v>
      </c>
      <c r="E21">
        <v>7</v>
      </c>
      <c r="G21" s="6">
        <v>48</v>
      </c>
    </row>
  </sheetData>
  <mergeCells count="5">
    <mergeCell ref="C4:D4"/>
    <mergeCell ref="E4:F4"/>
    <mergeCell ref="I4:J4"/>
    <mergeCell ref="F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5996-11EF-4A2D-BBF1-795E2084F62F}">
  <dimension ref="A1:D10"/>
  <sheetViews>
    <sheetView workbookViewId="0">
      <selection activeCell="B2" sqref="B2:C10"/>
    </sheetView>
  </sheetViews>
  <sheetFormatPr defaultRowHeight="14.5" x14ac:dyDescent="0.35"/>
  <cols>
    <col min="1" max="1" width="9.6328125" bestFit="1" customWidth="1"/>
    <col min="2" max="2" width="20" bestFit="1" customWidth="1"/>
    <col min="3" max="3" width="18.81640625" bestFit="1" customWidth="1"/>
    <col min="4" max="4" width="9.6328125" bestFit="1" customWidth="1"/>
  </cols>
  <sheetData>
    <row r="1" spans="1:4" x14ac:dyDescent="0.35">
      <c r="A1" t="s">
        <v>3</v>
      </c>
      <c r="B1" t="s">
        <v>4</v>
      </c>
      <c r="C1" t="s">
        <v>24</v>
      </c>
      <c r="D1" t="s">
        <v>25</v>
      </c>
    </row>
    <row r="2" spans="1:4" x14ac:dyDescent="0.35">
      <c r="A2">
        <v>0</v>
      </c>
      <c r="B2" t="s">
        <v>5</v>
      </c>
      <c r="C2">
        <v>350</v>
      </c>
      <c r="D2" t="s">
        <v>26</v>
      </c>
    </row>
    <row r="3" spans="1:4" x14ac:dyDescent="0.35">
      <c r="A3">
        <v>1</v>
      </c>
      <c r="B3" t="s">
        <v>6</v>
      </c>
      <c r="C3">
        <v>300</v>
      </c>
      <c r="D3" t="s">
        <v>26</v>
      </c>
    </row>
    <row r="4" spans="1:4" x14ac:dyDescent="0.35">
      <c r="A4">
        <v>2</v>
      </c>
      <c r="B4" t="s">
        <v>7</v>
      </c>
      <c r="C4">
        <v>250</v>
      </c>
      <c r="D4" t="s">
        <v>26</v>
      </c>
    </row>
    <row r="5" spans="1:4" x14ac:dyDescent="0.35">
      <c r="A5">
        <v>3</v>
      </c>
      <c r="B5" t="s">
        <v>8</v>
      </c>
      <c r="C5">
        <v>152</v>
      </c>
      <c r="D5" t="s">
        <v>27</v>
      </c>
    </row>
    <row r="6" spans="1:4" x14ac:dyDescent="0.35">
      <c r="A6">
        <v>4</v>
      </c>
      <c r="B6" t="s">
        <v>9</v>
      </c>
      <c r="C6">
        <v>101</v>
      </c>
      <c r="D6" t="s">
        <v>27</v>
      </c>
    </row>
    <row r="7" spans="1:4" x14ac:dyDescent="0.35">
      <c r="A7">
        <v>5</v>
      </c>
      <c r="B7" t="s">
        <v>10</v>
      </c>
      <c r="C7">
        <v>220</v>
      </c>
      <c r="D7" t="s">
        <v>27</v>
      </c>
    </row>
    <row r="8" spans="1:4" x14ac:dyDescent="0.35">
      <c r="A8">
        <v>6</v>
      </c>
      <c r="B8" t="s">
        <v>11</v>
      </c>
      <c r="C8">
        <v>203</v>
      </c>
      <c r="D8" t="s">
        <v>27</v>
      </c>
    </row>
    <row r="9" spans="1:4" x14ac:dyDescent="0.35">
      <c r="A9">
        <v>7</v>
      </c>
      <c r="B9" t="s">
        <v>12</v>
      </c>
      <c r="C9">
        <v>152</v>
      </c>
      <c r="D9" t="s">
        <v>27</v>
      </c>
    </row>
    <row r="10" spans="1:4" x14ac:dyDescent="0.35">
      <c r="A10">
        <v>8</v>
      </c>
      <c r="B10" t="s">
        <v>13</v>
      </c>
      <c r="C10">
        <v>172</v>
      </c>
      <c r="D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 OF </vt:lpstr>
      <vt:lpstr>DATA</vt:lpstr>
      <vt:lpstr>SOLVE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2025-03-19T13:27:29Z</dcterms:created>
  <dcterms:modified xsi:type="dcterms:W3CDTF">2025-03-20T00:11:27Z</dcterms:modified>
</cp:coreProperties>
</file>