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680" firstSheet="1" activeTab="1"/>
  </bookViews>
  <sheets>
    <sheet name="AD23流程 " sheetId="7" r:id="rId1"/>
    <sheet name="物品清单" sheetId="12" r:id="rId2"/>
    <sheet name="演员礼品" sheetId="10" r:id="rId3"/>
    <sheet name="游戏礼品" sheetId="11" r:id="rId4"/>
    <sheet name="游戏&amp;道具 " sheetId="16" r:id="rId5"/>
    <sheet name=" 节目单&amp;道具" sheetId="19" r:id="rId6"/>
    <sheet name="背景墙装饰" sheetId="20" r:id="rId7"/>
  </sheets>
  <definedNames>
    <definedName name="_xlnm._FilterDatabase" localSheetId="0" hidden="1">'AD23流程 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<sst xmlns="http://schemas.openxmlformats.org/spreadsheetml/2006/main" count="755" uniqueCount="304">
  <si>
    <t>DAY1（笋岗-深圳北-漳州）</t>
  </si>
  <si>
    <t>类别</t>
  </si>
  <si>
    <t>日期</t>
  </si>
  <si>
    <t>明细</t>
  </si>
  <si>
    <t>时长</t>
  </si>
  <si>
    <t>时间</t>
  </si>
  <si>
    <t>注意事项</t>
  </si>
  <si>
    <t>备注</t>
  </si>
  <si>
    <t>负责人</t>
  </si>
  <si>
    <t>行程</t>
  </si>
  <si>
    <t>深圳-漳州</t>
  </si>
  <si>
    <t>笋岗-深圳北站</t>
  </si>
  <si>
    <t>地铁28分钟</t>
  </si>
  <si>
    <t>深圳北站-漳州（19:19-22:06最晚班次）</t>
  </si>
  <si>
    <t>漳州站集合坐大巴至裕元酒店</t>
  </si>
  <si>
    <t>提前分组安排大巴车</t>
  </si>
  <si>
    <t>漳州站-裕元酒店</t>
  </si>
  <si>
    <t>入住酒店</t>
  </si>
  <si>
    <t>需了解清楚酒店是否可以提前办理入住</t>
  </si>
  <si>
    <t>DAY2（南靖云水谣土楼一日游）</t>
  </si>
  <si>
    <t>漳州南靖</t>
  </si>
  <si>
    <t>酒店早餐</t>
  </si>
  <si>
    <t>集合</t>
  </si>
  <si>
    <t>出发前往【云水谣】</t>
  </si>
  <si>
    <t>参观【云水谣】</t>
  </si>
  <si>
    <t>午餐</t>
  </si>
  <si>
    <t>游览【和贵楼】</t>
  </si>
  <si>
    <t>集合返回裕元酒店</t>
  </si>
  <si>
    <t>抵达裕元酒店</t>
  </si>
  <si>
    <t>DAY2（年会）</t>
  </si>
  <si>
    <t>主持</t>
  </si>
  <si>
    <t>流程</t>
  </si>
  <si>
    <t>地点</t>
  </si>
  <si>
    <t>漳州裕元酒店</t>
  </si>
  <si>
    <t>人员</t>
  </si>
  <si>
    <t>见清单。</t>
  </si>
  <si>
    <t>后勤</t>
  </si>
  <si>
    <t>迎宾（礼仪人选：暂定）</t>
  </si>
  <si>
    <t>欢迎牌</t>
  </si>
  <si>
    <t>企宣设计、外部制作</t>
  </si>
  <si>
    <t>迎宾墙</t>
  </si>
  <si>
    <t>桌牌</t>
  </si>
  <si>
    <t>抽奖方式</t>
  </si>
  <si>
    <t>流程PPT</t>
  </si>
  <si>
    <t>征集各部门节目</t>
  </si>
  <si>
    <t>奖金支付及颁奖跟进，摆放位置和桌子，抽奖红包准备（二等、一等、特等红纸打印金额装红包）</t>
  </si>
  <si>
    <t>游戏奖品保管</t>
  </si>
  <si>
    <t>自带物料准备及保管</t>
  </si>
  <si>
    <t>音乐，领导上台、抽奖、颁奖、暖场等</t>
  </si>
  <si>
    <t>摄影</t>
  </si>
  <si>
    <t>布场</t>
  </si>
  <si>
    <t>背景墙搭建，现场布置</t>
  </si>
  <si>
    <t>暖场</t>
  </si>
  <si>
    <t>暖场歌曲播放</t>
  </si>
  <si>
    <t>《星辰大海》《lost and found》《幸福之歌》《即刻出发》《青春没有终点》《Viva La Vida》</t>
  </si>
  <si>
    <t>开始</t>
  </si>
  <si>
    <t>视频</t>
  </si>
  <si>
    <t>2024总结视频播放，倒计时</t>
  </si>
  <si>
    <t>节目</t>
  </si>
  <si>
    <t>厦门分公司---舞蹈《眉飞色舞》4min-7人</t>
  </si>
  <si>
    <t>主持人开场</t>
  </si>
  <si>
    <t>《春节序曲》/《fire on mountain》</t>
  </si>
  <si>
    <t>致辞</t>
  </si>
  <si>
    <t>魏总讲话</t>
  </si>
  <si>
    <t>《Red Carpets》</t>
  </si>
  <si>
    <t>综合部 ---合唱《恭喜发财+好运来》串烧版  3min-8人</t>
  </si>
  <si>
    <t>游戏</t>
  </si>
  <si>
    <t>游戏--铲钱游戏（见游戏&amp;道具表）</t>
  </si>
  <si>
    <t>《S.T.O.P》</t>
  </si>
  <si>
    <t>抽奖</t>
  </si>
  <si>
    <t>☆抽奖五等奖</t>
  </si>
  <si>
    <t>操作中心&amp;OTS---青蛙服舞蹈 3min-6人</t>
  </si>
  <si>
    <t>营销中心---小品《欢乐小品》 10min-7人</t>
  </si>
  <si>
    <t>☆抽奖四等奖</t>
  </si>
  <si>
    <t>操作中心---魔术&amp;请神 15min-7人</t>
  </si>
  <si>
    <t>游戏--过目不忘、手脚并用（见游戏&amp;道具表）</t>
  </si>
  <si>
    <t>《小鸡哔哔》《这是修行！》</t>
  </si>
  <si>
    <t>☆抽奖三等奖</t>
  </si>
  <si>
    <t>《向前冲》</t>
  </si>
  <si>
    <t>厦门分公司---舞蹈《科目三》4min-2人</t>
  </si>
  <si>
    <t>DG ---吉他弹唱《找自己》  4min-1人</t>
  </si>
  <si>
    <t>☆抽奖二等奖</t>
  </si>
  <si>
    <t>《GOOD LUCK》</t>
  </si>
  <si>
    <t>营销中心---cosplay走秀 8min-14人</t>
  </si>
  <si>
    <t>海外开发部---大合唱《明天会更好》 5min-10人</t>
  </si>
  <si>
    <t>评选投票</t>
  </si>
  <si>
    <t>节目评选投票+颁奖</t>
  </si>
  <si>
    <t>☆抽奖一等奖</t>
  </si>
  <si>
    <t>《好运来》</t>
  </si>
  <si>
    <t>举杯</t>
  </si>
  <si>
    <t>王总上台讲话（简短）主持人邀请各位领导上台（确定上台领导名单）</t>
  </si>
  <si>
    <t>《Round up》</t>
  </si>
  <si>
    <t>全场举杯，祝词</t>
  </si>
  <si>
    <t>《凯迪歌》</t>
  </si>
  <si>
    <t>合影</t>
  </si>
  <si>
    <t>集体合影</t>
  </si>
  <si>
    <t>《To home》</t>
  </si>
  <si>
    <t>用餐</t>
  </si>
  <si>
    <t>开始上菜</t>
  </si>
  <si>
    <t>☆抽奖特等奖</t>
  </si>
  <si>
    <t>《好日子》</t>
  </si>
  <si>
    <t>同暖场歌曲</t>
  </si>
  <si>
    <t>结束</t>
  </si>
  <si>
    <t>漳州东山岛</t>
  </si>
  <si>
    <t>酒店早餐+退房</t>
  </si>
  <si>
    <t>出发前往【东山岛】</t>
  </si>
  <si>
    <t>游览东山岛【风动石】风景区</t>
  </si>
  <si>
    <t>游览【马銮湾】</t>
  </si>
  <si>
    <t>游览【苏峰山环岛路】</t>
  </si>
  <si>
    <t>集合返程</t>
  </si>
  <si>
    <t>漳州云霄</t>
  </si>
  <si>
    <t>前往云霄站</t>
  </si>
  <si>
    <t>预计30-40公里左右，预计开车时间35-45分钟</t>
  </si>
  <si>
    <t>云霄-深圳北（可参考18点后出发的车次）18:04-20:37/18:15-20:51/18:21-20:46</t>
  </si>
  <si>
    <t>深圳</t>
  </si>
  <si>
    <t>抵达深圳北</t>
  </si>
  <si>
    <t>分支</t>
  </si>
  <si>
    <t>序号</t>
  </si>
  <si>
    <t>月</t>
  </si>
  <si>
    <t>日</t>
  </si>
  <si>
    <t>分类</t>
  </si>
  <si>
    <t>数量</t>
  </si>
  <si>
    <t>单价</t>
  </si>
  <si>
    <t>单位</t>
  </si>
  <si>
    <t>总价</t>
  </si>
  <si>
    <t>支付人</t>
  </si>
  <si>
    <t>支付方式</t>
  </si>
  <si>
    <t>发票</t>
  </si>
  <si>
    <t>状态</t>
  </si>
  <si>
    <t>供应商</t>
  </si>
  <si>
    <t>采购/经办</t>
  </si>
  <si>
    <t>入库/核实</t>
  </si>
  <si>
    <t>批准/见证</t>
  </si>
  <si>
    <t>报销日期</t>
  </si>
  <si>
    <t>申领日期</t>
  </si>
  <si>
    <t>回收日期</t>
  </si>
  <si>
    <t>SZ</t>
  </si>
  <si>
    <t>背景墙</t>
  </si>
  <si>
    <t>喷绘布搭建3.6*2.8,玩偶立牌4个1.7m，外加其他装饰</t>
  </si>
  <si>
    <t>个</t>
  </si>
  <si>
    <t>需年前下单制作，需预付50%定金1500</t>
  </si>
  <si>
    <t>金色签到笔</t>
  </si>
  <si>
    <t>24支，背景墙签到</t>
  </si>
  <si>
    <t>组</t>
  </si>
  <si>
    <t>抽奖系统</t>
  </si>
  <si>
    <t>电子签到、抽奖、部分游戏、投票</t>
  </si>
  <si>
    <t>需年前采购支付</t>
  </si>
  <si>
    <t>酒水</t>
  </si>
  <si>
    <t>红酒</t>
  </si>
  <si>
    <t>箱</t>
  </si>
  <si>
    <t>每桌2支，28*2=56支，每箱6支，备10箱60支，计划采购至酒店</t>
  </si>
  <si>
    <t>美汁源果粒橙1.25L</t>
  </si>
  <si>
    <t>支</t>
  </si>
  <si>
    <t>计划采购至酒店</t>
  </si>
  <si>
    <t>2L百事可乐</t>
  </si>
  <si>
    <t>泰式椰肉椰子汁1.25L</t>
  </si>
  <si>
    <t>小食</t>
  </si>
  <si>
    <t>盼盼小面包69.7（TB)港荣蒸面包39.8*3（TB)卫龙魔芋35.8*3（TB)甘源小零食91.78（拼多多）</t>
  </si>
  <si>
    <t>盘</t>
  </si>
  <si>
    <t>恰恰瓜子54包（169.42元）+老街口花生（214.25）</t>
  </si>
  <si>
    <t>份</t>
  </si>
  <si>
    <t>星球杯+乌梅+薄荷糖+阿尔卑斯+紫皮糖+咖啡糖</t>
  </si>
  <si>
    <t>旺旺雪饼/仙贝+法丽兹曲奇饼干+干酪蛋糕饼干</t>
  </si>
  <si>
    <t>水果</t>
  </si>
  <si>
    <t>小桔子</t>
  </si>
  <si>
    <t>22号当天采购</t>
  </si>
  <si>
    <t>圣女果</t>
  </si>
  <si>
    <t>葡萄（提子）</t>
  </si>
  <si>
    <t>游戏奖品</t>
  </si>
  <si>
    <t>清单详见游戏奖品sheet</t>
  </si>
  <si>
    <t>批</t>
  </si>
  <si>
    <t>计划采购至厦门</t>
  </si>
  <si>
    <t>演员礼品</t>
  </si>
  <si>
    <t>清单详见演员礼品sheet</t>
  </si>
  <si>
    <t>游戏道具</t>
  </si>
  <si>
    <t>清单详见游戏道具sheet</t>
  </si>
  <si>
    <t>表演&amp;主持人服装、道具</t>
  </si>
  <si>
    <t>清单详见节目单&amp;道具sheet</t>
  </si>
  <si>
    <t>礼仪服装</t>
  </si>
  <si>
    <t>套</t>
  </si>
  <si>
    <t>托盘、红布</t>
  </si>
  <si>
    <t>红地毯</t>
  </si>
  <si>
    <t>10*3m、5m*3m</t>
  </si>
  <si>
    <t>张</t>
  </si>
  <si>
    <t>最佳节目奖杯</t>
  </si>
  <si>
    <t>奖杯</t>
  </si>
  <si>
    <t>定稿后预计一周可以到货，可年前采购</t>
  </si>
  <si>
    <t>最佳节目奖金</t>
  </si>
  <si>
    <t>五等奖</t>
  </si>
  <si>
    <t>四等奖</t>
  </si>
  <si>
    <t>三等奖</t>
  </si>
  <si>
    <t>二等奖</t>
  </si>
  <si>
    <t>一等奖</t>
  </si>
  <si>
    <t>特等奖</t>
  </si>
  <si>
    <t>大红包袋</t>
  </si>
  <si>
    <t>用于抽奖颁奖（特、一、二）</t>
  </si>
  <si>
    <t>采购至公司</t>
  </si>
  <si>
    <t>致辞桌花</t>
  </si>
  <si>
    <t>提前一天订购</t>
  </si>
  <si>
    <t>手举牌</t>
  </si>
  <si>
    <t>新年手举牌、拍照使用，1套11个</t>
  </si>
  <si>
    <t>可采购至厦门</t>
  </si>
  <si>
    <t>晕车贴</t>
  </si>
  <si>
    <t>盒</t>
  </si>
  <si>
    <t>预算依据</t>
  </si>
  <si>
    <t>预计需求日期</t>
  </si>
  <si>
    <t>需求部门</t>
  </si>
  <si>
    <t>采购渠道</t>
  </si>
  <si>
    <t>供应商名称</t>
  </si>
  <si>
    <t>供应商链接</t>
  </si>
  <si>
    <t>演员奖品</t>
  </si>
  <si>
    <t>旅行茶具</t>
  </si>
  <si>
    <t>年会-演员礼品</t>
  </si>
  <si>
    <t>HR</t>
  </si>
  <si>
    <t>PDD</t>
  </si>
  <si>
    <t>/</t>
  </si>
  <si>
    <t>https://mobile.yangkeduo.com/goods2.html?ps=TkgBgbsM6q</t>
  </si>
  <si>
    <t>蓝牙音箱</t>
  </si>
  <si>
    <t>https://mobile.yangkeduo.com/goods.html?ps=LD5FOWxxzU</t>
  </si>
  <si>
    <t>香薰礼盒</t>
  </si>
  <si>
    <t>https://mobile.yangkeduo.com/goods2.html?ps=wmqn9Ovx2v</t>
  </si>
  <si>
    <t>咖啡杯</t>
  </si>
  <si>
    <t>TB</t>
  </si>
  <si>
    <t>carote卡罗特官方旗舰店</t>
  </si>
  <si>
    <t>https://detail.tmall.com/item.htm?abbucket=13&amp;id=713934905790&amp;ns=1&amp;spm=a21n57.1.0.0.4ee2523cFmRYGh&amp;skuId=5170995015384</t>
  </si>
  <si>
    <t>充电宝</t>
  </si>
  <si>
    <t>年会-游戏奖品</t>
  </si>
  <si>
    <t>苏宁易购</t>
  </si>
  <si>
    <t>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</t>
  </si>
  <si>
    <t>U形枕</t>
  </si>
  <si>
    <t>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</t>
  </si>
  <si>
    <t>九阳榨汁机</t>
  </si>
  <si>
    <t>九阳电器生活旗舰店</t>
  </si>
  <si>
    <t>https://detail.tmall.com/item.htm?abbucket=16&amp;fpChannel=101&amp;fpChannelSig=1dcf46e9bf785006f5351b0d579b2fba1755e970&amp;id=708665888613&amp;ns=1&amp;pisk=g2_q3MO63rU2l0Q4IQYZ8sn37CLvgE2QuN96s1fMGKvDh1AM7TX_MK1gHO7wE1IbMhwx_jQPLVgbHoCi7FTgdJaQRshvWF2CL5TPExdBsV46IFDkkCtYF7M7RsCvWjkgOg4IQOXmwxmMIOYlZCRwSIAMSYVy_BJMSKxirUA6EdYGIKDlZBAqImxDIzVytCDijCAmZbAvOI0cIFVPZLdM5ZCcs4RBm5AavAXn64tpKsvrS2lpgn0FOcgZ7iOD0NmwEVf5zI-2Ks7A4lqBZa_yA3GsyUfdVtAy8rkpggferKT3Y08VNtQeowyqlQTJhHAl-5ipFaJfIZ-uO2-6rwtHogZ8hhT2sOKd5J3vn1fdJMsr7AduNAFP1HiwmQdyd7PkFZt5de3uLrmtX3YpapNXGcn9mQdyd7PrXcKkeQJQGI1..&amp;priceTId=215042b217364037174874060e62ed&amp;skuId=5173119303637&amp;spm=a21n57.1.hoverItem.2&amp;utparam=%7B%22aplus_abtest%22%3A%227cf06ad591abfce2ca46adb6bcaade4e%22%7D&amp;xxc=taobaoSearch</t>
  </si>
  <si>
    <t>吨吨杯</t>
  </si>
  <si>
    <t>永康尚品家居专营店</t>
  </si>
  <si>
    <t>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</t>
  </si>
  <si>
    <t>蓝牙音响</t>
  </si>
  <si>
    <t>良品铺子旗舰店</t>
  </si>
  <si>
    <t>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</t>
  </si>
  <si>
    <t>奈雪卡</t>
  </si>
  <si>
    <t>单次迟到15分钟内免扣一次</t>
  </si>
  <si>
    <t>上班/下班漏打卡免扣一次</t>
  </si>
  <si>
    <t>单月免扣迟到分钟数30分钟</t>
  </si>
  <si>
    <t>合计</t>
  </si>
  <si>
    <t>1.铲钱游戏
长条桌子一张、铲子8个、一次性眼罩50个、红包三百个（现金500块） 
参与人员：8个人一轮
参加人员依次分别戴上眼罩，手拿铲子凭感觉铲钱放到相应的盘子里，主持人计时30秒，铲到多少则有相应的现金红包。
Ps:依次两轮，夹到的红包就是奖励
现场视红包剩下多少来决定再玩多少轮</t>
  </si>
  <si>
    <t>铲子</t>
  </si>
  <si>
    <t>把</t>
  </si>
  <si>
    <t>年会-游戏道具</t>
  </si>
  <si>
    <t>https://mobile.yangkeduo.com/goods1.html?ps=FFXJulVn4s</t>
  </si>
  <si>
    <t>眼罩</t>
  </si>
  <si>
    <t>包</t>
  </si>
  <si>
    <t>https://mobile.yangkeduo.com/goods.html?ps=ilaSWRI2tx</t>
  </si>
  <si>
    <t>现金</t>
  </si>
  <si>
    <t>桌子</t>
  </si>
  <si>
    <t>红包</t>
  </si>
  <si>
    <t>2.兵乓球接力 
道具：兵乓球若干、大筷子10双、两个桶
参加人员：六个人一局，三个人一组，两组PK
三位队友用筷子夹着兵乓球行走，队友站在指定位置接力兵乓球，主持人计时三分钟，小组传递得多兵乓球则该小组获胜，注意：在传递过程中不能掉在地上，掉了需重头开始。PS：玩两轮即可，共支出6份礼品</t>
  </si>
  <si>
    <t>乒乓球</t>
  </si>
  <si>
    <t>筷子</t>
  </si>
  <si>
    <t>双</t>
  </si>
  <si>
    <t>https://mobile.yangkeduo.com/goods2.html?ps=R9MVA20NgM</t>
  </si>
  <si>
    <t>塑料桶</t>
  </si>
  <si>
    <t>3.过目不忘
道具：题板3个
参与人员：六个人一局，两个人一组，三组PK，
主持人依次给出一组词语，计时三十秒秒，参与者尽可能的按照顺序记住这些词语写在题板上，准确且最多的前两组队伍获胜
PS：玩两轮即可，共支出8份奖品</t>
  </si>
  <si>
    <t>答题板</t>
  </si>
  <si>
    <t>https://mobile.yangkeduo.com/goods2.html?ps=F3v41y9iTx</t>
  </si>
  <si>
    <t>写字笔</t>
  </si>
  <si>
    <t>4.手脚并用
道具：手脚并用运动垫 2张
按照运动垫上的图形，对应将双脚双手放在相应位置，红色为左手左脚，蓝色为右手右脚，平行的图案为同时放置，不同位置有先后之分，限时3分钟，两队同时比拼，先完成的队伍为胜利。</t>
  </si>
  <si>
    <t>手脚并用运动垫</t>
  </si>
  <si>
    <t xml:space="preserve">https://e.tb.cn/h.TklsVpTJmBYggUO?tk=ECLEedkfRGo </t>
  </si>
  <si>
    <t>部门</t>
  </si>
  <si>
    <t>节目预计时长</t>
  </si>
  <si>
    <t>参演人数</t>
  </si>
  <si>
    <t>预算</t>
  </si>
  <si>
    <t>综合部</t>
  </si>
  <si>
    <t>歌曲串烧《恭喜发财+好运来》道具：财神爷服装、金元宝等贺年道具装饰</t>
  </si>
  <si>
    <t>3min</t>
  </si>
  <si>
    <t>表演道具</t>
  </si>
  <si>
    <t>年会-表演道具</t>
  </si>
  <si>
    <t>操作中心</t>
  </si>
  <si>
    <t>《魔术&amp;请神》道具：剑、符纸、魔术粉等魔术道具</t>
  </si>
  <si>
    <t>15min</t>
  </si>
  <si>
    <t>操作中心+OTS</t>
  </si>
  <si>
    <t>《青蛙舞》道具：青蛙服6套当地租赁，价格暂未知（目前询到的价格租金210+押金100+运费预计50）</t>
  </si>
  <si>
    <t>营销中心</t>
  </si>
  <si>
    <t>《欢乐小品》道具：服装（军大衣、花袄）及其他零碎的小品道具</t>
  </si>
  <si>
    <t>10min</t>
  </si>
  <si>
    <t>《cosplay走秀》道具：cosplay服装</t>
  </si>
  <si>
    <t>8min</t>
  </si>
  <si>
    <t>海外开发部</t>
  </si>
  <si>
    <t>合唱《明天会更好》</t>
  </si>
  <si>
    <t>5min</t>
  </si>
  <si>
    <t>DG</t>
  </si>
  <si>
    <t>东莞</t>
  </si>
  <si>
    <t>吉他弹唱《找自己》</t>
  </si>
  <si>
    <t>4min</t>
  </si>
  <si>
    <t>XM</t>
  </si>
  <si>
    <t>厦门</t>
  </si>
  <si>
    <t>舞蹈《眉飞色舞》</t>
  </si>
  <si>
    <t>舞蹈《科目三》</t>
  </si>
  <si>
    <t>男主持人西装套装</t>
  </si>
  <si>
    <t>主持服装</t>
  </si>
  <si>
    <t>年会-主持人服装</t>
  </si>
  <si>
    <t>【淘宝】7天无理由退货 https://e.tb.cn/h.TOKByJtechKU4Y0?tk=zopjeeJIDlM MF287 「银色宴会晚礼服2024新款秋长袖亮片主持人礼服裙高端大气学生艺考」
点击链接直接打开 或者 淘宝搜索直接打开</t>
  </si>
  <si>
    <t>主持人服装XL码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</si>
</sst>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_ "/>
    <numFmt numFmtId="178" formatCode="yyyy/m/d;@"/>
  </numFmts>
  <fonts count="27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等线"/>
      <charset val="134"/>
    </font>
    <font>
      <b/>
      <sz val="11"/>
      <name val="等线"/>
      <charset val="134"/>
    </font>
    <font>
      <sz val="11"/>
      <name val="等线"/>
      <charset val="0"/>
    </font>
    <font>
      <u/>
      <sz val="11"/>
      <name val="等线"/>
      <charset val="0"/>
    </font>
    <font>
      <u/>
      <sz val="11"/>
      <color rgb="FF0000FF"/>
      <name val="宋体"/>
      <charset val="0"/>
      <scheme val="minor"/>
    </font>
    <font>
      <sz val="11"/>
      <color rgb="FFFF0000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176" fontId="2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6" applyFont="1" applyBorder="1">
      <alignment vertical="center"/>
    </xf>
    <xf numFmtId="0" fontId="3" fillId="3" borderId="1" xfId="0" applyFont="1" applyFill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left" vertical="center" wrapText="1" shrinkToFit="1"/>
    </xf>
    <xf numFmtId="0" fontId="3" fillId="3" borderId="3" xfId="0" applyFont="1" applyFill="1" applyBorder="1" applyAlignment="1">
      <alignment horizontal="left" vertical="center" shrinkToFit="1"/>
    </xf>
    <xf numFmtId="0" fontId="3" fillId="3" borderId="4" xfId="0" applyFont="1" applyFill="1" applyBorder="1" applyAlignment="1">
      <alignment horizontal="left" vertical="center" shrinkToFit="1"/>
    </xf>
    <xf numFmtId="0" fontId="3" fillId="3" borderId="4" xfId="0" applyFont="1" applyFill="1" applyBorder="1" applyAlignment="1">
      <alignment horizontal="left" vertical="center" wrapText="1" shrinkToFit="1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shrinkToFit="1"/>
    </xf>
    <xf numFmtId="0" fontId="3" fillId="3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3" borderId="1" xfId="6" applyFont="1" applyFill="1" applyBorder="1" applyAlignment="1">
      <alignment horizontal="left" vertical="center"/>
    </xf>
    <xf numFmtId="178" fontId="3" fillId="2" borderId="4" xfId="0" applyNumberFormat="1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left" vertical="center" shrinkToFit="1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177" fontId="4" fillId="0" borderId="0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shrinkToFit="1"/>
    </xf>
    <xf numFmtId="0" fontId="7" fillId="3" borderId="0" xfId="6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shrinkToFit="1"/>
    </xf>
    <xf numFmtId="177" fontId="3" fillId="3" borderId="1" xfId="0" applyNumberFormat="1" applyFont="1" applyFill="1" applyBorder="1" applyAlignment="1">
      <alignment horizontal="left" vertical="center" shrinkToFit="1"/>
    </xf>
    <xf numFmtId="177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77" fontId="8" fillId="3" borderId="1" xfId="0" applyNumberFormat="1" applyFont="1" applyFill="1" applyBorder="1" applyAlignment="1">
      <alignment horizontal="left" vertical="center"/>
    </xf>
    <xf numFmtId="178" fontId="3" fillId="3" borderId="1" xfId="0" applyNumberFormat="1" applyFont="1" applyFill="1" applyBorder="1" applyAlignment="1">
      <alignment horizontal="left" vertical="center" shrinkToFi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justify"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E96A0"/>
      <color rgb="0036696F"/>
      <color rgb="00414D62"/>
      <color rgb="00323C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19050</xdr:colOff>
      <xdr:row>13</xdr:row>
      <xdr:rowOff>0</xdr:rowOff>
    </xdr:from>
    <xdr:to>
      <xdr:col>5</xdr:col>
      <xdr:colOff>2741295</xdr:colOff>
      <xdr:row>32</xdr:row>
      <xdr:rowOff>52705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rcRect t="15611" b="25384"/>
        <a:stretch>
          <a:fillRect/>
        </a:stretch>
      </xdr:blipFill>
      <xdr:spPr>
        <a:xfrm>
          <a:off x="2800350" y="4419600"/>
          <a:ext cx="2722245" cy="34912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142875</xdr:rowOff>
    </xdr:from>
    <xdr:to>
      <xdr:col>14</xdr:col>
      <xdr:colOff>648335</xdr:colOff>
      <xdr:row>30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314325"/>
          <a:ext cx="10248900" cy="4943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obile.yangkeduo.com/goods2.html?ps=TkgBgbsM6q" TargetMode="External"/><Relationship Id="rId1" Type="http://schemas.openxmlformats.org/officeDocument/2006/relationships/hyperlink" Target="https://detail.tmall.com/item.htm?abbucket=13&amp;id=713934905790&amp;ns=1&amp;spm=a21n57.1.0.0.4ee2523cFmRYGh&amp;skuId=5170995015384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" TargetMode="External"/><Relationship Id="rId3" Type="http://schemas.openxmlformats.org/officeDocument/2006/relationships/hyperlink" Target="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" TargetMode="External"/><Relationship Id="rId2" Type="http://schemas.openxmlformats.org/officeDocument/2006/relationships/hyperlink" Target="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" TargetMode="External"/><Relationship Id="rId1" Type="http://schemas.openxmlformats.org/officeDocument/2006/relationships/hyperlink" Target="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e.tb.cn/h.TklsVpTJmBYggUO?tk=ECLEedkfRGo" TargetMode="External"/><Relationship Id="rId3" Type="http://schemas.openxmlformats.org/officeDocument/2006/relationships/hyperlink" Target="https://mobile.yangkeduo.com/goods1.html?ps=FFXJulVn4s" TargetMode="External"/><Relationship Id="rId2" Type="http://schemas.openxmlformats.org/officeDocument/2006/relationships/hyperlink" Target="https://mobile.yangkeduo.com/goods.html?ps=ilaSWRI2tx" TargetMode="External"/><Relationship Id="rId1" Type="http://schemas.openxmlformats.org/officeDocument/2006/relationships/hyperlink" Target="https://mobile.yangkeduo.com/goods2.html?ps=F3v41y9iT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pane ySplit="1" topLeftCell="A2" activePane="bottomLeft" state="frozen"/>
      <selection/>
      <selection pane="bottomLeft" activeCell="M13" sqref="M13"/>
    </sheetView>
  </sheetViews>
  <sheetFormatPr defaultColWidth="9" defaultRowHeight="14.25"/>
  <cols>
    <col min="1" max="1" width="2.375" style="56" customWidth="1" outlineLevel="1"/>
    <col min="2" max="2" width="4.625" style="55" customWidth="1"/>
    <col min="3" max="3" width="8.75" style="55" customWidth="1"/>
    <col min="4" max="4" width="11" style="55" customWidth="1"/>
    <col min="5" max="5" width="75.875" style="57" customWidth="1"/>
    <col min="6" max="6" width="4.625" style="55" customWidth="1"/>
    <col min="7" max="7" width="5.75833333333333" style="55" customWidth="1"/>
    <col min="8" max="8" width="32.25" style="55" customWidth="1"/>
    <col min="9" max="9" width="17.875" style="55" customWidth="1"/>
    <col min="10" max="10" width="18.5" style="55" customWidth="1"/>
    <col min="11" max="11" width="9" style="1"/>
    <col min="12" max="16384" width="9" style="55"/>
  </cols>
  <sheetData>
    <row r="1" s="55" customFormat="1" ht="27" customHeight="1" spans="1:11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74"/>
      <c r="K1" s="1"/>
    </row>
    <row r="2" s="55" customFormat="1" spans="1:11">
      <c r="A2" s="60"/>
      <c r="B2" s="61"/>
      <c r="C2" s="61" t="s">
        <v>1</v>
      </c>
      <c r="D2" s="61" t="s">
        <v>2</v>
      </c>
      <c r="E2" s="62" t="s">
        <v>3</v>
      </c>
      <c r="F2" s="61" t="s">
        <v>4</v>
      </c>
      <c r="G2" s="61" t="s">
        <v>5</v>
      </c>
      <c r="H2" s="61" t="s">
        <v>6</v>
      </c>
      <c r="I2" s="61" t="s">
        <v>7</v>
      </c>
      <c r="J2" s="61" t="s">
        <v>8</v>
      </c>
      <c r="K2" s="1"/>
    </row>
    <row r="3" s="55" customFormat="1" spans="1:11">
      <c r="A3" s="60">
        <v>1</v>
      </c>
      <c r="B3" s="61" t="s">
        <v>9</v>
      </c>
      <c r="C3" s="61" t="s">
        <v>10</v>
      </c>
      <c r="D3" s="63">
        <v>45709</v>
      </c>
      <c r="E3" s="62" t="s">
        <v>11</v>
      </c>
      <c r="F3" s="64">
        <v>0.0208333333333333</v>
      </c>
      <c r="G3" s="64">
        <v>0.739583333333333</v>
      </c>
      <c r="H3" s="61" t="s">
        <v>12</v>
      </c>
      <c r="I3" s="61"/>
      <c r="J3" s="61"/>
      <c r="K3" s="1"/>
    </row>
    <row r="4" s="55" customFormat="1" spans="1:11">
      <c r="A4" s="60">
        <v>2</v>
      </c>
      <c r="B4" s="61" t="s">
        <v>9</v>
      </c>
      <c r="C4" s="61" t="s">
        <v>10</v>
      </c>
      <c r="D4" s="63">
        <v>45709</v>
      </c>
      <c r="E4" s="62" t="s">
        <v>13</v>
      </c>
      <c r="F4" s="64">
        <v>0.115972222222222</v>
      </c>
      <c r="G4" s="64">
        <v>0.920833333333333</v>
      </c>
      <c r="H4" s="61"/>
      <c r="I4" s="61"/>
      <c r="J4" s="61"/>
      <c r="K4" s="1"/>
    </row>
    <row r="5" s="55" customFormat="1" spans="1:11">
      <c r="A5" s="60">
        <v>3</v>
      </c>
      <c r="B5" s="61" t="s">
        <v>9</v>
      </c>
      <c r="C5" s="61" t="s">
        <v>10</v>
      </c>
      <c r="D5" s="63">
        <v>45709</v>
      </c>
      <c r="E5" s="62" t="s">
        <v>14</v>
      </c>
      <c r="F5" s="64">
        <v>0.00694444444444444</v>
      </c>
      <c r="G5" s="64">
        <v>0.927777777777778</v>
      </c>
      <c r="I5" s="61" t="s">
        <v>15</v>
      </c>
      <c r="J5" s="61"/>
      <c r="K5" s="1"/>
    </row>
    <row r="6" s="55" customFormat="1" spans="1:11">
      <c r="A6" s="60">
        <v>4</v>
      </c>
      <c r="B6" s="61" t="s">
        <v>9</v>
      </c>
      <c r="C6" s="61" t="s">
        <v>10</v>
      </c>
      <c r="D6" s="63">
        <v>45709</v>
      </c>
      <c r="E6" s="62" t="s">
        <v>16</v>
      </c>
      <c r="F6" s="64">
        <v>0.0104166666666667</v>
      </c>
      <c r="G6" s="64">
        <v>0.938194444444444</v>
      </c>
      <c r="H6" s="61"/>
      <c r="I6" s="61"/>
      <c r="J6" s="61"/>
      <c r="K6" s="1"/>
    </row>
    <row r="7" s="55" customFormat="1" spans="1:11">
      <c r="A7" s="60">
        <v>5</v>
      </c>
      <c r="B7" s="61" t="s">
        <v>9</v>
      </c>
      <c r="C7" s="61" t="s">
        <v>10</v>
      </c>
      <c r="D7" s="63">
        <v>45709</v>
      </c>
      <c r="E7" s="62" t="s">
        <v>17</v>
      </c>
      <c r="F7" s="61"/>
      <c r="G7" s="64">
        <v>0.938194444444444</v>
      </c>
      <c r="H7" s="61" t="s">
        <v>18</v>
      </c>
      <c r="I7" s="61"/>
      <c r="J7" s="61"/>
      <c r="K7" s="1"/>
    </row>
    <row r="8" s="55" customFormat="1" ht="27" customHeight="1" spans="1:11">
      <c r="A8" s="58" t="s">
        <v>19</v>
      </c>
      <c r="B8" s="59"/>
      <c r="C8" s="59"/>
      <c r="D8" s="59"/>
      <c r="E8" s="59"/>
      <c r="F8" s="59"/>
      <c r="G8" s="59"/>
      <c r="H8" s="59"/>
      <c r="I8" s="59"/>
      <c r="J8" s="74"/>
      <c r="K8" s="1"/>
    </row>
    <row r="9" s="55" customFormat="1" spans="1:11">
      <c r="A9" s="60"/>
      <c r="B9" s="61"/>
      <c r="C9" s="61" t="s">
        <v>1</v>
      </c>
      <c r="D9" s="61" t="s">
        <v>2</v>
      </c>
      <c r="E9" s="62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1"/>
    </row>
    <row r="10" s="55" customFormat="1" spans="1:11">
      <c r="A10" s="60">
        <v>1</v>
      </c>
      <c r="B10" s="61" t="s">
        <v>9</v>
      </c>
      <c r="C10" s="61" t="s">
        <v>20</v>
      </c>
      <c r="D10" s="63">
        <v>45710</v>
      </c>
      <c r="E10" s="62" t="s">
        <v>21</v>
      </c>
      <c r="F10" s="64">
        <v>0.0208333333333333</v>
      </c>
      <c r="G10" s="64">
        <v>0.347222222222222</v>
      </c>
      <c r="H10" s="61"/>
      <c r="I10" s="61"/>
      <c r="J10" s="61"/>
      <c r="K10" s="1"/>
    </row>
    <row r="11" s="55" customFormat="1" spans="1:11">
      <c r="A11" s="60">
        <v>2</v>
      </c>
      <c r="B11" s="61" t="s">
        <v>9</v>
      </c>
      <c r="C11" s="61" t="s">
        <v>20</v>
      </c>
      <c r="D11" s="63">
        <v>45710</v>
      </c>
      <c r="E11" s="62" t="s">
        <v>22</v>
      </c>
      <c r="F11" s="64">
        <v>0.00694444444444444</v>
      </c>
      <c r="G11" s="64">
        <f t="shared" ref="G11:G17" si="0">G10+F10</f>
        <v>0.368055555555555</v>
      </c>
      <c r="H11" s="61"/>
      <c r="I11" s="61"/>
      <c r="J11" s="61"/>
      <c r="K11" s="1"/>
    </row>
    <row r="12" s="55" customFormat="1" spans="1:11">
      <c r="A12" s="60">
        <v>3</v>
      </c>
      <c r="B12" s="61" t="s">
        <v>9</v>
      </c>
      <c r="C12" s="61" t="s">
        <v>20</v>
      </c>
      <c r="D12" s="63">
        <v>45710</v>
      </c>
      <c r="E12" s="62" t="s">
        <v>23</v>
      </c>
      <c r="F12" s="64">
        <v>0.0416666666666667</v>
      </c>
      <c r="G12" s="64">
        <f t="shared" si="0"/>
        <v>0.375</v>
      </c>
      <c r="H12" s="61"/>
      <c r="I12" s="61"/>
      <c r="J12" s="61"/>
      <c r="K12" s="1"/>
    </row>
    <row r="13" s="55" customFormat="1" spans="1:11">
      <c r="A13" s="60">
        <v>4</v>
      </c>
      <c r="B13" s="61" t="s">
        <v>9</v>
      </c>
      <c r="C13" s="61" t="s">
        <v>20</v>
      </c>
      <c r="D13" s="63">
        <v>45710</v>
      </c>
      <c r="E13" s="62" t="s">
        <v>24</v>
      </c>
      <c r="F13" s="64">
        <v>0.104166666666667</v>
      </c>
      <c r="G13" s="64">
        <f t="shared" si="0"/>
        <v>0.416666666666666</v>
      </c>
      <c r="H13" s="61"/>
      <c r="I13" s="61"/>
      <c r="J13" s="61"/>
      <c r="K13" s="1"/>
    </row>
    <row r="14" s="55" customFormat="1" spans="1:11">
      <c r="A14" s="60">
        <v>5</v>
      </c>
      <c r="B14" s="61" t="s">
        <v>9</v>
      </c>
      <c r="C14" s="61" t="s">
        <v>20</v>
      </c>
      <c r="D14" s="63">
        <v>45710</v>
      </c>
      <c r="E14" s="62" t="s">
        <v>25</v>
      </c>
      <c r="F14" s="64">
        <v>0.0416666666666667</v>
      </c>
      <c r="G14" s="64">
        <f t="shared" si="0"/>
        <v>0.520833333333333</v>
      </c>
      <c r="H14" s="61"/>
      <c r="I14" s="61"/>
      <c r="J14" s="61"/>
      <c r="K14" s="1"/>
    </row>
    <row r="15" s="55" customFormat="1" spans="1:11">
      <c r="A15" s="60">
        <v>6</v>
      </c>
      <c r="B15" s="61" t="s">
        <v>9</v>
      </c>
      <c r="C15" s="61" t="s">
        <v>20</v>
      </c>
      <c r="D15" s="63">
        <v>45710</v>
      </c>
      <c r="E15" s="62" t="s">
        <v>26</v>
      </c>
      <c r="F15" s="64">
        <v>0.0625</v>
      </c>
      <c r="G15" s="64">
        <f t="shared" si="0"/>
        <v>0.5625</v>
      </c>
      <c r="H15" s="61"/>
      <c r="I15" s="61"/>
      <c r="J15" s="61"/>
      <c r="K15" s="1"/>
    </row>
    <row r="16" s="55" customFormat="1" spans="1:11">
      <c r="A16" s="60">
        <v>7</v>
      </c>
      <c r="B16" s="61" t="s">
        <v>9</v>
      </c>
      <c r="C16" s="61" t="s">
        <v>20</v>
      </c>
      <c r="D16" s="63">
        <v>45710</v>
      </c>
      <c r="E16" s="62" t="s">
        <v>27</v>
      </c>
      <c r="F16" s="64">
        <v>0.0555555555555556</v>
      </c>
      <c r="G16" s="64">
        <f t="shared" si="0"/>
        <v>0.625</v>
      </c>
      <c r="H16" s="61"/>
      <c r="I16" s="61"/>
      <c r="J16" s="61"/>
      <c r="K16" s="1"/>
    </row>
    <row r="17" s="55" customFormat="1" spans="1:11">
      <c r="A17" s="60">
        <v>8</v>
      </c>
      <c r="B17" s="61" t="s">
        <v>9</v>
      </c>
      <c r="C17" s="61" t="s">
        <v>20</v>
      </c>
      <c r="D17" s="63">
        <v>45710</v>
      </c>
      <c r="E17" s="62" t="s">
        <v>28</v>
      </c>
      <c r="F17" s="61"/>
      <c r="G17" s="64">
        <f t="shared" si="0"/>
        <v>0.680555555555556</v>
      </c>
      <c r="H17" s="61"/>
      <c r="I17" s="61"/>
      <c r="J17" s="61"/>
      <c r="K17" s="1"/>
    </row>
    <row r="18" s="55" customFormat="1" ht="27" customHeight="1" spans="1:11">
      <c r="A18" s="58" t="s">
        <v>29</v>
      </c>
      <c r="B18" s="59"/>
      <c r="C18" s="59"/>
      <c r="D18" s="59"/>
      <c r="E18" s="59"/>
      <c r="F18" s="59"/>
      <c r="G18" s="59"/>
      <c r="H18" s="59"/>
      <c r="I18" s="59"/>
      <c r="J18" s="74"/>
      <c r="K18" s="1"/>
    </row>
    <row r="19" s="55" customFormat="1" spans="1:11">
      <c r="A19" s="60">
        <v>1</v>
      </c>
      <c r="B19" s="61" t="s">
        <v>30</v>
      </c>
      <c r="C19" s="61" t="s">
        <v>1</v>
      </c>
      <c r="D19" s="61" t="s">
        <v>2</v>
      </c>
      <c r="E19" s="62" t="s">
        <v>3</v>
      </c>
      <c r="F19" s="61" t="s">
        <v>4</v>
      </c>
      <c r="G19" s="61" t="s">
        <v>5</v>
      </c>
      <c r="H19" s="61" t="s">
        <v>6</v>
      </c>
      <c r="I19" s="61" t="s">
        <v>7</v>
      </c>
      <c r="J19" s="61" t="s">
        <v>8</v>
      </c>
      <c r="K19" s="1"/>
    </row>
    <row r="20" s="55" customFormat="1" spans="1:11">
      <c r="A20" s="60">
        <v>1</v>
      </c>
      <c r="B20" s="61" t="s">
        <v>31</v>
      </c>
      <c r="C20" s="61" t="s">
        <v>32</v>
      </c>
      <c r="D20" s="63">
        <v>45710</v>
      </c>
      <c r="E20" s="62" t="s">
        <v>33</v>
      </c>
      <c r="F20" s="61"/>
      <c r="G20" s="61"/>
      <c r="H20" s="61"/>
      <c r="I20" s="61"/>
      <c r="J20" s="61"/>
      <c r="K20" s="1"/>
    </row>
    <row r="21" s="55" customFormat="1" spans="1:11">
      <c r="A21" s="60">
        <v>2</v>
      </c>
      <c r="B21" s="61" t="s">
        <v>31</v>
      </c>
      <c r="C21" s="61" t="s">
        <v>34</v>
      </c>
      <c r="D21" s="63">
        <v>45710</v>
      </c>
      <c r="E21" s="62" t="s">
        <v>35</v>
      </c>
      <c r="F21" s="61"/>
      <c r="G21" s="61"/>
      <c r="H21" s="61"/>
      <c r="I21" s="61"/>
      <c r="J21" s="61"/>
      <c r="K21" s="1"/>
    </row>
    <row r="22" s="55" customFormat="1" spans="1:11">
      <c r="A22" s="60">
        <v>3</v>
      </c>
      <c r="B22" s="61" t="s">
        <v>31</v>
      </c>
      <c r="C22" s="65" t="s">
        <v>36</v>
      </c>
      <c r="D22" s="63">
        <v>45710</v>
      </c>
      <c r="E22" s="66" t="s">
        <v>37</v>
      </c>
      <c r="F22" s="61"/>
      <c r="G22" s="61"/>
      <c r="H22" s="61"/>
      <c r="I22" s="61"/>
      <c r="J22" s="61"/>
      <c r="K22" s="1"/>
    </row>
    <row r="23" s="55" customFormat="1" spans="1:11">
      <c r="A23" s="60">
        <v>4</v>
      </c>
      <c r="B23" s="61" t="s">
        <v>31</v>
      </c>
      <c r="C23" s="65" t="s">
        <v>36</v>
      </c>
      <c r="D23" s="63">
        <v>45710</v>
      </c>
      <c r="E23" s="67" t="s">
        <v>38</v>
      </c>
      <c r="F23" s="61"/>
      <c r="G23" s="61"/>
      <c r="H23" s="65" t="s">
        <v>39</v>
      </c>
      <c r="I23" s="61"/>
      <c r="J23" s="62"/>
      <c r="K23" s="1"/>
    </row>
    <row r="24" s="55" customFormat="1" spans="1:11">
      <c r="A24" s="60">
        <v>5</v>
      </c>
      <c r="B24" s="61" t="s">
        <v>31</v>
      </c>
      <c r="C24" s="65" t="s">
        <v>36</v>
      </c>
      <c r="D24" s="63">
        <v>45710</v>
      </c>
      <c r="E24" s="67" t="s">
        <v>40</v>
      </c>
      <c r="F24" s="61"/>
      <c r="G24" s="61"/>
      <c r="H24" s="65" t="s">
        <v>39</v>
      </c>
      <c r="I24" s="61"/>
      <c r="J24" s="62"/>
      <c r="K24" s="1"/>
    </row>
    <row r="25" s="55" customFormat="1" spans="1:11">
      <c r="A25" s="60">
        <v>6</v>
      </c>
      <c r="B25" s="65" t="s">
        <v>31</v>
      </c>
      <c r="C25" s="65" t="s">
        <v>36</v>
      </c>
      <c r="D25" s="63">
        <v>45710</v>
      </c>
      <c r="E25" s="67" t="s">
        <v>41</v>
      </c>
      <c r="F25" s="65"/>
      <c r="G25" s="65"/>
      <c r="H25" s="65"/>
      <c r="I25" s="65"/>
      <c r="J25" s="67"/>
      <c r="K25" s="1"/>
    </row>
    <row r="26" s="55" customFormat="1" outlineLevel="1" spans="1:11">
      <c r="A26" s="60">
        <v>7</v>
      </c>
      <c r="B26" s="65" t="s">
        <v>31</v>
      </c>
      <c r="C26" s="65" t="s">
        <v>36</v>
      </c>
      <c r="D26" s="63">
        <v>45710</v>
      </c>
      <c r="E26" s="68" t="s">
        <v>42</v>
      </c>
      <c r="F26" s="65"/>
      <c r="G26" s="65"/>
      <c r="H26" s="65"/>
      <c r="I26" s="65"/>
      <c r="J26" s="67"/>
      <c r="K26" s="1"/>
    </row>
    <row r="27" s="55" customFormat="1" outlineLevel="1" spans="1:11">
      <c r="A27" s="60">
        <v>8</v>
      </c>
      <c r="B27" s="65" t="s">
        <v>31</v>
      </c>
      <c r="C27" s="65" t="s">
        <v>36</v>
      </c>
      <c r="D27" s="63">
        <v>45710</v>
      </c>
      <c r="E27" s="66" t="s">
        <v>43</v>
      </c>
      <c r="F27" s="65"/>
      <c r="G27" s="65"/>
      <c r="H27" s="65"/>
      <c r="I27" s="65"/>
      <c r="J27" s="67"/>
      <c r="K27" s="1"/>
    </row>
    <row r="28" s="55" customFormat="1" outlineLevel="1" spans="1:11">
      <c r="A28" s="60">
        <v>9</v>
      </c>
      <c r="B28" s="65" t="s">
        <v>31</v>
      </c>
      <c r="C28" s="65" t="s">
        <v>36</v>
      </c>
      <c r="D28" s="63">
        <v>45710</v>
      </c>
      <c r="E28" s="67" t="s">
        <v>44</v>
      </c>
      <c r="F28" s="65"/>
      <c r="G28" s="65"/>
      <c r="H28" s="65"/>
      <c r="I28" s="65"/>
      <c r="J28" s="67"/>
      <c r="K28" s="1"/>
    </row>
    <row r="29" s="55" customFormat="1" ht="28.5" outlineLevel="1" spans="1:11">
      <c r="A29" s="60">
        <v>10</v>
      </c>
      <c r="B29" s="65" t="s">
        <v>31</v>
      </c>
      <c r="C29" s="65" t="s">
        <v>36</v>
      </c>
      <c r="D29" s="63">
        <v>45710</v>
      </c>
      <c r="E29" s="67" t="s">
        <v>45</v>
      </c>
      <c r="F29" s="65"/>
      <c r="G29" s="65"/>
      <c r="H29" s="65"/>
      <c r="I29" s="65"/>
      <c r="J29" s="67"/>
      <c r="K29" s="1"/>
    </row>
    <row r="30" s="55" customFormat="1" outlineLevel="1" spans="1:11">
      <c r="A30" s="60">
        <v>11</v>
      </c>
      <c r="B30" s="65" t="s">
        <v>31</v>
      </c>
      <c r="C30" s="65" t="s">
        <v>36</v>
      </c>
      <c r="D30" s="63">
        <v>45710</v>
      </c>
      <c r="E30" s="67" t="s">
        <v>46</v>
      </c>
      <c r="F30" s="65"/>
      <c r="G30" s="65"/>
      <c r="H30" s="65"/>
      <c r="I30" s="65"/>
      <c r="J30" s="67"/>
      <c r="K30" s="1"/>
    </row>
    <row r="31" s="55" customFormat="1" outlineLevel="1" spans="1:11">
      <c r="A31" s="60">
        <v>12</v>
      </c>
      <c r="B31" s="65" t="s">
        <v>31</v>
      </c>
      <c r="C31" s="65" t="s">
        <v>36</v>
      </c>
      <c r="D31" s="63">
        <v>45710</v>
      </c>
      <c r="E31" s="67" t="s">
        <v>47</v>
      </c>
      <c r="F31" s="65"/>
      <c r="G31" s="65"/>
      <c r="H31" s="65"/>
      <c r="I31" s="65"/>
      <c r="J31" s="67"/>
      <c r="K31" s="1"/>
    </row>
    <row r="32" s="55" customFormat="1" outlineLevel="1" spans="1:11">
      <c r="A32" s="60">
        <v>13</v>
      </c>
      <c r="B32" s="65" t="s">
        <v>31</v>
      </c>
      <c r="C32" s="65" t="s">
        <v>36</v>
      </c>
      <c r="D32" s="63">
        <v>45710</v>
      </c>
      <c r="E32" s="67" t="s">
        <v>48</v>
      </c>
      <c r="F32" s="65"/>
      <c r="G32" s="65"/>
      <c r="H32" s="65"/>
      <c r="I32" s="65"/>
      <c r="J32" s="65"/>
      <c r="K32" s="1"/>
    </row>
    <row r="33" s="55" customFormat="1" outlineLevel="1" spans="1:11">
      <c r="A33" s="60">
        <v>14</v>
      </c>
      <c r="B33" s="65" t="s">
        <v>31</v>
      </c>
      <c r="C33" s="65" t="s">
        <v>36</v>
      </c>
      <c r="D33" s="63">
        <v>45710</v>
      </c>
      <c r="E33" s="67" t="s">
        <v>49</v>
      </c>
      <c r="F33" s="65"/>
      <c r="G33" s="65"/>
      <c r="H33" s="65"/>
      <c r="I33" s="65"/>
      <c r="J33" s="67"/>
      <c r="K33" s="1"/>
    </row>
    <row r="34" s="55" customFormat="1" outlineLevel="1" spans="1:11">
      <c r="A34" s="60">
        <v>15</v>
      </c>
      <c r="B34" s="65" t="s">
        <v>31</v>
      </c>
      <c r="C34" s="65" t="s">
        <v>50</v>
      </c>
      <c r="D34" s="63">
        <v>45710</v>
      </c>
      <c r="E34" s="68" t="s">
        <v>51</v>
      </c>
      <c r="F34" s="65"/>
      <c r="G34" s="65"/>
      <c r="H34" s="65"/>
      <c r="I34" s="65"/>
      <c r="J34" s="67"/>
      <c r="K34" s="1"/>
    </row>
    <row r="35" s="55" customFormat="1" outlineLevel="1" spans="1:11">
      <c r="A35" s="60">
        <v>16</v>
      </c>
      <c r="B35" s="61" t="s">
        <v>31</v>
      </c>
      <c r="C35" s="61" t="s">
        <v>52</v>
      </c>
      <c r="D35" s="63">
        <v>45710</v>
      </c>
      <c r="E35" s="62" t="s">
        <v>53</v>
      </c>
      <c r="F35" s="64">
        <v>0.0208333333333333</v>
      </c>
      <c r="G35" s="64">
        <v>0.708333333333333</v>
      </c>
      <c r="H35" s="62"/>
      <c r="I35" s="61" t="s">
        <v>54</v>
      </c>
      <c r="J35" s="62"/>
      <c r="K35" s="1"/>
    </row>
    <row r="36" s="55" customFormat="1" spans="1:11">
      <c r="A36" s="60">
        <v>17</v>
      </c>
      <c r="B36" s="61" t="s">
        <v>31</v>
      </c>
      <c r="C36" s="61" t="s">
        <v>55</v>
      </c>
      <c r="D36" s="63">
        <v>45710</v>
      </c>
      <c r="E36" s="69">
        <v>45710</v>
      </c>
      <c r="F36" s="61"/>
      <c r="G36" s="64">
        <f t="shared" ref="G36:G63" si="1">F35+G35</f>
        <v>0.729166666666666</v>
      </c>
      <c r="H36" s="61"/>
      <c r="I36" s="61"/>
      <c r="J36" s="61"/>
      <c r="K36" s="1"/>
    </row>
    <row r="37" s="55" customFormat="1" spans="1:11">
      <c r="A37" s="60">
        <v>18</v>
      </c>
      <c r="B37" s="61" t="s">
        <v>31</v>
      </c>
      <c r="C37" s="61" t="s">
        <v>56</v>
      </c>
      <c r="D37" s="63">
        <v>45710</v>
      </c>
      <c r="E37" s="70" t="s">
        <v>57</v>
      </c>
      <c r="F37" s="64">
        <v>0.00347222222222222</v>
      </c>
      <c r="G37" s="64">
        <f t="shared" si="1"/>
        <v>0.729166666666666</v>
      </c>
      <c r="H37" s="61"/>
      <c r="I37" s="61"/>
      <c r="J37" s="61"/>
      <c r="K37" s="1"/>
    </row>
    <row r="38" s="55" customFormat="1" spans="1:11">
      <c r="A38" s="60">
        <v>19</v>
      </c>
      <c r="B38" s="61" t="s">
        <v>31</v>
      </c>
      <c r="C38" s="61" t="s">
        <v>58</v>
      </c>
      <c r="D38" s="63">
        <v>45710</v>
      </c>
      <c r="E38" s="67" t="s">
        <v>59</v>
      </c>
      <c r="F38" s="64">
        <v>0.00277777777777778</v>
      </c>
      <c r="G38" s="64">
        <f t="shared" si="1"/>
        <v>0.732638888888889</v>
      </c>
      <c r="H38" s="61"/>
      <c r="I38" s="61"/>
      <c r="J38" s="61"/>
      <c r="K38" s="1"/>
    </row>
    <row r="39" s="55" customFormat="1" spans="1:11">
      <c r="A39" s="60">
        <v>20</v>
      </c>
      <c r="B39" s="61" t="s">
        <v>31</v>
      </c>
      <c r="C39" s="61" t="s">
        <v>30</v>
      </c>
      <c r="D39" s="63">
        <v>45710</v>
      </c>
      <c r="E39" s="71" t="s">
        <v>60</v>
      </c>
      <c r="F39" s="64">
        <v>0.00138888888888889</v>
      </c>
      <c r="G39" s="64">
        <f t="shared" si="1"/>
        <v>0.735416666666666</v>
      </c>
      <c r="H39" s="61"/>
      <c r="I39" s="61" t="s">
        <v>61</v>
      </c>
      <c r="J39" s="61"/>
      <c r="K39" s="1"/>
    </row>
    <row r="40" s="55" customFormat="1" spans="1:11">
      <c r="A40" s="60">
        <v>21</v>
      </c>
      <c r="B40" s="61" t="s">
        <v>31</v>
      </c>
      <c r="C40" s="61" t="s">
        <v>62</v>
      </c>
      <c r="D40" s="63">
        <v>45710</v>
      </c>
      <c r="E40" s="72" t="s">
        <v>63</v>
      </c>
      <c r="F40" s="64">
        <v>0.00347222222222222</v>
      </c>
      <c r="G40" s="64">
        <f t="shared" si="1"/>
        <v>0.736805555555555</v>
      </c>
      <c r="H40" s="61"/>
      <c r="I40" s="61" t="s">
        <v>64</v>
      </c>
      <c r="J40" s="61"/>
      <c r="K40" s="1"/>
    </row>
    <row r="41" s="55" customFormat="1" spans="1:11">
      <c r="A41" s="60">
        <v>22</v>
      </c>
      <c r="B41" s="61" t="s">
        <v>31</v>
      </c>
      <c r="C41" s="61" t="s">
        <v>58</v>
      </c>
      <c r="D41" s="63">
        <v>45710</v>
      </c>
      <c r="E41" s="67" t="s">
        <v>65</v>
      </c>
      <c r="F41" s="64">
        <v>0.00208333333333333</v>
      </c>
      <c r="G41" s="64">
        <f t="shared" si="1"/>
        <v>0.740277777777777</v>
      </c>
      <c r="H41" s="61"/>
      <c r="I41" s="61"/>
      <c r="J41" s="61"/>
      <c r="K41" s="1"/>
    </row>
    <row r="42" s="55" customFormat="1" spans="1:11">
      <c r="A42" s="60">
        <v>23</v>
      </c>
      <c r="B42" s="61" t="s">
        <v>31</v>
      </c>
      <c r="C42" s="61" t="s">
        <v>66</v>
      </c>
      <c r="D42" s="63">
        <v>45710</v>
      </c>
      <c r="E42" s="67" t="s">
        <v>67</v>
      </c>
      <c r="F42" s="64">
        <v>0.00694444444444444</v>
      </c>
      <c r="G42" s="64">
        <f t="shared" si="1"/>
        <v>0.742361111111111</v>
      </c>
      <c r="H42" s="61"/>
      <c r="I42" s="61" t="s">
        <v>68</v>
      </c>
      <c r="J42" s="61"/>
      <c r="K42" s="1"/>
    </row>
    <row r="43" s="55" customFormat="1" spans="1:11">
      <c r="A43" s="60">
        <v>24</v>
      </c>
      <c r="B43" s="61" t="s">
        <v>31</v>
      </c>
      <c r="C43" s="61" t="s">
        <v>69</v>
      </c>
      <c r="D43" s="63">
        <v>45710</v>
      </c>
      <c r="E43" s="73" t="s">
        <v>70</v>
      </c>
      <c r="F43" s="64">
        <v>0.00347222222222222</v>
      </c>
      <c r="G43" s="64">
        <f t="shared" si="1"/>
        <v>0.749305555555555</v>
      </c>
      <c r="H43" s="61"/>
      <c r="I43" s="61"/>
      <c r="J43" s="61"/>
      <c r="K43" s="1"/>
    </row>
    <row r="44" s="55" customFormat="1" spans="1:11">
      <c r="A44" s="60">
        <v>25</v>
      </c>
      <c r="B44" s="61" t="s">
        <v>31</v>
      </c>
      <c r="C44" s="61" t="s">
        <v>58</v>
      </c>
      <c r="D44" s="63">
        <v>45710</v>
      </c>
      <c r="E44" s="67" t="s">
        <v>71</v>
      </c>
      <c r="F44" s="64">
        <v>0.00208333333333333</v>
      </c>
      <c r="G44" s="64">
        <f t="shared" si="1"/>
        <v>0.752777777777777</v>
      </c>
      <c r="H44" s="61"/>
      <c r="I44" s="61"/>
      <c r="J44" s="61"/>
      <c r="K44" s="1"/>
    </row>
    <row r="45" s="55" customFormat="1" spans="1:11">
      <c r="A45" s="60">
        <v>26</v>
      </c>
      <c r="B45" s="61" t="s">
        <v>31</v>
      </c>
      <c r="C45" s="61" t="s">
        <v>58</v>
      </c>
      <c r="D45" s="63">
        <v>45710</v>
      </c>
      <c r="E45" s="67" t="s">
        <v>72</v>
      </c>
      <c r="F45" s="64">
        <v>0.00694444444444444</v>
      </c>
      <c r="G45" s="64">
        <f t="shared" si="1"/>
        <v>0.754861111111111</v>
      </c>
      <c r="H45" s="61"/>
      <c r="I45" s="61"/>
      <c r="J45" s="61"/>
      <c r="K45" s="1"/>
    </row>
    <row r="46" s="55" customFormat="1" spans="1:11">
      <c r="A46" s="60">
        <v>27</v>
      </c>
      <c r="B46" s="61" t="s">
        <v>31</v>
      </c>
      <c r="C46" s="61" t="s">
        <v>69</v>
      </c>
      <c r="D46" s="63">
        <v>45710</v>
      </c>
      <c r="E46" s="73" t="s">
        <v>73</v>
      </c>
      <c r="F46" s="64">
        <v>0.00347222222222222</v>
      </c>
      <c r="G46" s="64">
        <f t="shared" si="1"/>
        <v>0.761805555555555</v>
      </c>
      <c r="H46" s="61"/>
      <c r="I46" s="61"/>
      <c r="J46" s="61"/>
      <c r="K46" s="1"/>
    </row>
    <row r="47" s="55" customFormat="1" spans="1:11">
      <c r="A47" s="60">
        <v>28</v>
      </c>
      <c r="B47" s="61" t="s">
        <v>31</v>
      </c>
      <c r="C47" s="61" t="s">
        <v>58</v>
      </c>
      <c r="D47" s="63">
        <v>45710</v>
      </c>
      <c r="E47" s="67" t="s">
        <v>74</v>
      </c>
      <c r="F47" s="64">
        <v>0.0104166666666667</v>
      </c>
      <c r="G47" s="64">
        <f t="shared" si="1"/>
        <v>0.765277777777777</v>
      </c>
      <c r="H47" s="61"/>
      <c r="I47" s="61"/>
      <c r="J47" s="61"/>
      <c r="K47" s="1"/>
    </row>
    <row r="48" s="55" customFormat="1" spans="1:11">
      <c r="A48" s="60">
        <v>29</v>
      </c>
      <c r="B48" s="61" t="s">
        <v>31</v>
      </c>
      <c r="C48" s="61" t="s">
        <v>66</v>
      </c>
      <c r="D48" s="63">
        <v>45710</v>
      </c>
      <c r="E48" s="67" t="s">
        <v>75</v>
      </c>
      <c r="F48" s="64">
        <v>0.00694444444444444</v>
      </c>
      <c r="G48" s="64">
        <f t="shared" si="1"/>
        <v>0.775694444444444</v>
      </c>
      <c r="H48" s="61"/>
      <c r="I48" s="61" t="s">
        <v>76</v>
      </c>
      <c r="J48" s="61"/>
      <c r="K48" s="1"/>
    </row>
    <row r="49" s="55" customFormat="1" spans="1:11">
      <c r="A49" s="60">
        <v>30</v>
      </c>
      <c r="B49" s="61" t="s">
        <v>31</v>
      </c>
      <c r="C49" s="61" t="s">
        <v>69</v>
      </c>
      <c r="D49" s="63">
        <v>45710</v>
      </c>
      <c r="E49" s="73" t="s">
        <v>77</v>
      </c>
      <c r="F49" s="64">
        <v>0.00347222222222222</v>
      </c>
      <c r="G49" s="64">
        <f t="shared" si="1"/>
        <v>0.782638888888888</v>
      </c>
      <c r="H49" s="61"/>
      <c r="I49" s="61" t="s">
        <v>78</v>
      </c>
      <c r="J49" s="61"/>
      <c r="K49" s="1"/>
    </row>
    <row r="50" s="55" customFormat="1" spans="1:11">
      <c r="A50" s="60">
        <v>31</v>
      </c>
      <c r="B50" s="61" t="s">
        <v>31</v>
      </c>
      <c r="C50" s="61" t="s">
        <v>58</v>
      </c>
      <c r="D50" s="63">
        <v>45710</v>
      </c>
      <c r="E50" s="67" t="s">
        <v>79</v>
      </c>
      <c r="F50" s="64">
        <v>0.00277777777777778</v>
      </c>
      <c r="G50" s="64">
        <f t="shared" si="1"/>
        <v>0.786111111111111</v>
      </c>
      <c r="H50" s="61"/>
      <c r="I50" s="61"/>
      <c r="J50" s="61"/>
      <c r="K50" s="1"/>
    </row>
    <row r="51" s="55" customFormat="1" spans="1:11">
      <c r="A51" s="60">
        <v>32</v>
      </c>
      <c r="B51" s="61" t="s">
        <v>31</v>
      </c>
      <c r="C51" s="61" t="s">
        <v>58</v>
      </c>
      <c r="D51" s="63">
        <v>45710</v>
      </c>
      <c r="E51" s="67" t="s">
        <v>80</v>
      </c>
      <c r="F51" s="64">
        <v>0.00277777777777778</v>
      </c>
      <c r="G51" s="64">
        <f t="shared" si="1"/>
        <v>0.788888888888888</v>
      </c>
      <c r="H51" s="61"/>
      <c r="I51" s="61"/>
      <c r="J51" s="61"/>
      <c r="K51" s="1"/>
    </row>
    <row r="52" s="55" customFormat="1" spans="1:11">
      <c r="A52" s="60">
        <v>33</v>
      </c>
      <c r="B52" s="61" t="s">
        <v>31</v>
      </c>
      <c r="C52" s="61" t="s">
        <v>69</v>
      </c>
      <c r="D52" s="63">
        <v>45710</v>
      </c>
      <c r="E52" s="73" t="s">
        <v>81</v>
      </c>
      <c r="F52" s="64">
        <v>0.00347222222222222</v>
      </c>
      <c r="G52" s="64">
        <f t="shared" si="1"/>
        <v>0.791666666666666</v>
      </c>
      <c r="H52" s="61"/>
      <c r="I52" s="61" t="s">
        <v>82</v>
      </c>
      <c r="J52" s="61"/>
      <c r="K52" s="1"/>
    </row>
    <row r="53" s="55" customFormat="1" spans="1:11">
      <c r="A53" s="60">
        <v>34</v>
      </c>
      <c r="B53" s="61" t="s">
        <v>31</v>
      </c>
      <c r="C53" s="61" t="s">
        <v>58</v>
      </c>
      <c r="D53" s="63">
        <v>45710</v>
      </c>
      <c r="E53" s="67" t="s">
        <v>83</v>
      </c>
      <c r="F53" s="64">
        <v>0.00555555555555556</v>
      </c>
      <c r="G53" s="64">
        <f t="shared" si="1"/>
        <v>0.795138888888888</v>
      </c>
      <c r="H53" s="61"/>
      <c r="I53" s="61"/>
      <c r="J53" s="61"/>
      <c r="K53" s="1"/>
    </row>
    <row r="54" s="55" customFormat="1" spans="1:11">
      <c r="A54" s="60">
        <v>35</v>
      </c>
      <c r="B54" s="61" t="s">
        <v>31</v>
      </c>
      <c r="C54" s="61" t="s">
        <v>58</v>
      </c>
      <c r="D54" s="63">
        <v>45710</v>
      </c>
      <c r="E54" s="61" t="s">
        <v>84</v>
      </c>
      <c r="F54" s="64">
        <v>0.00347222222222222</v>
      </c>
      <c r="G54" s="64">
        <f t="shared" si="1"/>
        <v>0.800694444444444</v>
      </c>
      <c r="H54" s="61"/>
      <c r="I54" s="61"/>
      <c r="J54" s="61"/>
      <c r="K54" s="1"/>
    </row>
    <row r="55" s="55" customFormat="1" spans="1:11">
      <c r="A55" s="60">
        <v>36</v>
      </c>
      <c r="B55" s="61" t="s">
        <v>31</v>
      </c>
      <c r="C55" s="61" t="s">
        <v>85</v>
      </c>
      <c r="D55" s="63">
        <v>45710</v>
      </c>
      <c r="E55" s="67" t="s">
        <v>86</v>
      </c>
      <c r="F55" s="64">
        <v>0.00347222222222222</v>
      </c>
      <c r="G55" s="64">
        <f t="shared" si="1"/>
        <v>0.804166666666666</v>
      </c>
      <c r="H55" s="61"/>
      <c r="I55" s="61"/>
      <c r="J55" s="61"/>
      <c r="K55" s="1"/>
    </row>
    <row r="56" s="55" customFormat="1" spans="1:11">
      <c r="A56" s="60">
        <v>37</v>
      </c>
      <c r="B56" s="61" t="s">
        <v>31</v>
      </c>
      <c r="C56" s="61" t="s">
        <v>69</v>
      </c>
      <c r="D56" s="63">
        <v>45710</v>
      </c>
      <c r="E56" s="73" t="s">
        <v>87</v>
      </c>
      <c r="F56" s="64">
        <v>0.00347222222222222</v>
      </c>
      <c r="G56" s="64">
        <f t="shared" si="1"/>
        <v>0.807638888888888</v>
      </c>
      <c r="H56" s="61"/>
      <c r="I56" s="61" t="s">
        <v>88</v>
      </c>
      <c r="J56" s="61"/>
      <c r="K56" s="1"/>
    </row>
    <row r="57" s="55" customFormat="1" spans="1:11">
      <c r="A57" s="60">
        <v>38</v>
      </c>
      <c r="B57" s="61" t="s">
        <v>31</v>
      </c>
      <c r="C57" s="61" t="s">
        <v>89</v>
      </c>
      <c r="D57" s="63">
        <v>45710</v>
      </c>
      <c r="E57" s="71" t="s">
        <v>90</v>
      </c>
      <c r="F57" s="64">
        <v>0.00138888888888889</v>
      </c>
      <c r="G57" s="64">
        <f t="shared" si="1"/>
        <v>0.811111111111111</v>
      </c>
      <c r="H57" s="61"/>
      <c r="I57" s="61" t="s">
        <v>91</v>
      </c>
      <c r="J57" s="61"/>
      <c r="K57" s="1"/>
    </row>
    <row r="58" s="55" customFormat="1" spans="1:11">
      <c r="A58" s="60">
        <v>39</v>
      </c>
      <c r="B58" s="61" t="s">
        <v>31</v>
      </c>
      <c r="C58" s="61" t="s">
        <v>89</v>
      </c>
      <c r="D58" s="63">
        <v>45710</v>
      </c>
      <c r="E58" s="71" t="s">
        <v>92</v>
      </c>
      <c r="F58" s="64">
        <v>0.000694444444444444</v>
      </c>
      <c r="G58" s="64">
        <f t="shared" si="1"/>
        <v>0.812499999999999</v>
      </c>
      <c r="H58" s="61"/>
      <c r="I58" s="61" t="s">
        <v>93</v>
      </c>
      <c r="J58" s="61"/>
      <c r="K58" s="1"/>
    </row>
    <row r="59" s="55" customFormat="1" spans="1:11">
      <c r="A59" s="60">
        <v>40</v>
      </c>
      <c r="B59" s="61" t="s">
        <v>31</v>
      </c>
      <c r="C59" s="61" t="s">
        <v>94</v>
      </c>
      <c r="D59" s="63">
        <v>45710</v>
      </c>
      <c r="E59" s="71" t="s">
        <v>95</v>
      </c>
      <c r="F59" s="64">
        <v>0.0208333333333333</v>
      </c>
      <c r="G59" s="64">
        <f t="shared" si="1"/>
        <v>0.813194444444444</v>
      </c>
      <c r="H59" s="61"/>
      <c r="I59" s="61" t="s">
        <v>96</v>
      </c>
      <c r="J59" s="61"/>
      <c r="K59" s="1"/>
    </row>
    <row r="60" s="55" customFormat="1" spans="1:11">
      <c r="A60" s="60">
        <v>41</v>
      </c>
      <c r="B60" s="61" t="s">
        <v>31</v>
      </c>
      <c r="C60" s="61" t="s">
        <v>97</v>
      </c>
      <c r="D60" s="63">
        <v>45710</v>
      </c>
      <c r="E60" s="71" t="s">
        <v>98</v>
      </c>
      <c r="F60" s="64">
        <v>0</v>
      </c>
      <c r="G60" s="64">
        <f t="shared" si="1"/>
        <v>0.834027777777777</v>
      </c>
      <c r="H60" s="61"/>
      <c r="I60" s="61"/>
      <c r="J60" s="61"/>
      <c r="K60" s="1"/>
    </row>
    <row r="61" s="55" customFormat="1" spans="1:11">
      <c r="A61" s="60">
        <v>42</v>
      </c>
      <c r="B61" s="61" t="s">
        <v>31</v>
      </c>
      <c r="C61" s="61" t="s">
        <v>69</v>
      </c>
      <c r="D61" s="63">
        <v>45710</v>
      </c>
      <c r="E61" s="73" t="s">
        <v>99</v>
      </c>
      <c r="F61" s="64">
        <v>0.00347222222222222</v>
      </c>
      <c r="G61" s="64">
        <f t="shared" si="1"/>
        <v>0.834027777777777</v>
      </c>
      <c r="H61" s="61"/>
      <c r="I61" s="61" t="s">
        <v>100</v>
      </c>
      <c r="J61" s="61"/>
      <c r="K61" s="1"/>
    </row>
    <row r="62" s="55" customFormat="1" spans="1:11">
      <c r="A62" s="60">
        <v>43</v>
      </c>
      <c r="B62" s="61" t="s">
        <v>31</v>
      </c>
      <c r="C62" s="61" t="s">
        <v>97</v>
      </c>
      <c r="D62" s="63">
        <v>45710</v>
      </c>
      <c r="E62" s="73" t="s">
        <v>97</v>
      </c>
      <c r="F62" s="64">
        <v>0.0833333333333333</v>
      </c>
      <c r="G62" s="64">
        <f t="shared" si="1"/>
        <v>0.837499999999999</v>
      </c>
      <c r="H62" s="61"/>
      <c r="I62" s="61" t="s">
        <v>101</v>
      </c>
      <c r="J62" s="61"/>
      <c r="K62" s="1"/>
    </row>
    <row r="63" s="55" customFormat="1" outlineLevel="1" spans="1:11">
      <c r="A63" s="60">
        <v>44</v>
      </c>
      <c r="B63" s="61" t="s">
        <v>31</v>
      </c>
      <c r="C63" s="61" t="s">
        <v>97</v>
      </c>
      <c r="D63" s="63">
        <v>45710</v>
      </c>
      <c r="E63" s="71"/>
      <c r="F63" s="64"/>
      <c r="G63" s="64">
        <f t="shared" si="1"/>
        <v>0.920833333333333</v>
      </c>
      <c r="H63" s="61"/>
      <c r="I63" s="61"/>
      <c r="J63" s="67"/>
      <c r="K63" s="1"/>
    </row>
    <row r="64" s="55" customFormat="1" spans="1:11">
      <c r="A64" s="60">
        <v>45</v>
      </c>
      <c r="B64" s="61" t="s">
        <v>31</v>
      </c>
      <c r="C64" s="61" t="s">
        <v>102</v>
      </c>
      <c r="D64" s="63">
        <v>45710</v>
      </c>
      <c r="E64" s="71"/>
      <c r="F64" s="64"/>
      <c r="G64" s="64"/>
      <c r="H64" s="61"/>
      <c r="I64" s="61"/>
      <c r="J64" s="61"/>
      <c r="K64" s="1"/>
    </row>
    <row r="65" s="55" customFormat="1" ht="27" customHeight="1" spans="1:11">
      <c r="A65" s="60"/>
      <c r="B65" s="59"/>
      <c r="C65" s="59"/>
      <c r="D65" s="59"/>
      <c r="E65" s="59"/>
      <c r="F65" s="59"/>
      <c r="G65" s="59"/>
      <c r="H65" s="59"/>
      <c r="I65" s="59"/>
      <c r="J65" s="74"/>
      <c r="K65" s="1"/>
    </row>
    <row r="66" s="55" customFormat="1" spans="1:11">
      <c r="A66" s="60"/>
      <c r="B66" s="61"/>
      <c r="C66" s="61" t="s">
        <v>1</v>
      </c>
      <c r="D66" s="61" t="s">
        <v>2</v>
      </c>
      <c r="E66" s="62" t="s">
        <v>3</v>
      </c>
      <c r="F66" s="61" t="s">
        <v>4</v>
      </c>
      <c r="G66" s="61" t="s">
        <v>5</v>
      </c>
      <c r="H66" s="61" t="s">
        <v>6</v>
      </c>
      <c r="I66" s="61" t="s">
        <v>7</v>
      </c>
      <c r="J66" s="61" t="s">
        <v>8</v>
      </c>
      <c r="K66" s="1"/>
    </row>
    <row r="67" s="55" customFormat="1" spans="1:11">
      <c r="A67" s="60">
        <v>1</v>
      </c>
      <c r="B67" s="61" t="s">
        <v>9</v>
      </c>
      <c r="C67" s="61" t="s">
        <v>103</v>
      </c>
      <c r="D67" s="63">
        <v>45711</v>
      </c>
      <c r="E67" s="62" t="s">
        <v>104</v>
      </c>
      <c r="F67" s="64">
        <v>0.0277777777777778</v>
      </c>
      <c r="G67" s="64">
        <v>0.298611111111111</v>
      </c>
      <c r="H67" s="61"/>
      <c r="I67" s="61"/>
      <c r="J67" s="61"/>
      <c r="K67" s="1"/>
    </row>
    <row r="68" s="55" customFormat="1" spans="1:11">
      <c r="A68" s="60">
        <v>2</v>
      </c>
      <c r="B68" s="61" t="s">
        <v>9</v>
      </c>
      <c r="C68" s="61" t="s">
        <v>103</v>
      </c>
      <c r="D68" s="63">
        <v>45711</v>
      </c>
      <c r="E68" s="62" t="s">
        <v>22</v>
      </c>
      <c r="F68" s="64">
        <v>0.00694444444444444</v>
      </c>
      <c r="G68" s="64">
        <f t="shared" ref="G68:G76" si="2">G67+F67</f>
        <v>0.326388888888889</v>
      </c>
      <c r="H68" s="61"/>
      <c r="I68" s="61"/>
      <c r="J68" s="61"/>
      <c r="K68" s="1"/>
    </row>
    <row r="69" s="55" customFormat="1" spans="1:11">
      <c r="A69" s="60">
        <v>3</v>
      </c>
      <c r="B69" s="61" t="s">
        <v>9</v>
      </c>
      <c r="C69" s="61" t="s">
        <v>103</v>
      </c>
      <c r="D69" s="63">
        <v>45711</v>
      </c>
      <c r="E69" s="62" t="s">
        <v>105</v>
      </c>
      <c r="F69" s="64">
        <v>0.0833333333333333</v>
      </c>
      <c r="G69" s="64">
        <f t="shared" si="2"/>
        <v>0.333333333333333</v>
      </c>
      <c r="H69" s="61"/>
      <c r="I69" s="61"/>
      <c r="J69" s="61"/>
      <c r="K69" s="1"/>
    </row>
    <row r="70" s="55" customFormat="1" spans="1:11">
      <c r="A70" s="60">
        <v>4</v>
      </c>
      <c r="B70" s="61" t="s">
        <v>9</v>
      </c>
      <c r="C70" s="61" t="s">
        <v>103</v>
      </c>
      <c r="D70" s="63">
        <v>45711</v>
      </c>
      <c r="E70" s="62" t="s">
        <v>106</v>
      </c>
      <c r="F70" s="64">
        <v>0.0833333333333333</v>
      </c>
      <c r="G70" s="64">
        <f t="shared" si="2"/>
        <v>0.416666666666667</v>
      </c>
      <c r="H70" s="61"/>
      <c r="I70" s="61"/>
      <c r="J70" s="61"/>
      <c r="K70" s="1"/>
    </row>
    <row r="71" s="55" customFormat="1" spans="1:11">
      <c r="A71" s="60">
        <v>5</v>
      </c>
      <c r="B71" s="61" t="s">
        <v>9</v>
      </c>
      <c r="C71" s="61" t="s">
        <v>103</v>
      </c>
      <c r="D71" s="63">
        <v>45711</v>
      </c>
      <c r="E71" s="62" t="s">
        <v>25</v>
      </c>
      <c r="F71" s="64">
        <v>0.0416666666666667</v>
      </c>
      <c r="G71" s="64">
        <f t="shared" si="2"/>
        <v>0.5</v>
      </c>
      <c r="H71" s="61"/>
      <c r="I71" s="61"/>
      <c r="J71" s="61"/>
      <c r="K71" s="1"/>
    </row>
    <row r="72" s="55" customFormat="1" spans="1:11">
      <c r="A72" s="60">
        <v>6</v>
      </c>
      <c r="B72" s="61" t="s">
        <v>9</v>
      </c>
      <c r="C72" s="61" t="s">
        <v>103</v>
      </c>
      <c r="D72" s="63">
        <v>45711</v>
      </c>
      <c r="E72" s="62" t="s">
        <v>107</v>
      </c>
      <c r="F72" s="64">
        <v>0.0625</v>
      </c>
      <c r="G72" s="64">
        <f t="shared" si="2"/>
        <v>0.541666666666667</v>
      </c>
      <c r="H72" s="61"/>
      <c r="I72" s="61"/>
      <c r="J72" s="61"/>
      <c r="K72" s="1"/>
    </row>
    <row r="73" s="55" customFormat="1" spans="1:11">
      <c r="A73" s="60">
        <v>7</v>
      </c>
      <c r="B73" s="61" t="s">
        <v>9</v>
      </c>
      <c r="C73" s="61" t="s">
        <v>103</v>
      </c>
      <c r="D73" s="63">
        <v>45711</v>
      </c>
      <c r="E73" s="62" t="s">
        <v>108</v>
      </c>
      <c r="F73" s="64">
        <v>0.0729166666666667</v>
      </c>
      <c r="G73" s="64">
        <f t="shared" si="2"/>
        <v>0.604166666666667</v>
      </c>
      <c r="H73" s="61"/>
      <c r="I73" s="61"/>
      <c r="J73" s="61"/>
      <c r="K73" s="1"/>
    </row>
    <row r="74" s="55" customFormat="1" spans="1:11">
      <c r="A74" s="60">
        <v>8</v>
      </c>
      <c r="B74" s="61" t="s">
        <v>9</v>
      </c>
      <c r="C74" s="61" t="s">
        <v>103</v>
      </c>
      <c r="D74" s="63">
        <v>45711</v>
      </c>
      <c r="E74" s="62" t="s">
        <v>109</v>
      </c>
      <c r="F74" s="64">
        <v>0.0104166666666667</v>
      </c>
      <c r="G74" s="64">
        <f t="shared" si="2"/>
        <v>0.677083333333333</v>
      </c>
      <c r="H74" s="61"/>
      <c r="I74" s="61"/>
      <c r="J74" s="61"/>
      <c r="K74" s="1"/>
    </row>
    <row r="75" s="55" customFormat="1" spans="1:11">
      <c r="A75" s="60">
        <v>9</v>
      </c>
      <c r="B75" s="61" t="s">
        <v>9</v>
      </c>
      <c r="C75" s="61" t="s">
        <v>110</v>
      </c>
      <c r="D75" s="63">
        <v>45711</v>
      </c>
      <c r="E75" s="62" t="s">
        <v>111</v>
      </c>
      <c r="F75" s="64">
        <v>0.03125</v>
      </c>
      <c r="G75" s="64">
        <f t="shared" si="2"/>
        <v>0.6875</v>
      </c>
      <c r="H75" s="61" t="s">
        <v>112</v>
      </c>
      <c r="I75" s="61"/>
      <c r="J75" s="61"/>
      <c r="K75" s="1"/>
    </row>
    <row r="76" s="55" customFormat="1" spans="1:11">
      <c r="A76" s="60">
        <v>10</v>
      </c>
      <c r="B76" s="61" t="s">
        <v>9</v>
      </c>
      <c r="C76" s="61" t="s">
        <v>110</v>
      </c>
      <c r="D76" s="63">
        <v>45711</v>
      </c>
      <c r="E76" s="62" t="s">
        <v>113</v>
      </c>
      <c r="F76" s="64"/>
      <c r="G76" s="64">
        <f t="shared" si="2"/>
        <v>0.71875</v>
      </c>
      <c r="H76" s="61"/>
      <c r="I76" s="61"/>
      <c r="J76" s="61"/>
      <c r="K76" s="1"/>
    </row>
    <row r="77" s="55" customFormat="1" spans="1:11">
      <c r="A77" s="60">
        <v>11</v>
      </c>
      <c r="B77" s="61" t="s">
        <v>9</v>
      </c>
      <c r="C77" s="61" t="s">
        <v>114</v>
      </c>
      <c r="D77" s="63">
        <v>45711</v>
      </c>
      <c r="E77" s="62" t="s">
        <v>115</v>
      </c>
      <c r="F77" s="64"/>
      <c r="G77" s="64">
        <v>0.868055555555556</v>
      </c>
      <c r="H77" s="61"/>
      <c r="I77" s="61"/>
      <c r="J77" s="61"/>
      <c r="K77" s="1"/>
    </row>
    <row r="78" s="55" customFormat="1" spans="1:11">
      <c r="A78" s="60"/>
      <c r="B78" s="61"/>
      <c r="C78" s="61"/>
      <c r="D78" s="63"/>
      <c r="E78" s="62"/>
      <c r="F78" s="64"/>
      <c r="G78" s="64"/>
      <c r="H78" s="61"/>
      <c r="I78" s="61"/>
      <c r="J78" s="61"/>
      <c r="K78" s="1"/>
    </row>
  </sheetData>
  <mergeCells count="3">
    <mergeCell ref="A1:J1"/>
    <mergeCell ref="A8:J8"/>
    <mergeCell ref="A18:J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abSelected="1" workbookViewId="0">
      <pane ySplit="2" topLeftCell="A3" activePane="bottomLeft" state="frozen"/>
      <selection/>
      <selection pane="bottomLeft" activeCell="L27" sqref="L27"/>
    </sheetView>
  </sheetViews>
  <sheetFormatPr defaultColWidth="8" defaultRowHeight="14.25"/>
  <cols>
    <col min="1" max="1" width="4.625" style="33" customWidth="1" outlineLevel="1"/>
    <col min="2" max="2" width="4.625" style="33" customWidth="1"/>
    <col min="3" max="3" width="3" style="33" customWidth="1" outlineLevel="1"/>
    <col min="4" max="4" width="3.375" style="33" customWidth="1" outlineLevel="1"/>
    <col min="5" max="5" width="16.25" style="33" customWidth="1"/>
    <col min="6" max="6" width="29.375" style="45" customWidth="1"/>
    <col min="7" max="7" width="4.625" style="33" customWidth="1"/>
    <col min="8" max="8" width="10.25" style="46" customWidth="1"/>
    <col min="9" max="9" width="4.625" style="33" customWidth="1"/>
    <col min="10" max="10" width="9" style="46" customWidth="1"/>
    <col min="11" max="11" width="8.25" style="33" customWidth="1" outlineLevel="1"/>
    <col min="12" max="12" width="7.875" style="33" customWidth="1" outlineLevel="1"/>
    <col min="13" max="14" width="4.625" style="33" customWidth="1" outlineLevel="1"/>
    <col min="15" max="15" width="6.25833333333333" style="33" customWidth="1" outlineLevel="1"/>
    <col min="16" max="16" width="13.375" style="33" customWidth="1"/>
    <col min="17" max="19" width="8.625" style="33" customWidth="1" outlineLevel="1"/>
    <col min="20" max="22" width="7.875" style="33" customWidth="1" outlineLevel="1"/>
    <col min="23" max="16384" width="8" style="23"/>
  </cols>
  <sheetData>
    <row r="1" spans="10:10">
      <c r="J1" s="49">
        <f>SUM(J3:J58)</f>
        <v>43406.6</v>
      </c>
    </row>
    <row r="2" s="36" customFormat="1" spans="1:22">
      <c r="A2" s="16" t="s">
        <v>116</v>
      </c>
      <c r="B2" s="16" t="s">
        <v>117</v>
      </c>
      <c r="C2" s="16" t="s">
        <v>118</v>
      </c>
      <c r="D2" s="16" t="s">
        <v>119</v>
      </c>
      <c r="E2" s="16" t="s">
        <v>120</v>
      </c>
      <c r="F2" s="47" t="s">
        <v>3</v>
      </c>
      <c r="G2" s="16" t="s">
        <v>121</v>
      </c>
      <c r="H2" s="48" t="s">
        <v>122</v>
      </c>
      <c r="I2" s="16" t="s">
        <v>123</v>
      </c>
      <c r="J2" s="48" t="s">
        <v>124</v>
      </c>
      <c r="K2" s="7" t="s">
        <v>125</v>
      </c>
      <c r="L2" s="16" t="s">
        <v>126</v>
      </c>
      <c r="M2" s="16" t="s">
        <v>127</v>
      </c>
      <c r="N2" s="16" t="s">
        <v>128</v>
      </c>
      <c r="O2" s="16" t="s">
        <v>129</v>
      </c>
      <c r="P2" s="16" t="s">
        <v>7</v>
      </c>
      <c r="Q2" s="16" t="s">
        <v>130</v>
      </c>
      <c r="R2" s="16" t="s">
        <v>131</v>
      </c>
      <c r="S2" s="16" t="s">
        <v>132</v>
      </c>
      <c r="T2" s="54" t="s">
        <v>133</v>
      </c>
      <c r="U2" s="16" t="s">
        <v>134</v>
      </c>
      <c r="V2" s="54" t="s">
        <v>135</v>
      </c>
    </row>
    <row r="3" s="23" customFormat="1" spans="1:24">
      <c r="A3" s="33" t="s">
        <v>136</v>
      </c>
      <c r="B3" s="33">
        <v>1</v>
      </c>
      <c r="C3" s="33">
        <v>2</v>
      </c>
      <c r="D3" s="33">
        <v>22</v>
      </c>
      <c r="E3" s="33" t="s">
        <v>137</v>
      </c>
      <c r="F3" s="45" t="s">
        <v>138</v>
      </c>
      <c r="G3" s="33">
        <v>1</v>
      </c>
      <c r="H3" s="46">
        <v>3000</v>
      </c>
      <c r="I3" s="33" t="s">
        <v>139</v>
      </c>
      <c r="J3" s="46">
        <f t="shared" ref="J3:J27" si="0">G3*H3</f>
        <v>3000</v>
      </c>
      <c r="K3" s="33"/>
      <c r="L3" s="33"/>
      <c r="M3" s="33"/>
      <c r="N3" s="33"/>
      <c r="O3" s="33"/>
      <c r="P3" s="33" t="s">
        <v>140</v>
      </c>
      <c r="Q3" s="33"/>
      <c r="R3" s="33"/>
      <c r="S3" s="33"/>
      <c r="T3" s="33"/>
      <c r="U3" s="33"/>
      <c r="V3" s="33"/>
      <c r="X3" s="1"/>
    </row>
    <row r="4" spans="1:10">
      <c r="A4" s="33" t="s">
        <v>136</v>
      </c>
      <c r="B4" s="33">
        <v>2</v>
      </c>
      <c r="C4" s="33">
        <v>2</v>
      </c>
      <c r="D4" s="33">
        <v>22</v>
      </c>
      <c r="E4" s="33" t="s">
        <v>141</v>
      </c>
      <c r="F4" s="45" t="s">
        <v>142</v>
      </c>
      <c r="G4" s="33">
        <v>2</v>
      </c>
      <c r="H4" s="46">
        <v>32.8</v>
      </c>
      <c r="I4" s="33" t="s">
        <v>143</v>
      </c>
      <c r="J4" s="46">
        <f t="shared" si="0"/>
        <v>65.6</v>
      </c>
    </row>
    <row r="5" spans="1:16">
      <c r="A5" s="33" t="s">
        <v>136</v>
      </c>
      <c r="B5" s="33">
        <v>3</v>
      </c>
      <c r="C5" s="33">
        <v>2</v>
      </c>
      <c r="D5" s="33">
        <v>22</v>
      </c>
      <c r="E5" s="33" t="s">
        <v>144</v>
      </c>
      <c r="F5" s="45" t="s">
        <v>145</v>
      </c>
      <c r="G5" s="33">
        <v>1</v>
      </c>
      <c r="H5" s="46">
        <v>288</v>
      </c>
      <c r="I5" s="33" t="s">
        <v>139</v>
      </c>
      <c r="J5" s="46">
        <f t="shared" si="0"/>
        <v>288</v>
      </c>
      <c r="P5" s="33" t="s">
        <v>146</v>
      </c>
    </row>
    <row r="6" s="23" customFormat="1" spans="1:22">
      <c r="A6" s="33" t="s">
        <v>136</v>
      </c>
      <c r="B6" s="33">
        <v>4</v>
      </c>
      <c r="C6" s="33">
        <v>2</v>
      </c>
      <c r="D6" s="33">
        <v>22</v>
      </c>
      <c r="E6" s="33" t="s">
        <v>147</v>
      </c>
      <c r="F6" s="45" t="s">
        <v>148</v>
      </c>
      <c r="G6" s="33">
        <v>10</v>
      </c>
      <c r="H6" s="46">
        <v>268</v>
      </c>
      <c r="I6" s="33" t="s">
        <v>149</v>
      </c>
      <c r="J6" s="46">
        <f t="shared" si="0"/>
        <v>2680</v>
      </c>
      <c r="K6" s="33"/>
      <c r="L6" s="33"/>
      <c r="M6" s="33"/>
      <c r="N6" s="33"/>
      <c r="O6" s="33"/>
      <c r="P6" s="33" t="s">
        <v>150</v>
      </c>
      <c r="Q6" s="33"/>
      <c r="R6" s="33"/>
      <c r="S6" s="33"/>
      <c r="T6" s="33"/>
      <c r="U6" s="33"/>
      <c r="V6" s="33"/>
    </row>
    <row r="7" s="23" customFormat="1" spans="1:22">
      <c r="A7" s="33" t="s">
        <v>136</v>
      </c>
      <c r="B7" s="33">
        <v>5</v>
      </c>
      <c r="C7" s="33">
        <v>2</v>
      </c>
      <c r="D7" s="33">
        <v>22</v>
      </c>
      <c r="E7" s="33" t="s">
        <v>147</v>
      </c>
      <c r="F7" s="45" t="s">
        <v>151</v>
      </c>
      <c r="G7" s="33">
        <v>28</v>
      </c>
      <c r="H7" s="46">
        <v>6</v>
      </c>
      <c r="I7" s="50" t="s">
        <v>152</v>
      </c>
      <c r="J7" s="46">
        <f t="shared" si="0"/>
        <v>168</v>
      </c>
      <c r="K7" s="33"/>
      <c r="L7" s="33"/>
      <c r="M7" s="33"/>
      <c r="N7" s="33"/>
      <c r="O7" s="33"/>
      <c r="P7" s="33" t="s">
        <v>153</v>
      </c>
      <c r="Q7" s="33"/>
      <c r="R7" s="33"/>
      <c r="S7" s="33"/>
      <c r="T7" s="33"/>
      <c r="U7" s="33"/>
      <c r="V7" s="33"/>
    </row>
    <row r="8" s="23" customFormat="1" spans="1:22">
      <c r="A8" s="33" t="s">
        <v>136</v>
      </c>
      <c r="B8" s="33">
        <v>6</v>
      </c>
      <c r="C8" s="33">
        <v>2</v>
      </c>
      <c r="D8" s="33">
        <v>22</v>
      </c>
      <c r="E8" s="33" t="s">
        <v>147</v>
      </c>
      <c r="F8" s="45" t="s">
        <v>154</v>
      </c>
      <c r="G8" s="33">
        <v>28</v>
      </c>
      <c r="H8" s="46">
        <v>5.5</v>
      </c>
      <c r="I8" s="50" t="s">
        <v>152</v>
      </c>
      <c r="J8" s="46">
        <f t="shared" si="0"/>
        <v>154</v>
      </c>
      <c r="K8" s="33"/>
      <c r="L8" s="33"/>
      <c r="M8" s="33"/>
      <c r="N8" s="33"/>
      <c r="O8" s="33"/>
      <c r="P8" s="33" t="s">
        <v>153</v>
      </c>
      <c r="Q8" s="33"/>
      <c r="R8" s="33"/>
      <c r="S8" s="33"/>
      <c r="T8" s="33"/>
      <c r="U8" s="33"/>
      <c r="V8" s="33"/>
    </row>
    <row r="9" s="23" customFormat="1" spans="1:22">
      <c r="A9" s="33" t="s">
        <v>136</v>
      </c>
      <c r="B9" s="33">
        <v>7</v>
      </c>
      <c r="C9" s="33">
        <v>2</v>
      </c>
      <c r="D9" s="33">
        <v>22</v>
      </c>
      <c r="E9" s="33" t="s">
        <v>147</v>
      </c>
      <c r="F9" s="45" t="s">
        <v>155</v>
      </c>
      <c r="G9" s="33">
        <v>28</v>
      </c>
      <c r="H9" s="46">
        <v>8</v>
      </c>
      <c r="I9" s="50" t="s">
        <v>152</v>
      </c>
      <c r="J9" s="46">
        <f t="shared" si="0"/>
        <v>224</v>
      </c>
      <c r="K9" s="33"/>
      <c r="L9" s="33"/>
      <c r="M9" s="33"/>
      <c r="N9" s="33"/>
      <c r="O9" s="33"/>
      <c r="P9" s="33" t="s">
        <v>153</v>
      </c>
      <c r="Q9" s="33"/>
      <c r="R9" s="33"/>
      <c r="S9" s="33"/>
      <c r="T9" s="33"/>
      <c r="U9" s="33"/>
      <c r="V9" s="33"/>
    </row>
    <row r="10" s="23" customFormat="1" spans="1:22">
      <c r="A10" s="33" t="s">
        <v>136</v>
      </c>
      <c r="B10" s="33">
        <v>8</v>
      </c>
      <c r="C10" s="33">
        <v>2</v>
      </c>
      <c r="D10" s="33">
        <v>22</v>
      </c>
      <c r="E10" s="33" t="s">
        <v>156</v>
      </c>
      <c r="F10" s="45" t="s">
        <v>157</v>
      </c>
      <c r="G10" s="33">
        <v>14</v>
      </c>
      <c r="H10" s="46">
        <v>15</v>
      </c>
      <c r="I10" s="50" t="s">
        <v>158</v>
      </c>
      <c r="J10" s="46">
        <f t="shared" si="0"/>
        <v>210</v>
      </c>
      <c r="K10" s="33"/>
      <c r="L10" s="33"/>
      <c r="M10" s="33"/>
      <c r="N10" s="33"/>
      <c r="O10" s="33"/>
      <c r="P10" s="33" t="s">
        <v>153</v>
      </c>
      <c r="Q10" s="33"/>
      <c r="R10" s="33"/>
      <c r="S10" s="33"/>
      <c r="T10" s="33"/>
      <c r="U10" s="33"/>
      <c r="V10" s="33"/>
    </row>
    <row r="11" s="23" customFormat="1" spans="1:22">
      <c r="A11" s="33" t="s">
        <v>136</v>
      </c>
      <c r="B11" s="33">
        <v>9</v>
      </c>
      <c r="C11" s="33">
        <v>2</v>
      </c>
      <c r="D11" s="33">
        <v>22</v>
      </c>
      <c r="E11" s="33" t="s">
        <v>156</v>
      </c>
      <c r="F11" s="45" t="s">
        <v>159</v>
      </c>
      <c r="G11" s="33">
        <v>14</v>
      </c>
      <c r="H11" s="46">
        <v>15</v>
      </c>
      <c r="I11" s="50" t="s">
        <v>160</v>
      </c>
      <c r="J11" s="46">
        <f t="shared" si="0"/>
        <v>210</v>
      </c>
      <c r="K11" s="33"/>
      <c r="L11" s="33"/>
      <c r="M11" s="33"/>
      <c r="N11" s="33"/>
      <c r="O11" s="33"/>
      <c r="P11" s="33" t="s">
        <v>153</v>
      </c>
      <c r="Q11" s="33"/>
      <c r="R11" s="33"/>
      <c r="S11" s="33"/>
      <c r="T11" s="33"/>
      <c r="U11" s="33"/>
      <c r="V11" s="33"/>
    </row>
    <row r="12" s="23" customFormat="1" spans="1:22">
      <c r="A12" s="33" t="s">
        <v>136</v>
      </c>
      <c r="B12" s="33">
        <v>10</v>
      </c>
      <c r="C12" s="33">
        <v>2</v>
      </c>
      <c r="D12" s="33">
        <v>22</v>
      </c>
      <c r="E12" s="33" t="s">
        <v>156</v>
      </c>
      <c r="F12" s="45" t="s">
        <v>161</v>
      </c>
      <c r="G12" s="33">
        <v>14</v>
      </c>
      <c r="H12" s="46">
        <v>16</v>
      </c>
      <c r="I12" s="50" t="s">
        <v>158</v>
      </c>
      <c r="J12" s="46">
        <f t="shared" si="0"/>
        <v>224</v>
      </c>
      <c r="K12" s="33"/>
      <c r="L12" s="33"/>
      <c r="M12" s="33"/>
      <c r="N12" s="33"/>
      <c r="O12" s="33"/>
      <c r="P12" s="33" t="s">
        <v>153</v>
      </c>
      <c r="Q12" s="33"/>
      <c r="R12" s="33"/>
      <c r="S12" s="33"/>
      <c r="T12" s="33"/>
      <c r="U12" s="33"/>
      <c r="V12" s="33"/>
    </row>
    <row r="13" s="23" customFormat="1" spans="1:22">
      <c r="A13" s="33" t="s">
        <v>136</v>
      </c>
      <c r="B13" s="33">
        <v>11</v>
      </c>
      <c r="C13" s="33">
        <v>2</v>
      </c>
      <c r="D13" s="33">
        <v>22</v>
      </c>
      <c r="E13" s="33" t="s">
        <v>156</v>
      </c>
      <c r="F13" s="45" t="s">
        <v>162</v>
      </c>
      <c r="G13" s="33">
        <v>14</v>
      </c>
      <c r="H13" s="46">
        <v>14.5</v>
      </c>
      <c r="I13" s="50" t="s">
        <v>158</v>
      </c>
      <c r="J13" s="46">
        <f t="shared" si="0"/>
        <v>203</v>
      </c>
      <c r="K13" s="33"/>
      <c r="L13" s="33"/>
      <c r="M13" s="33"/>
      <c r="N13" s="33"/>
      <c r="O13" s="33"/>
      <c r="P13" s="33" t="s">
        <v>153</v>
      </c>
      <c r="Q13" s="33"/>
      <c r="R13" s="33"/>
      <c r="S13" s="33"/>
      <c r="T13" s="33"/>
      <c r="U13" s="33"/>
      <c r="V13" s="33"/>
    </row>
    <row r="14" s="23" customFormat="1" spans="1:22">
      <c r="A14" s="33" t="s">
        <v>136</v>
      </c>
      <c r="B14" s="33">
        <v>12</v>
      </c>
      <c r="C14" s="33">
        <v>2</v>
      </c>
      <c r="D14" s="33">
        <v>22</v>
      </c>
      <c r="E14" s="33" t="s">
        <v>163</v>
      </c>
      <c r="F14" s="45" t="s">
        <v>164</v>
      </c>
      <c r="G14" s="33">
        <v>14</v>
      </c>
      <c r="H14" s="46">
        <v>15</v>
      </c>
      <c r="I14" s="50" t="s">
        <v>158</v>
      </c>
      <c r="J14" s="46">
        <f t="shared" si="0"/>
        <v>210</v>
      </c>
      <c r="K14" s="33"/>
      <c r="L14" s="51"/>
      <c r="M14" s="33"/>
      <c r="N14" s="33"/>
      <c r="O14" s="33"/>
      <c r="P14" s="33" t="s">
        <v>165</v>
      </c>
      <c r="Q14" s="33"/>
      <c r="R14" s="33"/>
      <c r="S14" s="33"/>
      <c r="T14" s="33"/>
      <c r="U14" s="33"/>
      <c r="V14" s="33"/>
    </row>
    <row r="15" s="23" customFormat="1" spans="1:22">
      <c r="A15" s="33" t="s">
        <v>136</v>
      </c>
      <c r="B15" s="33">
        <v>13</v>
      </c>
      <c r="C15" s="33">
        <v>2</v>
      </c>
      <c r="D15" s="33">
        <v>22</v>
      </c>
      <c r="E15" s="33" t="s">
        <v>163</v>
      </c>
      <c r="F15" s="45" t="s">
        <v>166</v>
      </c>
      <c r="G15" s="33">
        <v>14</v>
      </c>
      <c r="H15" s="46">
        <v>15</v>
      </c>
      <c r="I15" s="50" t="s">
        <v>158</v>
      </c>
      <c r="J15" s="46">
        <f t="shared" si="0"/>
        <v>210</v>
      </c>
      <c r="K15" s="33"/>
      <c r="L15" s="33"/>
      <c r="M15" s="33"/>
      <c r="N15" s="33"/>
      <c r="O15" s="33"/>
      <c r="P15" s="33" t="s">
        <v>165</v>
      </c>
      <c r="Q15" s="33"/>
      <c r="R15" s="33"/>
      <c r="S15" s="33"/>
      <c r="T15" s="33"/>
      <c r="U15" s="33"/>
      <c r="V15" s="33"/>
    </row>
    <row r="16" s="23" customFormat="1" spans="1:22">
      <c r="A16" s="33" t="s">
        <v>136</v>
      </c>
      <c r="B16" s="33">
        <v>14</v>
      </c>
      <c r="C16" s="33">
        <v>2</v>
      </c>
      <c r="D16" s="33">
        <v>22</v>
      </c>
      <c r="E16" s="33" t="s">
        <v>163</v>
      </c>
      <c r="F16" s="45" t="s">
        <v>167</v>
      </c>
      <c r="G16" s="33">
        <v>14</v>
      </c>
      <c r="H16" s="46">
        <v>15</v>
      </c>
      <c r="I16" s="50" t="s">
        <v>158</v>
      </c>
      <c r="J16" s="46">
        <f t="shared" si="0"/>
        <v>210</v>
      </c>
      <c r="K16" s="33"/>
      <c r="L16" s="33"/>
      <c r="M16" s="33"/>
      <c r="N16" s="33"/>
      <c r="O16" s="33"/>
      <c r="P16" s="33" t="s">
        <v>165</v>
      </c>
      <c r="Q16" s="33"/>
      <c r="R16" s="33"/>
      <c r="S16" s="33"/>
      <c r="T16" s="33"/>
      <c r="U16" s="33"/>
      <c r="V16" s="33"/>
    </row>
    <row r="17" s="23" customFormat="1" spans="1:22">
      <c r="A17" s="33" t="s">
        <v>136</v>
      </c>
      <c r="B17" s="33">
        <v>15</v>
      </c>
      <c r="C17" s="33">
        <v>2</v>
      </c>
      <c r="D17" s="33">
        <v>22</v>
      </c>
      <c r="E17" s="33" t="s">
        <v>168</v>
      </c>
      <c r="F17" s="45" t="s">
        <v>169</v>
      </c>
      <c r="G17" s="33">
        <v>1</v>
      </c>
      <c r="H17" s="46">
        <f>游戏礼品!J1</f>
        <v>471</v>
      </c>
      <c r="I17" s="33" t="s">
        <v>170</v>
      </c>
      <c r="J17" s="46">
        <f t="shared" si="0"/>
        <v>471</v>
      </c>
      <c r="K17" s="33"/>
      <c r="L17" s="33"/>
      <c r="M17" s="33"/>
      <c r="N17" s="33"/>
      <c r="O17" s="33"/>
      <c r="P17" s="33" t="s">
        <v>171</v>
      </c>
      <c r="Q17" s="33"/>
      <c r="R17" s="33"/>
      <c r="S17" s="33"/>
      <c r="T17" s="33"/>
      <c r="U17" s="33"/>
      <c r="V17" s="33"/>
    </row>
    <row r="18" spans="1:16">
      <c r="A18" s="33" t="s">
        <v>136</v>
      </c>
      <c r="B18" s="33">
        <v>16</v>
      </c>
      <c r="C18" s="33">
        <v>2</v>
      </c>
      <c r="D18" s="33">
        <v>22</v>
      </c>
      <c r="E18" s="33" t="s">
        <v>172</v>
      </c>
      <c r="F18" s="45" t="s">
        <v>173</v>
      </c>
      <c r="G18" s="33">
        <v>1</v>
      </c>
      <c r="H18" s="46">
        <f>演员礼品!J1</f>
        <v>2386</v>
      </c>
      <c r="I18" s="33" t="s">
        <v>170</v>
      </c>
      <c r="J18" s="46">
        <f t="shared" si="0"/>
        <v>2386</v>
      </c>
      <c r="P18" s="33" t="s">
        <v>153</v>
      </c>
    </row>
    <row r="19" spans="1:16">
      <c r="A19" s="33" t="s">
        <v>136</v>
      </c>
      <c r="B19" s="33">
        <v>17</v>
      </c>
      <c r="C19" s="33">
        <v>2</v>
      </c>
      <c r="D19" s="33">
        <v>22</v>
      </c>
      <c r="E19" s="33" t="s">
        <v>174</v>
      </c>
      <c r="F19" s="45" t="s">
        <v>175</v>
      </c>
      <c r="G19" s="33">
        <v>1</v>
      </c>
      <c r="H19" s="46">
        <f>'游戏&amp;道具 '!K1</f>
        <v>706</v>
      </c>
      <c r="I19" s="33" t="s">
        <v>170</v>
      </c>
      <c r="J19" s="46">
        <f t="shared" si="0"/>
        <v>706</v>
      </c>
      <c r="P19" s="33" t="s">
        <v>171</v>
      </c>
    </row>
    <row r="20" spans="1:10">
      <c r="A20" s="33" t="s">
        <v>136</v>
      </c>
      <c r="B20" s="33">
        <v>18</v>
      </c>
      <c r="C20" s="33">
        <v>2</v>
      </c>
      <c r="D20" s="33">
        <v>22</v>
      </c>
      <c r="E20" s="16" t="s">
        <v>176</v>
      </c>
      <c r="F20" s="45" t="s">
        <v>177</v>
      </c>
      <c r="G20" s="33">
        <v>1</v>
      </c>
      <c r="H20" s="46">
        <f>' 节目单&amp;道具'!J1</f>
        <v>3218</v>
      </c>
      <c r="I20" s="33" t="s">
        <v>170</v>
      </c>
      <c r="J20" s="46">
        <f t="shared" si="0"/>
        <v>3218</v>
      </c>
    </row>
    <row r="21" spans="1:10">
      <c r="A21" s="33" t="s">
        <v>136</v>
      </c>
      <c r="B21" s="33">
        <v>19</v>
      </c>
      <c r="C21" s="33">
        <v>2</v>
      </c>
      <c r="D21" s="33">
        <v>22</v>
      </c>
      <c r="E21" s="33" t="s">
        <v>178</v>
      </c>
      <c r="G21" s="33">
        <v>4</v>
      </c>
      <c r="H21" s="46">
        <v>120</v>
      </c>
      <c r="I21" s="33" t="s">
        <v>179</v>
      </c>
      <c r="J21" s="46">
        <f t="shared" si="0"/>
        <v>480</v>
      </c>
    </row>
    <row r="22" spans="1:10">
      <c r="A22" s="33" t="s">
        <v>136</v>
      </c>
      <c r="B22" s="33">
        <v>20</v>
      </c>
      <c r="C22" s="33">
        <v>2</v>
      </c>
      <c r="D22" s="33">
        <v>22</v>
      </c>
      <c r="E22" s="33" t="s">
        <v>180</v>
      </c>
      <c r="G22" s="33">
        <v>1</v>
      </c>
      <c r="H22" s="46">
        <v>0</v>
      </c>
      <c r="I22" s="33" t="s">
        <v>179</v>
      </c>
      <c r="J22" s="46">
        <f t="shared" si="0"/>
        <v>0</v>
      </c>
    </row>
    <row r="23" spans="1:10">
      <c r="A23" s="33" t="s">
        <v>136</v>
      </c>
      <c r="B23" s="33">
        <v>21</v>
      </c>
      <c r="C23" s="33">
        <v>2</v>
      </c>
      <c r="D23" s="33">
        <v>22</v>
      </c>
      <c r="E23" s="33" t="s">
        <v>181</v>
      </c>
      <c r="F23" s="45" t="s">
        <v>182</v>
      </c>
      <c r="G23" s="33">
        <v>1</v>
      </c>
      <c r="H23" s="46">
        <v>280</v>
      </c>
      <c r="I23" s="33" t="s">
        <v>183</v>
      </c>
      <c r="J23" s="46">
        <f t="shared" si="0"/>
        <v>280</v>
      </c>
    </row>
    <row r="24" s="23" customFormat="1" spans="1:22">
      <c r="A24" s="33" t="s">
        <v>136</v>
      </c>
      <c r="B24" s="33">
        <v>22</v>
      </c>
      <c r="C24" s="33">
        <v>2</v>
      </c>
      <c r="D24" s="33">
        <v>22</v>
      </c>
      <c r="E24" s="33" t="s">
        <v>41</v>
      </c>
      <c r="F24" s="45"/>
      <c r="G24" s="33">
        <v>50</v>
      </c>
      <c r="H24" s="46"/>
      <c r="I24" s="50"/>
      <c r="J24" s="46">
        <f t="shared" si="0"/>
        <v>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="23" customFormat="1" spans="1:22">
      <c r="A25" s="33" t="s">
        <v>136</v>
      </c>
      <c r="B25" s="33">
        <v>23</v>
      </c>
      <c r="C25" s="33">
        <v>2</v>
      </c>
      <c r="D25" s="33">
        <v>22</v>
      </c>
      <c r="E25" s="33" t="s">
        <v>184</v>
      </c>
      <c r="F25" s="45" t="s">
        <v>185</v>
      </c>
      <c r="G25" s="33">
        <v>1</v>
      </c>
      <c r="H25" s="46">
        <v>65</v>
      </c>
      <c r="I25" s="33" t="s">
        <v>139</v>
      </c>
      <c r="J25" s="46">
        <f t="shared" si="0"/>
        <v>65</v>
      </c>
      <c r="K25" s="33"/>
      <c r="L25" s="33"/>
      <c r="M25" s="33"/>
      <c r="N25" s="33"/>
      <c r="O25" s="33"/>
      <c r="P25" s="33" t="s">
        <v>186</v>
      </c>
      <c r="Q25" s="33"/>
      <c r="R25" s="33"/>
      <c r="S25" s="33"/>
      <c r="T25" s="33"/>
      <c r="U25" s="33"/>
      <c r="V25" s="33"/>
    </row>
    <row r="26" s="23" customFormat="1" spans="1:22">
      <c r="A26" s="33" t="s">
        <v>136</v>
      </c>
      <c r="B26" s="33">
        <v>24</v>
      </c>
      <c r="C26" s="33">
        <v>2</v>
      </c>
      <c r="D26" s="33">
        <v>22</v>
      </c>
      <c r="E26" s="33" t="s">
        <v>187</v>
      </c>
      <c r="F26" s="45">
        <v>1000</v>
      </c>
      <c r="G26" s="33">
        <v>1</v>
      </c>
      <c r="H26" s="46">
        <v>1000</v>
      </c>
      <c r="I26" s="33" t="s">
        <v>139</v>
      </c>
      <c r="J26" s="46">
        <f t="shared" si="0"/>
        <v>1000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="23" customFormat="1" spans="1:22">
      <c r="A27" s="33" t="s">
        <v>136</v>
      </c>
      <c r="B27" s="33">
        <v>25</v>
      </c>
      <c r="C27" s="33">
        <v>2</v>
      </c>
      <c r="D27" s="33">
        <v>22</v>
      </c>
      <c r="E27" s="33" t="s">
        <v>188</v>
      </c>
      <c r="F27" s="45"/>
      <c r="G27" s="33">
        <v>35</v>
      </c>
      <c r="H27" s="46">
        <v>128</v>
      </c>
      <c r="I27" s="33" t="s">
        <v>139</v>
      </c>
      <c r="J27" s="46">
        <f t="shared" ref="J27:J36" si="1">G27*H27</f>
        <v>4480</v>
      </c>
      <c r="K27" s="52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="23" customFormat="1" spans="1:22">
      <c r="A28" s="33" t="s">
        <v>136</v>
      </c>
      <c r="B28" s="33">
        <v>26</v>
      </c>
      <c r="C28" s="33">
        <v>2</v>
      </c>
      <c r="D28" s="33">
        <v>22</v>
      </c>
      <c r="E28" s="33" t="s">
        <v>189</v>
      </c>
      <c r="F28" s="45"/>
      <c r="G28" s="33">
        <v>15</v>
      </c>
      <c r="H28" s="46">
        <v>268</v>
      </c>
      <c r="I28" s="33" t="s">
        <v>139</v>
      </c>
      <c r="J28" s="46">
        <f t="shared" si="1"/>
        <v>4020</v>
      </c>
      <c r="K28" s="5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="23" customFormat="1" spans="1:22">
      <c r="A29" s="33" t="s">
        <v>136</v>
      </c>
      <c r="B29" s="33">
        <v>27</v>
      </c>
      <c r="C29" s="33">
        <v>2</v>
      </c>
      <c r="D29" s="33">
        <v>22</v>
      </c>
      <c r="E29" s="33" t="s">
        <v>190</v>
      </c>
      <c r="F29" s="45"/>
      <c r="G29" s="33">
        <v>10</v>
      </c>
      <c r="H29" s="46">
        <v>388</v>
      </c>
      <c r="I29" s="33" t="s">
        <v>139</v>
      </c>
      <c r="J29" s="46">
        <f t="shared" si="1"/>
        <v>3880</v>
      </c>
      <c r="K29" s="5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="23" customFormat="1" spans="1:22">
      <c r="A30" s="33" t="s">
        <v>136</v>
      </c>
      <c r="B30" s="33">
        <v>28</v>
      </c>
      <c r="C30" s="33">
        <v>2</v>
      </c>
      <c r="D30" s="33">
        <v>22</v>
      </c>
      <c r="E30" s="33" t="s">
        <v>191</v>
      </c>
      <c r="F30" s="45"/>
      <c r="G30" s="33">
        <v>5</v>
      </c>
      <c r="H30" s="46">
        <v>888</v>
      </c>
      <c r="I30" s="33" t="s">
        <v>139</v>
      </c>
      <c r="J30" s="46">
        <f t="shared" si="1"/>
        <v>4440</v>
      </c>
      <c r="K30" s="5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11">
      <c r="A31" s="33" t="s">
        <v>136</v>
      </c>
      <c r="B31" s="33">
        <v>29</v>
      </c>
      <c r="C31" s="33">
        <v>2</v>
      </c>
      <c r="D31" s="33">
        <v>22</v>
      </c>
      <c r="E31" s="33" t="s">
        <v>192</v>
      </c>
      <c r="G31" s="33">
        <v>2</v>
      </c>
      <c r="H31" s="46">
        <v>1288</v>
      </c>
      <c r="I31" s="33" t="s">
        <v>139</v>
      </c>
      <c r="J31" s="46">
        <f t="shared" si="1"/>
        <v>2576</v>
      </c>
      <c r="K31" s="53"/>
    </row>
    <row r="32" spans="1:11">
      <c r="A32" s="33" t="s">
        <v>136</v>
      </c>
      <c r="B32" s="33">
        <v>30</v>
      </c>
      <c r="C32" s="33">
        <v>2</v>
      </c>
      <c r="D32" s="33">
        <v>22</v>
      </c>
      <c r="E32" s="33" t="s">
        <v>193</v>
      </c>
      <c r="G32" s="33">
        <v>1</v>
      </c>
      <c r="H32" s="46">
        <v>6888</v>
      </c>
      <c r="I32" s="33" t="s">
        <v>139</v>
      </c>
      <c r="J32" s="46">
        <f t="shared" si="1"/>
        <v>6888</v>
      </c>
      <c r="K32" s="53"/>
    </row>
    <row r="33" spans="1:16">
      <c r="A33" s="33" t="s">
        <v>136</v>
      </c>
      <c r="B33" s="33">
        <v>31</v>
      </c>
      <c r="C33" s="33">
        <v>2</v>
      </c>
      <c r="D33" s="33">
        <v>22</v>
      </c>
      <c r="E33" s="33" t="s">
        <v>194</v>
      </c>
      <c r="F33" s="45" t="s">
        <v>195</v>
      </c>
      <c r="G33" s="33">
        <v>10</v>
      </c>
      <c r="H33" s="46">
        <v>5</v>
      </c>
      <c r="I33" s="33" t="s">
        <v>139</v>
      </c>
      <c r="J33" s="46">
        <f t="shared" si="1"/>
        <v>50</v>
      </c>
      <c r="K33" s="53"/>
      <c r="P33" s="33" t="s">
        <v>196</v>
      </c>
    </row>
    <row r="34" spans="1:16">
      <c r="A34" s="33" t="s">
        <v>136</v>
      </c>
      <c r="B34" s="33">
        <v>32</v>
      </c>
      <c r="C34" s="33">
        <v>2</v>
      </c>
      <c r="D34" s="33">
        <v>22</v>
      </c>
      <c r="E34" s="33" t="s">
        <v>197</v>
      </c>
      <c r="G34" s="33">
        <v>1</v>
      </c>
      <c r="H34" s="46">
        <v>280</v>
      </c>
      <c r="I34" s="33" t="s">
        <v>139</v>
      </c>
      <c r="J34" s="46">
        <f t="shared" si="1"/>
        <v>280</v>
      </c>
      <c r="P34" s="33" t="s">
        <v>198</v>
      </c>
    </row>
    <row r="35" spans="1:16">
      <c r="A35" s="33" t="s">
        <v>136</v>
      </c>
      <c r="B35" s="33">
        <v>33</v>
      </c>
      <c r="C35" s="33">
        <v>2</v>
      </c>
      <c r="D35" s="33">
        <v>22</v>
      </c>
      <c r="E35" s="33" t="s">
        <v>199</v>
      </c>
      <c r="F35" s="45" t="s">
        <v>200</v>
      </c>
      <c r="G35" s="33">
        <v>2</v>
      </c>
      <c r="H35" s="46">
        <v>50</v>
      </c>
      <c r="I35" s="33" t="s">
        <v>179</v>
      </c>
      <c r="J35" s="46">
        <f t="shared" si="1"/>
        <v>100</v>
      </c>
      <c r="P35" s="33" t="s">
        <v>201</v>
      </c>
    </row>
    <row r="36" spans="1:16">
      <c r="A36" s="33" t="s">
        <v>136</v>
      </c>
      <c r="B36" s="33">
        <v>34</v>
      </c>
      <c r="C36" s="33">
        <v>2</v>
      </c>
      <c r="D36" s="33">
        <v>22</v>
      </c>
      <c r="E36" s="33" t="s">
        <v>202</v>
      </c>
      <c r="G36" s="33">
        <v>5</v>
      </c>
      <c r="H36" s="46">
        <v>6</v>
      </c>
      <c r="I36" s="33" t="s">
        <v>203</v>
      </c>
      <c r="J36" s="46">
        <f t="shared" si="1"/>
        <v>30</v>
      </c>
      <c r="P36" s="33" t="s">
        <v>196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K21" sqref="K21"/>
    </sheetView>
  </sheetViews>
  <sheetFormatPr defaultColWidth="9" defaultRowHeight="14.25" outlineLevelRow="6"/>
  <cols>
    <col min="1" max="1" width="9" style="1"/>
    <col min="2" max="3" width="6.625" style="1" customWidth="1"/>
    <col min="4" max="4" width="7.5" style="1" customWidth="1"/>
    <col min="5" max="10" width="9" style="1"/>
    <col min="11" max="11" width="12.25" style="1" customWidth="1"/>
    <col min="12" max="12" width="9.875" style="1"/>
    <col min="13" max="14" width="9" style="1"/>
    <col min="15" max="15" width="21.5" style="1" customWidth="1"/>
    <col min="16" max="16" width="35.125" style="1" customWidth="1"/>
    <col min="17" max="17" width="87.375" style="1" customWidth="1"/>
    <col min="18" max="16384" width="9" style="1"/>
  </cols>
  <sheetData>
    <row r="1" s="25" customFormat="1" spans="1:17">
      <c r="A1" s="38"/>
      <c r="B1" s="38"/>
      <c r="C1" s="38"/>
      <c r="D1" s="38"/>
      <c r="E1" s="38"/>
      <c r="F1" s="38"/>
      <c r="G1" s="39"/>
      <c r="H1" s="39"/>
      <c r="I1" s="38"/>
      <c r="J1" s="41">
        <f>SUM(J3:J8)</f>
        <v>2386</v>
      </c>
      <c r="K1" s="39"/>
      <c r="L1" s="38"/>
      <c r="M1" s="38"/>
      <c r="N1" s="38"/>
      <c r="O1" s="38"/>
      <c r="P1" s="38"/>
      <c r="Q1" s="23"/>
    </row>
    <row r="2" s="36" customFormat="1" spans="1:17">
      <c r="A2" s="40" t="s">
        <v>116</v>
      </c>
      <c r="B2" s="40" t="s">
        <v>117</v>
      </c>
      <c r="C2" s="40" t="s">
        <v>118</v>
      </c>
      <c r="D2" s="40" t="s">
        <v>119</v>
      </c>
      <c r="E2" s="40" t="s">
        <v>120</v>
      </c>
      <c r="F2" s="40" t="s">
        <v>3</v>
      </c>
      <c r="G2" s="40" t="s">
        <v>121</v>
      </c>
      <c r="H2" s="40" t="s">
        <v>122</v>
      </c>
      <c r="I2" s="40" t="s">
        <v>123</v>
      </c>
      <c r="J2" s="42" t="s">
        <v>124</v>
      </c>
      <c r="K2" s="42" t="s">
        <v>204</v>
      </c>
      <c r="L2" s="10" t="s">
        <v>205</v>
      </c>
      <c r="M2" s="10" t="s">
        <v>206</v>
      </c>
      <c r="N2" s="10" t="s">
        <v>207</v>
      </c>
      <c r="O2" s="10" t="s">
        <v>208</v>
      </c>
      <c r="P2" s="10" t="s">
        <v>209</v>
      </c>
      <c r="Q2" s="44" t="s">
        <v>7</v>
      </c>
    </row>
    <row r="3" s="37" customFormat="1" spans="1:17">
      <c r="A3" s="4" t="s">
        <v>136</v>
      </c>
      <c r="B3" s="4">
        <v>1</v>
      </c>
      <c r="C3" s="4">
        <v>2</v>
      </c>
      <c r="D3" s="4">
        <v>22</v>
      </c>
      <c r="E3" s="4" t="s">
        <v>210</v>
      </c>
      <c r="F3" s="33" t="s">
        <v>211</v>
      </c>
      <c r="G3" s="4">
        <v>22</v>
      </c>
      <c r="H3" s="4">
        <v>28</v>
      </c>
      <c r="I3" s="4" t="s">
        <v>139</v>
      </c>
      <c r="J3" s="27">
        <f>G3*H3</f>
        <v>616</v>
      </c>
      <c r="K3" s="4" t="s">
        <v>212</v>
      </c>
      <c r="L3" s="13">
        <v>45710</v>
      </c>
      <c r="M3" s="13" t="s">
        <v>213</v>
      </c>
      <c r="N3" s="4" t="s">
        <v>214</v>
      </c>
      <c r="O3" s="4" t="s">
        <v>215</v>
      </c>
      <c r="P3" s="43" t="s">
        <v>216</v>
      </c>
      <c r="Q3" s="31"/>
    </row>
    <row r="4" s="37" customFormat="1" spans="1:17">
      <c r="A4" s="4" t="s">
        <v>136</v>
      </c>
      <c r="B4" s="4">
        <v>2</v>
      </c>
      <c r="C4" s="4">
        <v>2</v>
      </c>
      <c r="D4" s="4">
        <v>22</v>
      </c>
      <c r="E4" s="4" t="s">
        <v>210</v>
      </c>
      <c r="F4" s="33" t="s">
        <v>217</v>
      </c>
      <c r="G4" s="4">
        <v>18</v>
      </c>
      <c r="H4" s="4">
        <v>37</v>
      </c>
      <c r="I4" s="4" t="s">
        <v>139</v>
      </c>
      <c r="J4" s="27">
        <f>G4*H4</f>
        <v>666</v>
      </c>
      <c r="K4" s="4" t="s">
        <v>212</v>
      </c>
      <c r="L4" s="13">
        <v>45710</v>
      </c>
      <c r="M4" s="13" t="s">
        <v>213</v>
      </c>
      <c r="N4" s="4" t="s">
        <v>214</v>
      </c>
      <c r="O4" s="4" t="s">
        <v>215</v>
      </c>
      <c r="P4" s="34" t="s">
        <v>218</v>
      </c>
      <c r="Q4" s="31"/>
    </row>
    <row r="5" s="37" customFormat="1" spans="1:17">
      <c r="A5" s="4" t="s">
        <v>136</v>
      </c>
      <c r="B5" s="4">
        <v>3</v>
      </c>
      <c r="C5" s="4">
        <v>2</v>
      </c>
      <c r="D5" s="4">
        <v>22</v>
      </c>
      <c r="E5" s="4" t="s">
        <v>210</v>
      </c>
      <c r="F5" s="33" t="s">
        <v>219</v>
      </c>
      <c r="G5" s="4">
        <v>18</v>
      </c>
      <c r="H5" s="4">
        <v>31</v>
      </c>
      <c r="I5" s="4" t="s">
        <v>139</v>
      </c>
      <c r="J5" s="27">
        <f>G5*H5</f>
        <v>558</v>
      </c>
      <c r="K5" s="4" t="s">
        <v>212</v>
      </c>
      <c r="L5" s="13">
        <v>45710</v>
      </c>
      <c r="M5" s="13" t="s">
        <v>213</v>
      </c>
      <c r="N5" s="4" t="s">
        <v>214</v>
      </c>
      <c r="O5" s="4" t="s">
        <v>215</v>
      </c>
      <c r="P5" s="34" t="s">
        <v>220</v>
      </c>
      <c r="Q5" s="31"/>
    </row>
    <row r="6" s="37" customFormat="1" spans="1:17">
      <c r="A6" s="4" t="s">
        <v>136</v>
      </c>
      <c r="B6" s="4">
        <v>4</v>
      </c>
      <c r="C6" s="4">
        <v>2</v>
      </c>
      <c r="D6" s="4">
        <v>22</v>
      </c>
      <c r="E6" s="4" t="s">
        <v>210</v>
      </c>
      <c r="F6" s="33" t="s">
        <v>221</v>
      </c>
      <c r="G6" s="4">
        <v>14</v>
      </c>
      <c r="H6" s="4">
        <v>39</v>
      </c>
      <c r="I6" s="4" t="s">
        <v>139</v>
      </c>
      <c r="J6" s="27">
        <f>G6*H6</f>
        <v>546</v>
      </c>
      <c r="K6" s="4" t="s">
        <v>212</v>
      </c>
      <c r="L6" s="13">
        <v>45710</v>
      </c>
      <c r="M6" s="13" t="s">
        <v>213</v>
      </c>
      <c r="N6" s="4" t="s">
        <v>222</v>
      </c>
      <c r="O6" s="4" t="s">
        <v>223</v>
      </c>
      <c r="P6" s="34" t="s">
        <v>224</v>
      </c>
      <c r="Q6" s="31"/>
    </row>
    <row r="7" spans="7:7">
      <c r="G7" s="2">
        <f>SUM(G3:G6)</f>
        <v>72</v>
      </c>
    </row>
  </sheetData>
  <hyperlinks>
    <hyperlink ref="P6" r:id="rId1" display="https://detail.tmall.com/item.htm?abbucket=13&amp;id=713934905790&amp;ns=1&amp;spm=a21n57.1.0.0.4ee2523cFmRYGh&amp;skuId=5170995015384" tooltip="https://detail.tmall.com/item.htm?abbucket=13&amp;id=713934905790&amp;ns=1&amp;spm=a21n57.1.0.0.4ee2523cFmRYGh&amp;skuId=5170995015384"/>
    <hyperlink ref="P3" r:id="rId2" display="https://mobile.yangkeduo.com/goods2.html?ps=TkgBgbsM6q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C10" sqref="C10"/>
    </sheetView>
  </sheetViews>
  <sheetFormatPr defaultColWidth="9" defaultRowHeight="14.25"/>
  <cols>
    <col min="1" max="1" width="5.625" style="1" customWidth="1"/>
    <col min="2" max="4" width="9" style="1"/>
    <col min="5" max="5" width="10.625" style="1" customWidth="1"/>
    <col min="6" max="6" width="26.75" style="1" customWidth="1"/>
    <col min="7" max="10" width="9" style="1"/>
    <col min="11" max="11" width="11.375" style="1" customWidth="1"/>
    <col min="12" max="12" width="9.875" style="1"/>
    <col min="13" max="14" width="9" style="1"/>
    <col min="15" max="15" width="11.625" style="1" customWidth="1"/>
    <col min="16" max="16" width="26.125" style="1" customWidth="1"/>
    <col min="17" max="16384" width="9" style="1"/>
  </cols>
  <sheetData>
    <row r="1" s="21" customFormat="1" spans="1:15">
      <c r="A1" s="26"/>
      <c r="B1" s="26"/>
      <c r="C1" s="26"/>
      <c r="D1" s="26"/>
      <c r="E1" s="26"/>
      <c r="F1" s="26"/>
      <c r="G1" s="26"/>
      <c r="H1" s="26"/>
      <c r="I1" s="26"/>
      <c r="J1" s="26">
        <f>SUM(J3:J7)</f>
        <v>471</v>
      </c>
      <c r="K1" s="26"/>
      <c r="L1" s="26"/>
      <c r="M1" s="26"/>
      <c r="N1" s="26"/>
      <c r="O1" s="26"/>
    </row>
    <row r="2" s="22" customFormat="1" spans="1:17">
      <c r="A2" s="3" t="s">
        <v>116</v>
      </c>
      <c r="B2" s="3" t="s">
        <v>117</v>
      </c>
      <c r="C2" s="3" t="s">
        <v>118</v>
      </c>
      <c r="D2" s="3" t="s">
        <v>119</v>
      </c>
      <c r="E2" s="3" t="s">
        <v>120</v>
      </c>
      <c r="F2" s="3" t="s">
        <v>3</v>
      </c>
      <c r="G2" s="3" t="s">
        <v>121</v>
      </c>
      <c r="H2" s="3" t="s">
        <v>122</v>
      </c>
      <c r="I2" s="3" t="s">
        <v>123</v>
      </c>
      <c r="J2" s="8" t="s">
        <v>124</v>
      </c>
      <c r="K2" s="8" t="s">
        <v>204</v>
      </c>
      <c r="L2" s="9" t="s">
        <v>205</v>
      </c>
      <c r="M2" s="9" t="s">
        <v>206</v>
      </c>
      <c r="N2" s="10" t="s">
        <v>207</v>
      </c>
      <c r="O2" s="10" t="s">
        <v>208</v>
      </c>
      <c r="P2" s="10" t="s">
        <v>209</v>
      </c>
      <c r="Q2" s="35" t="s">
        <v>7</v>
      </c>
    </row>
    <row r="3" s="23" customFormat="1" spans="1:17">
      <c r="A3" s="4" t="s">
        <v>136</v>
      </c>
      <c r="B3" s="4">
        <v>1</v>
      </c>
      <c r="C3" s="4">
        <v>2</v>
      </c>
      <c r="D3" s="4">
        <v>22</v>
      </c>
      <c r="E3" s="4" t="s">
        <v>168</v>
      </c>
      <c r="F3" s="4" t="s">
        <v>225</v>
      </c>
      <c r="G3" s="4">
        <v>2</v>
      </c>
      <c r="H3" s="27">
        <v>50</v>
      </c>
      <c r="I3" s="4" t="s">
        <v>139</v>
      </c>
      <c r="J3" s="4">
        <f t="shared" ref="J3:J11" si="0">G3*H3</f>
        <v>100</v>
      </c>
      <c r="K3" s="33" t="s">
        <v>226</v>
      </c>
      <c r="L3" s="13">
        <v>45710</v>
      </c>
      <c r="M3" s="13" t="s">
        <v>213</v>
      </c>
      <c r="N3" s="4" t="s">
        <v>222</v>
      </c>
      <c r="O3" s="4" t="s">
        <v>227</v>
      </c>
      <c r="P3" s="34" t="s">
        <v>228</v>
      </c>
      <c r="Q3" s="33"/>
    </row>
    <row r="4" s="24" customFormat="1" spans="1:17">
      <c r="A4" s="4" t="s">
        <v>136</v>
      </c>
      <c r="B4" s="4">
        <v>2</v>
      </c>
      <c r="C4" s="4">
        <v>2</v>
      </c>
      <c r="D4" s="4">
        <v>22</v>
      </c>
      <c r="E4" s="4" t="s">
        <v>168</v>
      </c>
      <c r="F4" s="4" t="s">
        <v>229</v>
      </c>
      <c r="G4" s="4">
        <v>3</v>
      </c>
      <c r="H4" s="27">
        <v>23</v>
      </c>
      <c r="I4" s="4" t="s">
        <v>139</v>
      </c>
      <c r="J4" s="4">
        <f t="shared" si="0"/>
        <v>69</v>
      </c>
      <c r="K4" s="33" t="s">
        <v>226</v>
      </c>
      <c r="L4" s="13">
        <v>45710</v>
      </c>
      <c r="M4" s="13" t="s">
        <v>213</v>
      </c>
      <c r="N4" s="4" t="s">
        <v>222</v>
      </c>
      <c r="O4" s="4" t="s">
        <v>227</v>
      </c>
      <c r="P4" s="34" t="s">
        <v>230</v>
      </c>
      <c r="Q4" s="33"/>
    </row>
    <row r="5" s="24" customFormat="1" spans="1:17">
      <c r="A5" s="4" t="s">
        <v>136</v>
      </c>
      <c r="B5" s="4">
        <v>3</v>
      </c>
      <c r="C5" s="4">
        <v>2</v>
      </c>
      <c r="D5" s="4">
        <v>22</v>
      </c>
      <c r="E5" s="4" t="s">
        <v>168</v>
      </c>
      <c r="F5" s="4" t="s">
        <v>231</v>
      </c>
      <c r="G5" s="11">
        <v>1</v>
      </c>
      <c r="H5" s="28">
        <v>70</v>
      </c>
      <c r="I5" s="4" t="s">
        <v>139</v>
      </c>
      <c r="J5" s="4">
        <f t="shared" si="0"/>
        <v>70</v>
      </c>
      <c r="K5" s="33" t="s">
        <v>226</v>
      </c>
      <c r="L5" s="13">
        <v>45710</v>
      </c>
      <c r="M5" s="13" t="s">
        <v>213</v>
      </c>
      <c r="N5" s="4" t="s">
        <v>222</v>
      </c>
      <c r="O5" s="4" t="s">
        <v>232</v>
      </c>
      <c r="P5" s="34" t="s">
        <v>233</v>
      </c>
      <c r="Q5" s="33"/>
    </row>
    <row r="6" s="24" customFormat="1" spans="1:17">
      <c r="A6" s="4" t="s">
        <v>136</v>
      </c>
      <c r="B6" s="4">
        <v>4</v>
      </c>
      <c r="C6" s="4">
        <v>2</v>
      </c>
      <c r="D6" s="4">
        <v>22</v>
      </c>
      <c r="E6" s="4" t="s">
        <v>168</v>
      </c>
      <c r="F6" s="4" t="s">
        <v>234</v>
      </c>
      <c r="G6" s="11">
        <v>3</v>
      </c>
      <c r="H6" s="28">
        <v>28</v>
      </c>
      <c r="I6" s="4" t="s">
        <v>139</v>
      </c>
      <c r="J6" s="4">
        <f t="shared" si="0"/>
        <v>84</v>
      </c>
      <c r="K6" s="33" t="s">
        <v>226</v>
      </c>
      <c r="L6" s="13">
        <v>45710</v>
      </c>
      <c r="M6" s="13" t="s">
        <v>213</v>
      </c>
      <c r="N6" s="4" t="s">
        <v>222</v>
      </c>
      <c r="O6" s="4" t="s">
        <v>235</v>
      </c>
      <c r="P6" s="34" t="s">
        <v>236</v>
      </c>
      <c r="Q6" s="33"/>
    </row>
    <row r="7" s="24" customFormat="1" spans="1:17">
      <c r="A7" s="4" t="s">
        <v>136</v>
      </c>
      <c r="B7" s="4">
        <v>5</v>
      </c>
      <c r="C7" s="4">
        <v>2</v>
      </c>
      <c r="D7" s="4">
        <v>22</v>
      </c>
      <c r="E7" s="4" t="s">
        <v>168</v>
      </c>
      <c r="F7" s="4" t="s">
        <v>237</v>
      </c>
      <c r="G7" s="29">
        <v>4</v>
      </c>
      <c r="H7" s="28">
        <v>37</v>
      </c>
      <c r="I7" s="4" t="s">
        <v>139</v>
      </c>
      <c r="J7" s="4">
        <f t="shared" si="0"/>
        <v>148</v>
      </c>
      <c r="K7" s="33" t="s">
        <v>226</v>
      </c>
      <c r="L7" s="13">
        <v>45710</v>
      </c>
      <c r="M7" s="13" t="s">
        <v>213</v>
      </c>
      <c r="N7" s="4" t="s">
        <v>222</v>
      </c>
      <c r="O7" s="4" t="s">
        <v>238</v>
      </c>
      <c r="P7" s="34" t="s">
        <v>239</v>
      </c>
      <c r="Q7" s="33"/>
    </row>
    <row r="8" s="24" customFormat="1" spans="1:17">
      <c r="A8" s="4" t="s">
        <v>136</v>
      </c>
      <c r="B8" s="4">
        <v>6</v>
      </c>
      <c r="C8" s="4">
        <v>2</v>
      </c>
      <c r="D8" s="4">
        <v>23</v>
      </c>
      <c r="E8" s="4" t="s">
        <v>168</v>
      </c>
      <c r="F8" s="4" t="s">
        <v>240</v>
      </c>
      <c r="G8" s="4">
        <v>3</v>
      </c>
      <c r="H8" s="27">
        <v>0</v>
      </c>
      <c r="I8" s="4" t="s">
        <v>183</v>
      </c>
      <c r="J8" s="4">
        <f t="shared" si="0"/>
        <v>0</v>
      </c>
      <c r="K8" s="33" t="s">
        <v>226</v>
      </c>
      <c r="L8" s="13"/>
      <c r="M8" s="13"/>
      <c r="N8" s="4"/>
      <c r="O8" s="4"/>
      <c r="P8" s="34"/>
      <c r="Q8" s="33"/>
    </row>
    <row r="9" s="23" customFormat="1" spans="1:17">
      <c r="A9" s="4" t="s">
        <v>136</v>
      </c>
      <c r="B9" s="4">
        <v>7</v>
      </c>
      <c r="C9" s="4">
        <v>2</v>
      </c>
      <c r="D9" s="4">
        <v>25</v>
      </c>
      <c r="E9" s="4" t="s">
        <v>168</v>
      </c>
      <c r="F9" s="30" t="s">
        <v>241</v>
      </c>
      <c r="G9" s="4">
        <v>2</v>
      </c>
      <c r="H9" s="4">
        <v>0</v>
      </c>
      <c r="I9" s="4" t="s">
        <v>139</v>
      </c>
      <c r="J9" s="4">
        <f t="shared" si="0"/>
        <v>0</v>
      </c>
      <c r="K9" s="33" t="s">
        <v>226</v>
      </c>
      <c r="L9" s="4"/>
      <c r="M9" s="4"/>
      <c r="N9" s="4"/>
      <c r="O9" s="4"/>
      <c r="P9" s="4"/>
      <c r="Q9" s="33"/>
    </row>
    <row r="10" s="23" customFormat="1" spans="1:17">
      <c r="A10" s="4" t="s">
        <v>136</v>
      </c>
      <c r="B10" s="4">
        <v>8</v>
      </c>
      <c r="C10" s="4">
        <v>2</v>
      </c>
      <c r="D10" s="4">
        <v>25</v>
      </c>
      <c r="E10" s="4" t="s">
        <v>168</v>
      </c>
      <c r="F10" s="30" t="s">
        <v>242</v>
      </c>
      <c r="G10" s="4">
        <v>2</v>
      </c>
      <c r="H10" s="4">
        <v>0</v>
      </c>
      <c r="I10" s="4" t="s">
        <v>139</v>
      </c>
      <c r="J10" s="4">
        <f t="shared" si="0"/>
        <v>0</v>
      </c>
      <c r="K10" s="33" t="s">
        <v>226</v>
      </c>
      <c r="L10" s="4"/>
      <c r="M10" s="4"/>
      <c r="N10" s="4"/>
      <c r="O10" s="4"/>
      <c r="P10" s="4"/>
      <c r="Q10" s="33"/>
    </row>
    <row r="11" s="23" customFormat="1" spans="1:17">
      <c r="A11" s="4" t="s">
        <v>136</v>
      </c>
      <c r="B11" s="4">
        <v>9</v>
      </c>
      <c r="C11" s="4">
        <v>2</v>
      </c>
      <c r="D11" s="4">
        <v>25</v>
      </c>
      <c r="E11" s="4" t="s">
        <v>168</v>
      </c>
      <c r="F11" s="30" t="s">
        <v>243</v>
      </c>
      <c r="G11" s="4">
        <v>2</v>
      </c>
      <c r="H11" s="4">
        <v>0</v>
      </c>
      <c r="I11" s="4" t="s">
        <v>139</v>
      </c>
      <c r="J11" s="4">
        <f t="shared" si="0"/>
        <v>0</v>
      </c>
      <c r="K11" s="33" t="s">
        <v>226</v>
      </c>
      <c r="L11" s="4"/>
      <c r="M11" s="4"/>
      <c r="N11" s="4"/>
      <c r="O11" s="4"/>
      <c r="P11" s="4"/>
      <c r="Q11" s="33"/>
    </row>
    <row r="12" s="25" customFormat="1" spans="1:17">
      <c r="A12" s="31" t="s">
        <v>244</v>
      </c>
      <c r="B12" s="32"/>
      <c r="C12" s="32"/>
      <c r="D12" s="32"/>
      <c r="E12" s="32"/>
      <c r="F12" s="30"/>
      <c r="G12" s="4">
        <f>SUM(G3:G11)</f>
        <v>22</v>
      </c>
      <c r="H12" s="4"/>
      <c r="I12" s="4"/>
      <c r="J12" s="4">
        <f>SUM(J3:J7)</f>
        <v>471</v>
      </c>
      <c r="K12" s="4"/>
      <c r="L12" s="4" t="s">
        <v>215</v>
      </c>
      <c r="M12" s="4" t="s">
        <v>215</v>
      </c>
      <c r="N12" s="4" t="s">
        <v>215</v>
      </c>
      <c r="O12" s="4" t="s">
        <v>215</v>
      </c>
      <c r="P12" s="4" t="s">
        <v>215</v>
      </c>
      <c r="Q12" s="33"/>
    </row>
  </sheetData>
  <mergeCells count="1">
    <mergeCell ref="A12:F12"/>
  </mergeCells>
  <hyperlinks>
    <hyperlink ref="P4" r:id="rId1" display="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" tooltip="https://detail.tmall.com/item.htm?abbucket=16&amp;id=802669726931&amp;ns=1&amp;pisk=gFNn3pGNsJkCbEqvvllChW0VRn6OaeGSdud-2bnPQco69YoRduDu2lMz9XULj0rYq4FLw726Zra79wGRRXaINbSADsFuRyG7p9LgqWfw_qzwa0uFBfSp7bfODsCYR9uIwPSY96BooquvabkEaAkZf4veaYrrQCuSbBur8vlNS4iZa2kya1RZJqJ"/>
    <hyperlink ref="P6" r:id="rId2" display="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" tooltip="https://detail.tmall.com/item.htm?abbucket=16&amp;id=673971874833&amp;ns=1&amp;pisk=g15Z3XYXb5FZOs5ameAqaNFH8UOObCq7_stXoZbD5hxMfZYDgMjbWh_0Xi52xZB_WKZtuVCF4jG_XRQmgIO0VuN7NN39MIqWTRbH9cL2omVXjEDH6E9TAyiQNNQ9DVo0P9VS0ijQscDDmiAh-E8XiFYDow4euU-DihvmtBYXxnAcmdmn-U8qsxY"/>
    <hyperlink ref="P7" r:id="rId3" display="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" tooltip="https://detail.tmall.com/item.htm?abbucket=16&amp;fpChannel=101&amp;fpChannelSig=90f847d0bbe50bc3d008ebbb6e876bfabeab3fb8&amp;id=599720851349&amp;ns=1&amp;pisk=gZ5InOYdJDmQB_oG-kUwc9DD4QdWtgNqA4TRoahEyBdp2O_cVHzuKBW6VGI6vXz3KLK5xBplL3-eVQ_lcPr4gS7h-QAL0oP4ApplxImpyHnyXcLyNeF"/>
    <hyperlink ref="P3" r:id="rId4" display="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" tooltip="https://detail.tmall.com/item.htm?abbucket=16&amp;id=835047221131&amp;ns=1&amp;pisk=gyP-3kM7FijoZucGZ_6m-typ3ubcSWUPquz6tDmkdoEYRmAhzbXE9knYY0DoN0AK9yEUxkUFz2iQAkn3EtfgzzlEOGqds14rHkIequdSFx_I72g5oYt8Pb8SOGjGsKYjUgcQqgDtFn9j7mgSAY95kjgZWHGIdvGfk2gHF4M7Ar_x02ABP4GBGn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O13" sqref="O13"/>
    </sheetView>
  </sheetViews>
  <sheetFormatPr defaultColWidth="9" defaultRowHeight="14.25"/>
  <cols>
    <col min="1" max="1" width="9" style="1"/>
    <col min="2" max="2" width="5.375" style="1" customWidth="1"/>
    <col min="3" max="3" width="6.5" style="1" customWidth="1"/>
    <col min="4" max="4" width="5.5" style="1" customWidth="1"/>
    <col min="5" max="5" width="44.75" style="1" customWidth="1"/>
    <col min="6" max="6" width="9.375" style="1" customWidth="1"/>
    <col min="7" max="7" width="12.5" style="1" customWidth="1"/>
    <col min="8" max="11" width="9" style="1"/>
    <col min="12" max="12" width="12.75" style="1" customWidth="1"/>
    <col min="13" max="13" width="10.5" style="1" customWidth="1"/>
    <col min="14" max="14" width="9.125" style="1" customWidth="1"/>
    <col min="15" max="15" width="8.25" style="1" customWidth="1"/>
    <col min="16" max="16" width="8.875" style="1" customWidth="1"/>
    <col min="17" max="17" width="55.875" style="1" customWidth="1"/>
    <col min="18" max="16384" width="9" style="1"/>
  </cols>
  <sheetData>
    <row r="1" ht="21" customHeight="1" spans="11:11">
      <c r="K1" s="2">
        <f>SUM(K3:K13)</f>
        <v>706</v>
      </c>
    </row>
    <row r="2" ht="30" customHeight="1" spans="1:17">
      <c r="A2" s="3" t="s">
        <v>116</v>
      </c>
      <c r="B2" s="3" t="s">
        <v>117</v>
      </c>
      <c r="C2" s="3" t="s">
        <v>118</v>
      </c>
      <c r="D2" s="3" t="s">
        <v>119</v>
      </c>
      <c r="E2" s="3" t="s">
        <v>66</v>
      </c>
      <c r="F2" s="3" t="s">
        <v>120</v>
      </c>
      <c r="G2" s="3" t="s">
        <v>3</v>
      </c>
      <c r="H2" s="3" t="s">
        <v>121</v>
      </c>
      <c r="I2" s="3" t="s">
        <v>122</v>
      </c>
      <c r="J2" s="3" t="s">
        <v>123</v>
      </c>
      <c r="K2" s="8" t="s">
        <v>124</v>
      </c>
      <c r="L2" s="8" t="s">
        <v>204</v>
      </c>
      <c r="M2" s="9" t="s">
        <v>205</v>
      </c>
      <c r="N2" s="9" t="s">
        <v>206</v>
      </c>
      <c r="O2" s="10" t="s">
        <v>207</v>
      </c>
      <c r="P2" s="10" t="s">
        <v>208</v>
      </c>
      <c r="Q2" s="10" t="s">
        <v>209</v>
      </c>
    </row>
    <row r="3" ht="27" customHeight="1" spans="1:17">
      <c r="A3" s="4" t="s">
        <v>136</v>
      </c>
      <c r="B3" s="4">
        <v>1</v>
      </c>
      <c r="C3" s="4">
        <v>2</v>
      </c>
      <c r="D3" s="4">
        <v>22</v>
      </c>
      <c r="E3" s="17" t="s">
        <v>245</v>
      </c>
      <c r="F3" s="11" t="s">
        <v>174</v>
      </c>
      <c r="G3" s="12" t="s">
        <v>246</v>
      </c>
      <c r="H3" s="12">
        <v>8</v>
      </c>
      <c r="I3" s="12">
        <v>5</v>
      </c>
      <c r="J3" s="12" t="s">
        <v>247</v>
      </c>
      <c r="K3" s="12">
        <f t="shared" ref="K3:K13" si="0">H3*I3</f>
        <v>40</v>
      </c>
      <c r="L3" s="4" t="s">
        <v>248</v>
      </c>
      <c r="M3" s="13">
        <v>45710</v>
      </c>
      <c r="N3" s="13" t="s">
        <v>213</v>
      </c>
      <c r="O3" s="12" t="s">
        <v>214</v>
      </c>
      <c r="P3" s="14"/>
      <c r="Q3" s="15" t="s">
        <v>249</v>
      </c>
    </row>
    <row r="4" ht="27" customHeight="1" spans="1:17">
      <c r="A4" s="4" t="s">
        <v>136</v>
      </c>
      <c r="B4" s="4">
        <v>2</v>
      </c>
      <c r="C4" s="4">
        <v>2</v>
      </c>
      <c r="D4" s="4">
        <v>22</v>
      </c>
      <c r="E4" s="18"/>
      <c r="F4" s="11" t="s">
        <v>174</v>
      </c>
      <c r="G4" s="12" t="s">
        <v>250</v>
      </c>
      <c r="H4" s="12">
        <v>40</v>
      </c>
      <c r="I4" s="12">
        <v>0.5</v>
      </c>
      <c r="J4" s="12" t="s">
        <v>251</v>
      </c>
      <c r="K4" s="12">
        <f t="shared" si="0"/>
        <v>20</v>
      </c>
      <c r="L4" s="4" t="s">
        <v>248</v>
      </c>
      <c r="M4" s="13">
        <v>45710</v>
      </c>
      <c r="N4" s="13" t="s">
        <v>213</v>
      </c>
      <c r="O4" s="12" t="s">
        <v>214</v>
      </c>
      <c r="P4" s="14"/>
      <c r="Q4" s="15" t="s">
        <v>252</v>
      </c>
    </row>
    <row r="5" ht="27" customHeight="1" spans="1:17">
      <c r="A5" s="4" t="s">
        <v>136</v>
      </c>
      <c r="B5" s="4">
        <v>3</v>
      </c>
      <c r="C5" s="4">
        <v>2</v>
      </c>
      <c r="D5" s="4">
        <v>22</v>
      </c>
      <c r="E5" s="18"/>
      <c r="F5" s="11" t="s">
        <v>174</v>
      </c>
      <c r="G5" s="12" t="s">
        <v>253</v>
      </c>
      <c r="H5" s="12">
        <v>1</v>
      </c>
      <c r="I5" s="12">
        <v>500</v>
      </c>
      <c r="J5" s="12" t="s">
        <v>183</v>
      </c>
      <c r="K5" s="12">
        <f t="shared" si="0"/>
        <v>500</v>
      </c>
      <c r="L5" s="4" t="s">
        <v>248</v>
      </c>
      <c r="M5" s="13">
        <v>45710</v>
      </c>
      <c r="N5" s="13" t="s">
        <v>213</v>
      </c>
      <c r="O5" s="12"/>
      <c r="P5" s="14"/>
      <c r="Q5" s="14"/>
    </row>
    <row r="6" ht="27" customHeight="1" spans="1:17">
      <c r="A6" s="4" t="s">
        <v>136</v>
      </c>
      <c r="B6" s="4">
        <v>4</v>
      </c>
      <c r="C6" s="4">
        <v>2</v>
      </c>
      <c r="D6" s="4">
        <v>22</v>
      </c>
      <c r="E6" s="18"/>
      <c r="F6" s="11" t="s">
        <v>174</v>
      </c>
      <c r="G6" s="12" t="s">
        <v>254</v>
      </c>
      <c r="H6" s="12">
        <v>1</v>
      </c>
      <c r="I6" s="12">
        <v>0</v>
      </c>
      <c r="J6" s="12" t="s">
        <v>183</v>
      </c>
      <c r="K6" s="12">
        <f t="shared" si="0"/>
        <v>0</v>
      </c>
      <c r="L6" s="4" t="s">
        <v>248</v>
      </c>
      <c r="M6" s="13">
        <v>45710</v>
      </c>
      <c r="N6" s="13" t="s">
        <v>213</v>
      </c>
      <c r="O6" s="12"/>
      <c r="P6" s="14"/>
      <c r="Q6" s="15"/>
    </row>
    <row r="7" ht="27" customHeight="1" spans="1:17">
      <c r="A7" s="4" t="s">
        <v>136</v>
      </c>
      <c r="B7" s="4">
        <v>5</v>
      </c>
      <c r="C7" s="4">
        <v>2</v>
      </c>
      <c r="D7" s="4">
        <v>22</v>
      </c>
      <c r="E7" s="19"/>
      <c r="F7" s="11" t="s">
        <v>174</v>
      </c>
      <c r="G7" s="12" t="s">
        <v>255</v>
      </c>
      <c r="H7" s="12">
        <v>300</v>
      </c>
      <c r="I7" s="12">
        <v>0</v>
      </c>
      <c r="J7" s="12" t="s">
        <v>183</v>
      </c>
      <c r="K7" s="12">
        <f t="shared" si="0"/>
        <v>0</v>
      </c>
      <c r="L7" s="4" t="s">
        <v>248</v>
      </c>
      <c r="M7" s="13">
        <v>45710</v>
      </c>
      <c r="N7" s="13" t="s">
        <v>213</v>
      </c>
      <c r="O7" s="12"/>
      <c r="P7" s="14"/>
      <c r="Q7" s="14"/>
    </row>
    <row r="8" ht="42" customHeight="1" spans="1:17">
      <c r="A8" s="4" t="s">
        <v>136</v>
      </c>
      <c r="B8" s="4">
        <v>6</v>
      </c>
      <c r="C8" s="4">
        <v>2</v>
      </c>
      <c r="D8" s="4">
        <v>22</v>
      </c>
      <c r="E8" s="17" t="s">
        <v>256</v>
      </c>
      <c r="F8" s="11" t="s">
        <v>174</v>
      </c>
      <c r="G8" s="12" t="s">
        <v>257</v>
      </c>
      <c r="H8" s="12">
        <v>30</v>
      </c>
      <c r="I8" s="12">
        <v>0</v>
      </c>
      <c r="J8" s="12" t="s">
        <v>139</v>
      </c>
      <c r="K8" s="12">
        <f t="shared" si="0"/>
        <v>0</v>
      </c>
      <c r="L8" s="4" t="s">
        <v>248</v>
      </c>
      <c r="M8" s="13">
        <v>45710</v>
      </c>
      <c r="N8" s="13" t="s">
        <v>213</v>
      </c>
      <c r="O8" s="12"/>
      <c r="P8" s="14"/>
      <c r="Q8" s="14"/>
    </row>
    <row r="9" ht="42" customHeight="1" spans="1:17">
      <c r="A9" s="4" t="s">
        <v>136</v>
      </c>
      <c r="B9" s="4">
        <v>7</v>
      </c>
      <c r="C9" s="4">
        <v>2</v>
      </c>
      <c r="D9" s="4">
        <v>22</v>
      </c>
      <c r="E9" s="18"/>
      <c r="F9" s="11" t="s">
        <v>174</v>
      </c>
      <c r="G9" s="12" t="s">
        <v>258</v>
      </c>
      <c r="H9" s="12">
        <v>10</v>
      </c>
      <c r="I9" s="12">
        <v>1</v>
      </c>
      <c r="J9" s="12" t="s">
        <v>259</v>
      </c>
      <c r="K9" s="12">
        <f t="shared" si="0"/>
        <v>10</v>
      </c>
      <c r="L9" s="4" t="s">
        <v>248</v>
      </c>
      <c r="M9" s="13">
        <v>45710</v>
      </c>
      <c r="N9" s="13" t="s">
        <v>213</v>
      </c>
      <c r="O9" s="12" t="s">
        <v>214</v>
      </c>
      <c r="P9" s="14"/>
      <c r="Q9" s="15" t="s">
        <v>260</v>
      </c>
    </row>
    <row r="10" ht="42" customHeight="1" spans="1:17">
      <c r="A10" s="4" t="s">
        <v>136</v>
      </c>
      <c r="B10" s="4">
        <v>8</v>
      </c>
      <c r="C10" s="4">
        <v>2</v>
      </c>
      <c r="D10" s="4">
        <v>22</v>
      </c>
      <c r="E10" s="19"/>
      <c r="F10" s="11" t="s">
        <v>174</v>
      </c>
      <c r="G10" s="12" t="s">
        <v>261</v>
      </c>
      <c r="H10" s="12">
        <v>2</v>
      </c>
      <c r="I10" s="12">
        <v>0</v>
      </c>
      <c r="J10" s="12" t="s">
        <v>139</v>
      </c>
      <c r="K10" s="12">
        <f t="shared" si="0"/>
        <v>0</v>
      </c>
      <c r="L10" s="4" t="s">
        <v>248</v>
      </c>
      <c r="M10" s="13">
        <v>45710</v>
      </c>
      <c r="N10" s="13" t="s">
        <v>213</v>
      </c>
      <c r="O10" s="14"/>
      <c r="P10" s="14"/>
      <c r="Q10" s="14"/>
    </row>
    <row r="11" ht="54" customHeight="1" spans="1:17">
      <c r="A11" s="4" t="s">
        <v>136</v>
      </c>
      <c r="B11" s="4">
        <v>9</v>
      </c>
      <c r="C11" s="4">
        <v>2</v>
      </c>
      <c r="D11" s="4">
        <v>22</v>
      </c>
      <c r="E11" s="17" t="s">
        <v>262</v>
      </c>
      <c r="F11" s="11" t="s">
        <v>174</v>
      </c>
      <c r="G11" s="12" t="s">
        <v>263</v>
      </c>
      <c r="H11" s="12">
        <v>3</v>
      </c>
      <c r="I11" s="12">
        <v>15</v>
      </c>
      <c r="J11" s="12" t="s">
        <v>139</v>
      </c>
      <c r="K11" s="12">
        <f t="shared" si="0"/>
        <v>45</v>
      </c>
      <c r="L11" s="4" t="s">
        <v>248</v>
      </c>
      <c r="M11" s="13">
        <v>45710</v>
      </c>
      <c r="N11" s="13" t="s">
        <v>213</v>
      </c>
      <c r="O11" s="12" t="s">
        <v>214</v>
      </c>
      <c r="P11" s="14"/>
      <c r="Q11" s="15" t="s">
        <v>264</v>
      </c>
    </row>
    <row r="12" ht="54" customHeight="1" spans="1:17">
      <c r="A12" s="4" t="s">
        <v>136</v>
      </c>
      <c r="B12" s="4">
        <v>10</v>
      </c>
      <c r="C12" s="4">
        <v>2</v>
      </c>
      <c r="D12" s="4">
        <v>22</v>
      </c>
      <c r="E12" s="19"/>
      <c r="F12" s="11" t="s">
        <v>174</v>
      </c>
      <c r="G12" s="12" t="s">
        <v>265</v>
      </c>
      <c r="H12" s="12">
        <v>1</v>
      </c>
      <c r="I12" s="12">
        <v>15</v>
      </c>
      <c r="J12" s="12" t="s">
        <v>203</v>
      </c>
      <c r="K12" s="12">
        <f t="shared" si="0"/>
        <v>15</v>
      </c>
      <c r="L12" s="4" t="s">
        <v>248</v>
      </c>
      <c r="M12" s="13">
        <v>45710</v>
      </c>
      <c r="N12" s="13" t="s">
        <v>213</v>
      </c>
      <c r="O12" s="12"/>
      <c r="P12" s="14"/>
      <c r="Q12" s="14"/>
    </row>
    <row r="13" ht="85.5" spans="1:17">
      <c r="A13" s="4" t="s">
        <v>136</v>
      </c>
      <c r="B13" s="4">
        <v>11</v>
      </c>
      <c r="C13" s="4">
        <v>2</v>
      </c>
      <c r="D13" s="4">
        <v>22</v>
      </c>
      <c r="E13" s="20" t="s">
        <v>266</v>
      </c>
      <c r="F13" s="11" t="s">
        <v>174</v>
      </c>
      <c r="G13" s="12" t="s">
        <v>267</v>
      </c>
      <c r="H13" s="12">
        <v>2</v>
      </c>
      <c r="I13" s="12">
        <v>38</v>
      </c>
      <c r="J13" s="12" t="s">
        <v>183</v>
      </c>
      <c r="K13" s="12">
        <f t="shared" si="0"/>
        <v>76</v>
      </c>
      <c r="L13" s="4" t="s">
        <v>248</v>
      </c>
      <c r="M13" s="13">
        <v>45710</v>
      </c>
      <c r="N13" s="13" t="s">
        <v>213</v>
      </c>
      <c r="O13" s="12"/>
      <c r="P13" s="14"/>
      <c r="Q13" s="14" t="s">
        <v>268</v>
      </c>
    </row>
  </sheetData>
  <mergeCells count="3">
    <mergeCell ref="E3:E7"/>
    <mergeCell ref="E8:E10"/>
    <mergeCell ref="E11:E12"/>
  </mergeCells>
  <hyperlinks>
    <hyperlink ref="Q11" r:id="rId1" display="https://mobile.yangkeduo.com/goods2.html?ps=F3v41y9iTx"/>
    <hyperlink ref="Q4" r:id="rId2" display="https://mobile.yangkeduo.com/goods.html?ps=ilaSWRI2tx"/>
    <hyperlink ref="Q3" r:id="rId3" display="https://mobile.yangkeduo.com/goods1.html?ps=FFXJulVn4s"/>
    <hyperlink ref="Q13" r:id="rId4" display="https://e.tb.cn/h.TklsVpTJmBYggUO?tk=ECLEedkfRGo 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D30" sqref="D30"/>
    </sheetView>
  </sheetViews>
  <sheetFormatPr defaultColWidth="9" defaultRowHeight="14.25"/>
  <cols>
    <col min="1" max="1" width="9" style="1"/>
    <col min="2" max="2" width="5.375" style="1" customWidth="1"/>
    <col min="3" max="3" width="6.5" style="1" customWidth="1"/>
    <col min="4" max="4" width="5.5" style="1" customWidth="1"/>
    <col min="5" max="5" width="10.125" style="1" customWidth="1"/>
    <col min="6" max="6" width="64.25" style="1" customWidth="1"/>
    <col min="7" max="7" width="10.25" style="1" customWidth="1"/>
    <col min="8" max="8" width="8.5" style="1" customWidth="1"/>
    <col min="9" max="9" width="9.375" style="1" customWidth="1"/>
    <col min="10" max="10" width="9" style="1"/>
    <col min="11" max="11" width="12.75" style="1" customWidth="1"/>
    <col min="12" max="12" width="10.5" style="1" customWidth="1"/>
    <col min="13" max="13" width="9.125" style="1" customWidth="1"/>
    <col min="14" max="14" width="8.25" style="1" customWidth="1"/>
    <col min="15" max="15" width="8.875" style="1" customWidth="1"/>
    <col min="16" max="16" width="55.875" style="1" customWidth="1"/>
    <col min="17" max="16384" width="9" style="1"/>
  </cols>
  <sheetData>
    <row r="1" ht="21" customHeight="1" spans="8:10">
      <c r="H1" s="2">
        <f>SUM(H3:H13)</f>
        <v>66</v>
      </c>
      <c r="J1" s="2">
        <f>SUM(J3:J13)</f>
        <v>3218</v>
      </c>
    </row>
    <row r="2" ht="30" customHeight="1" spans="1:16">
      <c r="A2" s="3" t="s">
        <v>116</v>
      </c>
      <c r="B2" s="3" t="s">
        <v>117</v>
      </c>
      <c r="C2" s="3" t="s">
        <v>118</v>
      </c>
      <c r="D2" s="3" t="s">
        <v>119</v>
      </c>
      <c r="E2" s="3" t="s">
        <v>269</v>
      </c>
      <c r="F2" s="3" t="s">
        <v>58</v>
      </c>
      <c r="G2" s="3" t="s">
        <v>270</v>
      </c>
      <c r="H2" s="3" t="s">
        <v>271</v>
      </c>
      <c r="I2" s="3" t="s">
        <v>120</v>
      </c>
      <c r="J2" s="8" t="s">
        <v>272</v>
      </c>
      <c r="K2" s="8" t="s">
        <v>204</v>
      </c>
      <c r="L2" s="9" t="s">
        <v>205</v>
      </c>
      <c r="M2" s="9" t="s">
        <v>206</v>
      </c>
      <c r="N2" s="10" t="s">
        <v>207</v>
      </c>
      <c r="O2" s="10" t="s">
        <v>208</v>
      </c>
      <c r="P2" s="10" t="s">
        <v>209</v>
      </c>
    </row>
    <row r="3" ht="27" customHeight="1" spans="1:16">
      <c r="A3" s="4" t="s">
        <v>136</v>
      </c>
      <c r="B3" s="4">
        <v>1</v>
      </c>
      <c r="C3" s="4">
        <v>2</v>
      </c>
      <c r="D3" s="4">
        <v>22</v>
      </c>
      <c r="E3" s="4" t="s">
        <v>273</v>
      </c>
      <c r="F3" s="5" t="s">
        <v>274</v>
      </c>
      <c r="G3" s="6" t="s">
        <v>275</v>
      </c>
      <c r="H3" s="6">
        <v>8</v>
      </c>
      <c r="I3" s="11" t="s">
        <v>276</v>
      </c>
      <c r="J3" s="12">
        <v>500</v>
      </c>
      <c r="K3" s="4" t="s">
        <v>277</v>
      </c>
      <c r="L3" s="13">
        <v>45710</v>
      </c>
      <c r="M3" s="13" t="s">
        <v>213</v>
      </c>
      <c r="N3" s="12"/>
      <c r="O3" s="14"/>
      <c r="P3" s="15"/>
    </row>
    <row r="4" ht="27" customHeight="1" spans="1:16">
      <c r="A4" s="4" t="s">
        <v>136</v>
      </c>
      <c r="B4" s="4">
        <v>2</v>
      </c>
      <c r="C4" s="4">
        <v>2</v>
      </c>
      <c r="D4" s="4">
        <v>22</v>
      </c>
      <c r="E4" s="4" t="s">
        <v>278</v>
      </c>
      <c r="F4" s="5" t="s">
        <v>279</v>
      </c>
      <c r="G4" s="6" t="s">
        <v>280</v>
      </c>
      <c r="H4" s="6">
        <v>7</v>
      </c>
      <c r="I4" s="11" t="s">
        <v>276</v>
      </c>
      <c r="J4" s="12">
        <v>300</v>
      </c>
      <c r="K4" s="4" t="s">
        <v>277</v>
      </c>
      <c r="L4" s="13">
        <v>45710</v>
      </c>
      <c r="M4" s="13" t="s">
        <v>213</v>
      </c>
      <c r="N4" s="12"/>
      <c r="O4" s="14"/>
      <c r="P4" s="15"/>
    </row>
    <row r="5" ht="27" customHeight="1" spans="1:16">
      <c r="A5" s="4" t="s">
        <v>136</v>
      </c>
      <c r="B5" s="4">
        <v>3</v>
      </c>
      <c r="C5" s="4">
        <v>2</v>
      </c>
      <c r="D5" s="4">
        <v>22</v>
      </c>
      <c r="E5" s="7" t="s">
        <v>281</v>
      </c>
      <c r="F5" s="5" t="s">
        <v>282</v>
      </c>
      <c r="G5" s="6" t="s">
        <v>275</v>
      </c>
      <c r="H5" s="6">
        <v>6</v>
      </c>
      <c r="I5" s="11" t="s">
        <v>276</v>
      </c>
      <c r="J5" s="12">
        <v>360</v>
      </c>
      <c r="K5" s="4" t="s">
        <v>277</v>
      </c>
      <c r="L5" s="13">
        <v>45710</v>
      </c>
      <c r="M5" s="13" t="s">
        <v>213</v>
      </c>
      <c r="N5" s="12"/>
      <c r="O5" s="14"/>
      <c r="P5" s="14"/>
    </row>
    <row r="6" ht="27" customHeight="1" spans="1:16">
      <c r="A6" s="4" t="s">
        <v>136</v>
      </c>
      <c r="B6" s="4">
        <v>4</v>
      </c>
      <c r="C6" s="4">
        <v>2</v>
      </c>
      <c r="D6" s="4">
        <v>22</v>
      </c>
      <c r="E6" s="4" t="s">
        <v>283</v>
      </c>
      <c r="F6" s="5" t="s">
        <v>284</v>
      </c>
      <c r="G6" s="6" t="s">
        <v>285</v>
      </c>
      <c r="H6" s="6">
        <v>7</v>
      </c>
      <c r="I6" s="11" t="s">
        <v>276</v>
      </c>
      <c r="J6" s="12">
        <v>300</v>
      </c>
      <c r="K6" s="4" t="s">
        <v>277</v>
      </c>
      <c r="L6" s="13">
        <v>45710</v>
      </c>
      <c r="M6" s="13" t="s">
        <v>213</v>
      </c>
      <c r="N6" s="12"/>
      <c r="O6" s="14"/>
      <c r="P6" s="15"/>
    </row>
    <row r="7" ht="27" customHeight="1" spans="1:16">
      <c r="A7" s="4" t="s">
        <v>136</v>
      </c>
      <c r="B7" s="4">
        <v>5</v>
      </c>
      <c r="C7" s="4">
        <v>2</v>
      </c>
      <c r="D7" s="4">
        <v>22</v>
      </c>
      <c r="E7" s="4" t="s">
        <v>283</v>
      </c>
      <c r="F7" s="5" t="s">
        <v>286</v>
      </c>
      <c r="G7" s="6" t="s">
        <v>287</v>
      </c>
      <c r="H7" s="6">
        <v>13</v>
      </c>
      <c r="I7" s="11" t="s">
        <v>276</v>
      </c>
      <c r="J7" s="12">
        <v>1000</v>
      </c>
      <c r="K7" s="4" t="s">
        <v>277</v>
      </c>
      <c r="L7" s="13">
        <v>45710</v>
      </c>
      <c r="M7" s="13" t="s">
        <v>213</v>
      </c>
      <c r="N7" s="12"/>
      <c r="O7" s="14"/>
      <c r="P7" s="14"/>
    </row>
    <row r="8" ht="27" customHeight="1" spans="1:16">
      <c r="A8" s="4" t="s">
        <v>136</v>
      </c>
      <c r="B8" s="4">
        <v>6</v>
      </c>
      <c r="C8" s="4">
        <v>2</v>
      </c>
      <c r="D8" s="4">
        <v>22</v>
      </c>
      <c r="E8" s="4" t="s">
        <v>288</v>
      </c>
      <c r="F8" s="5" t="s">
        <v>289</v>
      </c>
      <c r="G8" s="6" t="s">
        <v>290</v>
      </c>
      <c r="H8" s="6">
        <v>13</v>
      </c>
      <c r="I8" s="11" t="s">
        <v>276</v>
      </c>
      <c r="J8" s="12">
        <v>0</v>
      </c>
      <c r="K8" s="4" t="s">
        <v>277</v>
      </c>
      <c r="L8" s="13">
        <v>45710</v>
      </c>
      <c r="M8" s="13" t="s">
        <v>213</v>
      </c>
      <c r="N8" s="12"/>
      <c r="O8" s="14"/>
      <c r="P8" s="14"/>
    </row>
    <row r="9" ht="27" customHeight="1" spans="1:16">
      <c r="A9" s="4" t="s">
        <v>291</v>
      </c>
      <c r="B9" s="4">
        <v>7</v>
      </c>
      <c r="C9" s="4">
        <v>2</v>
      </c>
      <c r="D9" s="4">
        <v>22</v>
      </c>
      <c r="E9" s="4" t="s">
        <v>292</v>
      </c>
      <c r="F9" s="5" t="s">
        <v>293</v>
      </c>
      <c r="G9" s="6" t="s">
        <v>294</v>
      </c>
      <c r="H9" s="6">
        <v>1</v>
      </c>
      <c r="I9" s="11" t="s">
        <v>276</v>
      </c>
      <c r="J9" s="12">
        <v>0</v>
      </c>
      <c r="K9" s="4" t="s">
        <v>277</v>
      </c>
      <c r="L9" s="13">
        <v>45710</v>
      </c>
      <c r="M9" s="13" t="s">
        <v>213</v>
      </c>
      <c r="N9" s="12"/>
      <c r="O9" s="14"/>
      <c r="P9" s="14"/>
    </row>
    <row r="10" ht="27" customHeight="1" spans="1:16">
      <c r="A10" s="4" t="s">
        <v>295</v>
      </c>
      <c r="B10" s="4">
        <v>8</v>
      </c>
      <c r="C10" s="4">
        <v>2</v>
      </c>
      <c r="D10" s="4">
        <v>22</v>
      </c>
      <c r="E10" s="4" t="s">
        <v>296</v>
      </c>
      <c r="F10" s="5" t="s">
        <v>297</v>
      </c>
      <c r="G10" s="6" t="s">
        <v>294</v>
      </c>
      <c r="H10" s="6">
        <v>7</v>
      </c>
      <c r="I10" s="11" t="s">
        <v>276</v>
      </c>
      <c r="J10" s="12">
        <v>0</v>
      </c>
      <c r="K10" s="4" t="s">
        <v>277</v>
      </c>
      <c r="L10" s="13">
        <v>45710</v>
      </c>
      <c r="M10" s="13" t="s">
        <v>213</v>
      </c>
      <c r="N10" s="12"/>
      <c r="O10" s="14"/>
      <c r="P10" s="14"/>
    </row>
    <row r="11" ht="27" customHeight="1" spans="1:16">
      <c r="A11" s="4" t="s">
        <v>295</v>
      </c>
      <c r="B11" s="4">
        <v>9</v>
      </c>
      <c r="C11" s="4">
        <v>2</v>
      </c>
      <c r="D11" s="4">
        <v>22</v>
      </c>
      <c r="E11" s="4" t="s">
        <v>296</v>
      </c>
      <c r="F11" s="5" t="s">
        <v>298</v>
      </c>
      <c r="G11" s="6" t="s">
        <v>294</v>
      </c>
      <c r="H11" s="6">
        <v>2</v>
      </c>
      <c r="I11" s="11" t="s">
        <v>276</v>
      </c>
      <c r="J11" s="12">
        <v>0</v>
      </c>
      <c r="K11" s="4" t="s">
        <v>277</v>
      </c>
      <c r="L11" s="13">
        <v>45710</v>
      </c>
      <c r="M11" s="13" t="s">
        <v>213</v>
      </c>
      <c r="N11" s="12"/>
      <c r="O11" s="14"/>
      <c r="P11" s="14"/>
    </row>
    <row r="12" ht="27" customHeight="1" spans="1:16">
      <c r="A12" s="4" t="s">
        <v>136</v>
      </c>
      <c r="B12" s="4">
        <v>10</v>
      </c>
      <c r="C12" s="4">
        <v>2</v>
      </c>
      <c r="D12" s="4">
        <v>22</v>
      </c>
      <c r="E12" s="4" t="s">
        <v>114</v>
      </c>
      <c r="F12" s="5" t="s">
        <v>299</v>
      </c>
      <c r="G12" s="6">
        <v>0</v>
      </c>
      <c r="H12" s="6">
        <v>1</v>
      </c>
      <c r="I12" s="11" t="s">
        <v>300</v>
      </c>
      <c r="J12" s="12">
        <v>400</v>
      </c>
      <c r="K12" s="7" t="s">
        <v>301</v>
      </c>
      <c r="L12" s="13">
        <v>45710</v>
      </c>
      <c r="M12" s="13" t="s">
        <v>213</v>
      </c>
      <c r="N12" s="12"/>
      <c r="O12" s="14"/>
      <c r="P12" s="16" t="s">
        <v>302</v>
      </c>
    </row>
    <row r="13" ht="27" customHeight="1" spans="1:16">
      <c r="A13" s="4" t="s">
        <v>136</v>
      </c>
      <c r="B13" s="4">
        <v>11</v>
      </c>
      <c r="C13" s="4">
        <v>2</v>
      </c>
      <c r="D13" s="4">
        <v>22</v>
      </c>
      <c r="E13" s="4" t="s">
        <v>114</v>
      </c>
      <c r="F13" s="5" t="s">
        <v>303</v>
      </c>
      <c r="G13" s="6">
        <v>0</v>
      </c>
      <c r="H13" s="6">
        <v>1</v>
      </c>
      <c r="I13" s="11" t="s">
        <v>300</v>
      </c>
      <c r="J13" s="12">
        <v>358</v>
      </c>
      <c r="K13" s="7" t="s">
        <v>301</v>
      </c>
      <c r="L13" s="13">
        <v>45710</v>
      </c>
      <c r="M13" s="13" t="s">
        <v>213</v>
      </c>
      <c r="N13" s="12"/>
      <c r="O13" s="14"/>
      <c r="P13" s="16" t="s">
        <v>302</v>
      </c>
    </row>
    <row r="20" spans="6:6">
      <c r="F20"/>
    </row>
    <row r="23" spans="6:6">
      <c r="F23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4" sqref="R34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AD23流程 </vt:lpstr>
      <vt:lpstr>物品清单</vt:lpstr>
      <vt:lpstr>演员礼品</vt:lpstr>
      <vt:lpstr>游戏礼品</vt:lpstr>
      <vt:lpstr>游戏&amp;道具 </vt:lpstr>
      <vt:lpstr> 节目单&amp;道具</vt:lpstr>
      <vt:lpstr>背景墙装饰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quyangchun</dc:creator>
  <cp:lastModifiedBy>Run</cp:lastModifiedBy>
  <dcterms:created xsi:type="dcterms:W3CDTF">2021-03-19T07:09:00Z</dcterms:created>
  <dcterms:modified xsi:type="dcterms:W3CDTF">2025-01-23T08:22:31Z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0102CCA65DE14603AA8355CEC98EFCF5_13</vt:lpwstr>
  </property>
  <property fmtid="{D5CDD505-2E9C-101B-9397-08002B2CF9AE}" pid="3" name="KSOProductBuildVer">
    <vt:lpwstr>2052-12.1.0.19770</vt:lpwstr>
  </property>
</Properties>
</file>