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ylemorr/Dropbox/Scripts/github/epubrowser/data/xml/"/>
    </mc:Choice>
  </mc:AlternateContent>
  <xr:revisionPtr revIDLastSave="0" documentId="13_ncr:1_{F9E122C5-E412-094E-A21E-9B2E15EB189F}" xr6:coauthVersionLast="36" xr6:coauthVersionMax="36" xr10:uidLastSave="{00000000-0000-0000-0000-000000000000}"/>
  <bookViews>
    <workbookView xWindow="18940" yWindow="-21000" windowWidth="15780" windowHeight="12800" xr2:uid="{400CA239-3DC9-D640-89C4-4FA60DCAF30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9" i="1" l="1"/>
  <c r="C26" i="1"/>
  <c r="C17" i="1"/>
  <c r="B14" i="1" l="1"/>
  <c r="B24" i="1"/>
  <c r="B21" i="1" l="1"/>
  <c r="B20" i="1"/>
  <c r="D15" i="1"/>
  <c r="D14" i="1"/>
  <c r="C15" i="1"/>
  <c r="C18" i="1" s="1"/>
  <c r="C27" i="1" s="1"/>
  <c r="C30" i="1" s="1"/>
  <c r="C14" i="1"/>
  <c r="B15" i="1"/>
  <c r="D18" i="1" s="1"/>
  <c r="D27" i="1" s="1"/>
  <c r="D30" i="1" s="1"/>
  <c r="D17" i="1" l="1"/>
  <c r="D26" i="1" s="1"/>
  <c r="D29" i="1" s="1"/>
</calcChain>
</file>

<file path=xl/sharedStrings.xml><?xml version="1.0" encoding="utf-8"?>
<sst xmlns="http://schemas.openxmlformats.org/spreadsheetml/2006/main" count="34" uniqueCount="33">
  <si>
    <t>a</t>
  </si>
  <si>
    <t>b</t>
  </si>
  <si>
    <t>x</t>
  </si>
  <si>
    <t>y</t>
  </si>
  <si>
    <t>z</t>
  </si>
  <si>
    <t>square</t>
  </si>
  <si>
    <t>foilhole</t>
  </si>
  <si>
    <t>micrograph</t>
  </si>
  <si>
    <t>presume that these are image centres on X and Y and in microns</t>
  </si>
  <si>
    <t>x (um)</t>
  </si>
  <si>
    <t>y (um)</t>
  </si>
  <si>
    <t>pixel size of sq image</t>
  </si>
  <si>
    <t>img centre (px)</t>
  </si>
  <si>
    <t>um/px</t>
  </si>
  <si>
    <t>translation delta x (um)</t>
  </si>
  <si>
    <t>translation delta y (um)</t>
  </si>
  <si>
    <t>translation delta x from centre (px)</t>
  </si>
  <si>
    <t>translation delta y from centre (px)</t>
  </si>
  <si>
    <t>img centre x (px)</t>
  </si>
  <si>
    <t>img centre y (px)</t>
  </si>
  <si>
    <t>xml files detail the centre position of the image on the whole grid in microns</t>
  </si>
  <si>
    <t>process</t>
  </si>
  <si>
    <t>calculate centre of square in microns on grid</t>
  </si>
  <si>
    <t>calculate translation to foilhole by difference in microns</t>
  </si>
  <si>
    <t>get pixel size of square (&lt;pixelSize&gt; &lt;x&gt; &lt;numericValue&gt;)</t>
  </si>
  <si>
    <t>calculate px translation from centre of square to centre of FoilHole</t>
  </si>
  <si>
    <t>add x translation to 2048, subtract y translation to 2048, to get x and y px coordinate</t>
  </si>
  <si>
    <t>Square</t>
  </si>
  <si>
    <t>FoilHole</t>
  </si>
  <si>
    <t>Micrograph</t>
  </si>
  <si>
    <t>/Users/kylemorr/Dropbox/Scripts/github/epubrowser/data/xml/20190624_121930_bubble_070619_EPU2/Images-Disc1/GridSquare_24349214/GridSquare_20190624_141039.xml</t>
  </si>
  <si>
    <t>/Users/kylemorr/Dropbox/Scripts/github/epubrowser/data/xml/20190624_121930_bubble_070619_EPU2/Images-Disc1/GridSquare_24349214/FoilHoles/FoilHole_24359770_20190625_022121.xml</t>
  </si>
  <si>
    <t>/Users/kylemorr/Dropbox/Scripts/github/epubrowser/data/xml/20190624_121930_bubble_070619_EPU2/Images-Disc1/GridSquare_24349214/Data/FoilHole_24359771_Data_24352908_24352909_20190625_0224.xml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</si>
</sst>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3"/>
      <color rgb="FF000000"/>
      <name val="Courier New"/>
      <family val="1"/>
    </font>
    <font>
      <b/>
      <sz val="12"/>
      <color theme="1"/>
      <name val="Calibri"/>
      <family val="2"/>
      <scheme val="minor"/>
    </font>
    <font>
      <sz val="12"/>
      <color rgb="FFCBCBCB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1" fontId="1" fillId="0" borderId="0" xfId="0" applyNumberFormat="1" applyFont="1"/>
    <xf numFmtId="0" fontId="0" fillId="0" borderId="0" xfId="0" applyAlignment="1">
      <alignment horizontal="right"/>
    </xf>
    <xf numFmtId="11" fontId="0" fillId="0" borderId="0" xfId="0" applyNumberFormat="1"/>
    <xf numFmtId="11" fontId="3" fillId="0" borderId="0" xfId="0" applyNumberFormat="1" applyFont="1"/>
    <xf numFmtId="0" fontId="3" fillId="0" borderId="0" xfId="0" applyFont="1"/>
    <xf numFmtId="0" fontId="2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7AB8F-CE64-C747-9DB2-B4D325C0A5A3}">
  <dimension ref="A1:D41"/>
  <sheetViews>
    <sheetView tabSelected="1" topLeftCell="A10" workbookViewId="0">
      <selection activeCell="C30" sqref="C30"/>
    </sheetView>
  </sheetViews>
  <sheetFormatPr baseColWidth="10" defaultRowHeight="16" x14ac:dyDescent="0.2"/>
  <cols>
    <col min="1" max="1" width="30" style="2" customWidth="1"/>
    <col min="2" max="4" width="20.33203125" customWidth="1"/>
  </cols>
  <sheetData>
    <row r="1" spans="1:4" x14ac:dyDescent="0.2">
      <c r="A1" s="6" t="s">
        <v>27</v>
      </c>
      <c r="B1" t="s">
        <v>30</v>
      </c>
    </row>
    <row r="2" spans="1:4" x14ac:dyDescent="0.2">
      <c r="A2" s="6" t="s">
        <v>28</v>
      </c>
      <c r="B2" t="s">
        <v>31</v>
      </c>
    </row>
    <row r="3" spans="1:4" x14ac:dyDescent="0.2">
      <c r="A3" s="6" t="s">
        <v>29</v>
      </c>
      <c r="B3" t="s">
        <v>32</v>
      </c>
    </row>
    <row r="5" spans="1:4" x14ac:dyDescent="0.2">
      <c r="B5" t="s">
        <v>5</v>
      </c>
      <c r="C5" t="s">
        <v>6</v>
      </c>
      <c r="D5" t="s">
        <v>7</v>
      </c>
    </row>
    <row r="6" spans="1:4" x14ac:dyDescent="0.2">
      <c r="A6" s="2" t="s">
        <v>0</v>
      </c>
      <c r="B6" s="4">
        <v>-3.4902309039999997E-5</v>
      </c>
      <c r="C6" s="4">
        <v>-3.4902309039999997E-5</v>
      </c>
      <c r="D6" s="4">
        <v>-3.4902309039999997E-5</v>
      </c>
    </row>
    <row r="7" spans="1:4" x14ac:dyDescent="0.2">
      <c r="A7" s="2" t="s">
        <v>1</v>
      </c>
      <c r="B7" s="5">
        <v>1.7632800000000001E-2</v>
      </c>
      <c r="C7" s="5">
        <v>1.7632800000000001E-2</v>
      </c>
      <c r="D7" s="5">
        <v>1.7632800000000001E-2</v>
      </c>
    </row>
    <row r="8" spans="1:4" x14ac:dyDescent="0.2">
      <c r="A8" s="2" t="s">
        <v>2</v>
      </c>
      <c r="B8" s="5">
        <v>3.2737140159999899E-4</v>
      </c>
      <c r="C8" s="5">
        <v>3.2654214999999998E-4</v>
      </c>
      <c r="D8" s="5">
        <v>3.295778727E-4</v>
      </c>
    </row>
    <row r="9" spans="1:4" x14ac:dyDescent="0.2">
      <c r="A9" s="2" t="s">
        <v>3</v>
      </c>
      <c r="B9" s="5">
        <v>2.8153681599999997E-4</v>
      </c>
      <c r="C9" s="5">
        <v>2.8125385600000002E-4</v>
      </c>
      <c r="D9" s="5">
        <v>2.8383403199999999E-4</v>
      </c>
    </row>
    <row r="10" spans="1:4" x14ac:dyDescent="0.2">
      <c r="A10" s="2" t="s">
        <v>4</v>
      </c>
      <c r="B10" s="4">
        <v>-1.9443251408000001E-6</v>
      </c>
      <c r="C10" s="4">
        <v>-1.9178393983999999E-6</v>
      </c>
      <c r="D10" s="4">
        <v>-1.9178393983999999E-6</v>
      </c>
    </row>
    <row r="12" spans="1:4" x14ac:dyDescent="0.2">
      <c r="B12" t="s">
        <v>8</v>
      </c>
    </row>
    <row r="14" spans="1:4" x14ac:dyDescent="0.2">
      <c r="A14" s="2" t="s">
        <v>9</v>
      </c>
      <c r="B14">
        <f>B8*1000000</f>
        <v>327.37140159999899</v>
      </c>
      <c r="C14">
        <f t="shared" ref="B14:D15" si="0">C8*1000000</f>
        <v>326.54214999999999</v>
      </c>
      <c r="D14">
        <f t="shared" si="0"/>
        <v>329.5778727</v>
      </c>
    </row>
    <row r="15" spans="1:4" x14ac:dyDescent="0.2">
      <c r="A15" s="2" t="s">
        <v>10</v>
      </c>
      <c r="B15">
        <f t="shared" si="0"/>
        <v>281.53681599999999</v>
      </c>
      <c r="C15">
        <f t="shared" si="0"/>
        <v>281.25385600000004</v>
      </c>
      <c r="D15">
        <f t="shared" si="0"/>
        <v>283.83403199999998</v>
      </c>
    </row>
    <row r="17" spans="1:4" x14ac:dyDescent="0.2">
      <c r="A17" s="2" t="s">
        <v>14</v>
      </c>
      <c r="C17">
        <f>B14-C14</f>
        <v>0.82925159999899734</v>
      </c>
      <c r="D17">
        <f>B14-D14</f>
        <v>-2.2064711000010107</v>
      </c>
    </row>
    <row r="18" spans="1:4" x14ac:dyDescent="0.2">
      <c r="A18" s="2" t="s">
        <v>15</v>
      </c>
      <c r="C18">
        <f>B15-C15</f>
        <v>0.28295999999994592</v>
      </c>
      <c r="D18">
        <f>B15-D15</f>
        <v>-2.2972159999999917</v>
      </c>
    </row>
    <row r="20" spans="1:4" x14ac:dyDescent="0.2">
      <c r="A20" s="2" t="s">
        <v>12</v>
      </c>
      <c r="B20">
        <f>4096/2</f>
        <v>2048</v>
      </c>
    </row>
    <row r="21" spans="1:4" x14ac:dyDescent="0.2">
      <c r="A21" s="2" t="s">
        <v>12</v>
      </c>
      <c r="B21">
        <f>4096/2</f>
        <v>2048</v>
      </c>
    </row>
    <row r="23" spans="1:4" ht="18" x14ac:dyDescent="0.25">
      <c r="A23" s="2" t="s">
        <v>11</v>
      </c>
      <c r="B23" s="1">
        <v>1.5393073482527999E-8</v>
      </c>
    </row>
    <row r="24" spans="1:4" x14ac:dyDescent="0.2">
      <c r="A24" s="2" t="s">
        <v>13</v>
      </c>
      <c r="B24" s="3">
        <f>B23*1000000</f>
        <v>1.5393073482527999E-2</v>
      </c>
    </row>
    <row r="26" spans="1:4" x14ac:dyDescent="0.2">
      <c r="A26" s="2" t="s">
        <v>16</v>
      </c>
      <c r="C26" s="3">
        <f>C17/$B$24</f>
        <v>53.871736592451427</v>
      </c>
      <c r="D26">
        <f>D17/$B$24</f>
        <v>-143.34181555785329</v>
      </c>
    </row>
    <row r="27" spans="1:4" x14ac:dyDescent="0.2">
      <c r="A27" s="2" t="s">
        <v>17</v>
      </c>
      <c r="C27">
        <f>C18/$B$24</f>
        <v>18.382293849316149</v>
      </c>
      <c r="D27">
        <f>D18/$B$24</f>
        <v>-149.23699302855019</v>
      </c>
    </row>
    <row r="29" spans="1:4" x14ac:dyDescent="0.2">
      <c r="A29" s="2" t="s">
        <v>18</v>
      </c>
      <c r="C29" s="3">
        <f>$B$20+C26</f>
        <v>2101.8717365924513</v>
      </c>
      <c r="D29">
        <f>$B$20+D26</f>
        <v>1904.6581844421466</v>
      </c>
    </row>
    <row r="30" spans="1:4" x14ac:dyDescent="0.2">
      <c r="A30" s="2" t="s">
        <v>19</v>
      </c>
      <c r="C30">
        <f>$B$21-C27</f>
        <v>2029.6177061506839</v>
      </c>
      <c r="D30">
        <f>$B$21-D27</f>
        <v>2197.2369930285504</v>
      </c>
    </row>
    <row r="34" spans="2:2" x14ac:dyDescent="0.2">
      <c r="B34" t="s">
        <v>20</v>
      </c>
    </row>
    <row r="36" spans="2:2" x14ac:dyDescent="0.2">
      <c r="B36" t="s">
        <v>21</v>
      </c>
    </row>
    <row r="37" spans="2:2" x14ac:dyDescent="0.2">
      <c r="B37" t="s">
        <v>22</v>
      </c>
    </row>
    <row r="38" spans="2:2" x14ac:dyDescent="0.2">
      <c r="B38" t="s">
        <v>23</v>
      </c>
    </row>
    <row r="39" spans="2:2" x14ac:dyDescent="0.2">
      <c r="B39" t="s">
        <v>24</v>
      </c>
    </row>
    <row r="40" spans="2:2" x14ac:dyDescent="0.2">
      <c r="B40" t="s">
        <v>25</v>
      </c>
    </row>
    <row r="41" spans="2:2" x14ac:dyDescent="0.2">
      <c r="B41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L Morris</dc:creator>
  <cp:lastModifiedBy>Kyle L Morris</cp:lastModifiedBy>
  <dcterms:created xsi:type="dcterms:W3CDTF">2019-07-10T13:59:42Z</dcterms:created>
  <dcterms:modified xsi:type="dcterms:W3CDTF">2019-09-11T15:36:46Z</dcterms:modified>
</cp:coreProperties>
</file>