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SC\Dorm Jack Repair\2017\1st Assessment 2017\"/>
    </mc:Choice>
  </mc:AlternateContent>
  <bookViews>
    <workbookView xWindow="0" yWindow="0" windowWidth="21600" windowHeight="9885" activeTab="3"/>
  </bookViews>
  <sheets>
    <sheet name="Alden(ZA)" sheetId="6" r:id="rId1"/>
    <sheet name="Pierce(ZC)" sheetId="7" r:id="rId2"/>
    <sheet name="Sayles(ZD)" sheetId="8" r:id="rId3"/>
    <sheet name="Waterbury(ZE)" sheetId="10" r:id="rId4"/>
  </sheets>
  <definedNames>
    <definedName name="_xlnm._FilterDatabase" localSheetId="0" hidden="1">'Alden(ZA)'!$A$1:$M$313</definedName>
    <definedName name="_xlnm._FilterDatabase" localSheetId="1" hidden="1">'Pierce(ZC)'!$A$1:$M$118</definedName>
    <definedName name="_xlnm._FilterDatabase" localSheetId="2" hidden="1">'Sayles(ZD)'!$A$1:$M$307</definedName>
    <definedName name="_xlnm._FilterDatabase" localSheetId="3" hidden="1">'Waterbury(ZE)'!$A$1:$M$360</definedName>
    <definedName name="_xlnm.Print_Area" localSheetId="0">'Alden(ZA)'!$A$1:$Y$302</definedName>
    <definedName name="_xlnm.Print_Area" localSheetId="1">'Pierce(ZC)'!$A$1:$Y$108</definedName>
    <definedName name="_xlnm.Print_Area" localSheetId="2">'Sayles(ZD)'!$A$1:$Y$138</definedName>
    <definedName name="_xlnm.Print_Area" localSheetId="3">'Waterbury(ZE)'!$A$1:$L$352</definedName>
    <definedName name="_xlnm.Print_Titles" localSheetId="0">'Alden(ZA)'!$1:$1</definedName>
    <definedName name="_xlnm.Print_Titles" localSheetId="1">'Pierce(ZC)'!$1:$1</definedName>
    <definedName name="_xlnm.Print_Titles" localSheetId="2">'Sayles(ZD)'!$1:$1</definedName>
    <definedName name="_xlnm.Print_Titles" localSheetId="3">'Waterbury(ZE)'!$1:$1</definedName>
  </definedNames>
  <calcPr calcId="152511"/>
</workbook>
</file>

<file path=xl/calcChain.xml><?xml version="1.0" encoding="utf-8"?>
<calcChain xmlns="http://schemas.openxmlformats.org/spreadsheetml/2006/main">
  <c r="N25" i="10" l="1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45" i="10"/>
  <c r="N44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104" i="10"/>
  <c r="N103" i="10"/>
  <c r="N102" i="10"/>
  <c r="N101" i="10"/>
  <c r="N10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33" i="10"/>
  <c r="N132" i="10"/>
  <c r="N131" i="10"/>
  <c r="N136" i="10"/>
  <c r="N135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99" i="10"/>
  <c r="N198" i="10"/>
  <c r="N197" i="10"/>
  <c r="N196" i="10"/>
  <c r="N195" i="10"/>
  <c r="N194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202" i="10"/>
  <c r="N201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89" i="10"/>
  <c r="N288" i="10"/>
  <c r="N287" i="10"/>
  <c r="N286" i="10"/>
  <c r="N285" i="10"/>
  <c r="N284" i="10"/>
  <c r="N283" i="10"/>
  <c r="N282" i="10"/>
  <c r="N281" i="10"/>
  <c r="N280" i="10"/>
  <c r="N279" i="10"/>
  <c r="N278" i="10"/>
  <c r="N277" i="10"/>
  <c r="N276" i="10"/>
  <c r="N291" i="10"/>
  <c r="N297" i="10"/>
  <c r="N296" i="10"/>
  <c r="N295" i="10"/>
  <c r="N294" i="10"/>
  <c r="N293" i="10"/>
  <c r="N304" i="10"/>
  <c r="N303" i="10"/>
  <c r="N302" i="10"/>
  <c r="N301" i="10"/>
  <c r="N300" i="10"/>
  <c r="N299" i="10"/>
  <c r="N317" i="10"/>
  <c r="N316" i="10"/>
  <c r="N315" i="10"/>
  <c r="N314" i="10"/>
  <c r="N313" i="10"/>
  <c r="N312" i="10"/>
  <c r="N311" i="10"/>
  <c r="N310" i="10"/>
  <c r="N309" i="10"/>
  <c r="N308" i="10"/>
  <c r="N307" i="10"/>
  <c r="N306" i="10"/>
  <c r="N322" i="10"/>
  <c r="N321" i="10"/>
  <c r="N320" i="10"/>
  <c r="N319" i="10"/>
  <c r="N341" i="10"/>
  <c r="N340" i="10"/>
  <c r="N339" i="10"/>
  <c r="N338" i="10"/>
  <c r="N337" i="10"/>
  <c r="N336" i="10"/>
  <c r="N335" i="10"/>
  <c r="N334" i="10"/>
  <c r="N333" i="10"/>
  <c r="N332" i="10"/>
  <c r="N331" i="10"/>
  <c r="N330" i="10"/>
  <c r="N329" i="10"/>
  <c r="N328" i="10"/>
  <c r="N327" i="10"/>
  <c r="N326" i="10"/>
  <c r="N325" i="10"/>
  <c r="N348" i="10"/>
  <c r="N347" i="10"/>
  <c r="N346" i="10"/>
  <c r="N345" i="10"/>
  <c r="N344" i="10"/>
  <c r="N343" i="10"/>
  <c r="N350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45" i="10"/>
  <c r="M44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104" i="10"/>
  <c r="M103" i="10"/>
  <c r="M102" i="10"/>
  <c r="M101" i="10"/>
  <c r="M100" i="10"/>
  <c r="M129" i="10"/>
  <c r="M128" i="10"/>
  <c r="M127" i="10"/>
  <c r="M126" i="10"/>
  <c r="M125" i="10"/>
  <c r="M124" i="10"/>
  <c r="M123" i="10"/>
  <c r="M122" i="10"/>
  <c r="M121" i="10"/>
  <c r="M120" i="10"/>
  <c r="M119" i="10"/>
  <c r="M118" i="10"/>
  <c r="M117" i="10"/>
  <c r="M116" i="10"/>
  <c r="M115" i="10"/>
  <c r="M114" i="10"/>
  <c r="M113" i="10"/>
  <c r="M112" i="10"/>
  <c r="M111" i="10"/>
  <c r="M110" i="10"/>
  <c r="M109" i="10"/>
  <c r="M108" i="10"/>
  <c r="M107" i="10"/>
  <c r="M106" i="10"/>
  <c r="M133" i="10"/>
  <c r="M132" i="10"/>
  <c r="M131" i="10"/>
  <c r="M136" i="10"/>
  <c r="M135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83" i="10"/>
  <c r="M182" i="10"/>
  <c r="M202" i="10"/>
  <c r="M201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8" i="10"/>
  <c r="M207" i="10"/>
  <c r="M206" i="10"/>
  <c r="M205" i="10"/>
  <c r="M204" i="10"/>
  <c r="M259" i="10"/>
  <c r="M258" i="10"/>
  <c r="M257" i="10"/>
  <c r="M256" i="10"/>
  <c r="M255" i="10"/>
  <c r="M254" i="10"/>
  <c r="M253" i="10"/>
  <c r="M252" i="10"/>
  <c r="M251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5" i="10"/>
  <c r="M234" i="10"/>
  <c r="M233" i="10"/>
  <c r="M232" i="10"/>
  <c r="M231" i="10"/>
  <c r="M230" i="10"/>
  <c r="M229" i="10"/>
  <c r="M228" i="10"/>
  <c r="M227" i="10"/>
  <c r="M226" i="10"/>
  <c r="M225" i="10"/>
  <c r="M274" i="10"/>
  <c r="M273" i="10"/>
  <c r="M272" i="10"/>
  <c r="M271" i="10"/>
  <c r="M270" i="10"/>
  <c r="M269" i="10"/>
  <c r="M268" i="10"/>
  <c r="M267" i="10"/>
  <c r="M266" i="10"/>
  <c r="M265" i="10"/>
  <c r="M264" i="10"/>
  <c r="M263" i="10"/>
  <c r="M262" i="10"/>
  <c r="M261" i="10"/>
  <c r="M289" i="10"/>
  <c r="M288" i="10"/>
  <c r="M287" i="10"/>
  <c r="M286" i="10"/>
  <c r="M285" i="10"/>
  <c r="M284" i="10"/>
  <c r="M283" i="10"/>
  <c r="M282" i="10"/>
  <c r="M281" i="10"/>
  <c r="M280" i="10"/>
  <c r="M279" i="10"/>
  <c r="M278" i="10"/>
  <c r="M277" i="10"/>
  <c r="M276" i="10"/>
  <c r="M291" i="10"/>
  <c r="M297" i="10"/>
  <c r="M296" i="10"/>
  <c r="M295" i="10"/>
  <c r="M294" i="10"/>
  <c r="M293" i="10"/>
  <c r="M304" i="10"/>
  <c r="M303" i="10"/>
  <c r="M302" i="10"/>
  <c r="M301" i="10"/>
  <c r="M300" i="10"/>
  <c r="M299" i="10"/>
  <c r="M317" i="10"/>
  <c r="M316" i="10"/>
  <c r="M315" i="10"/>
  <c r="M314" i="10"/>
  <c r="M313" i="10"/>
  <c r="M312" i="10"/>
  <c r="M311" i="10"/>
  <c r="M310" i="10"/>
  <c r="M309" i="10"/>
  <c r="M308" i="10"/>
  <c r="M307" i="10"/>
  <c r="M306" i="10"/>
  <c r="M322" i="10"/>
  <c r="M321" i="10"/>
  <c r="M320" i="10"/>
  <c r="M319" i="10"/>
  <c r="M341" i="10"/>
  <c r="M340" i="10"/>
  <c r="M339" i="10"/>
  <c r="M338" i="10"/>
  <c r="M337" i="10"/>
  <c r="M336" i="10"/>
  <c r="M335" i="10"/>
  <c r="M334" i="10"/>
  <c r="M333" i="10"/>
  <c r="M332" i="10"/>
  <c r="M331" i="10"/>
  <c r="M330" i="10"/>
  <c r="M329" i="10"/>
  <c r="M328" i="10"/>
  <c r="M327" i="10"/>
  <c r="M326" i="10"/>
  <c r="M325" i="10"/>
  <c r="M348" i="10"/>
  <c r="M347" i="10"/>
  <c r="M346" i="10"/>
  <c r="M345" i="10"/>
  <c r="M344" i="10"/>
  <c r="M343" i="10"/>
  <c r="M350" i="10"/>
  <c r="O141" i="8" l="1"/>
  <c r="Q141" i="8"/>
  <c r="R141" i="8"/>
  <c r="S141" i="8"/>
  <c r="T141" i="8"/>
  <c r="U141" i="8"/>
  <c r="V141" i="8"/>
  <c r="W141" i="8"/>
  <c r="X141" i="8"/>
  <c r="Y141" i="8"/>
  <c r="P141" i="8"/>
  <c r="K353" i="10" l="1"/>
  <c r="O353" i="10"/>
  <c r="P353" i="10"/>
  <c r="Q353" i="10"/>
  <c r="R353" i="10"/>
  <c r="S353" i="10"/>
  <c r="T353" i="10"/>
  <c r="U353" i="10"/>
  <c r="V353" i="10"/>
  <c r="W353" i="10"/>
  <c r="X353" i="10"/>
  <c r="Y353" i="10"/>
  <c r="Q110" i="7" l="1"/>
  <c r="O110" i="7"/>
  <c r="Q303" i="6"/>
  <c r="R303" i="6"/>
  <c r="S303" i="6"/>
  <c r="T303" i="6"/>
  <c r="U303" i="6"/>
  <c r="X303" i="6"/>
  <c r="Y303" i="6"/>
  <c r="V303" i="6"/>
  <c r="W303" i="6"/>
  <c r="P303" i="6"/>
  <c r="O303" i="6"/>
  <c r="R110" i="7"/>
  <c r="S110" i="7"/>
  <c r="T110" i="7"/>
  <c r="U110" i="7"/>
  <c r="X110" i="7"/>
  <c r="Y110" i="7"/>
  <c r="V110" i="7"/>
  <c r="W110" i="7"/>
  <c r="P110" i="7"/>
  <c r="K308" i="6" l="1"/>
  <c r="H305" i="6" l="1"/>
  <c r="K146" i="8" l="1"/>
  <c r="J115" i="7"/>
  <c r="K360" i="10" l="1"/>
  <c r="F360" i="10"/>
  <c r="K359" i="10"/>
  <c r="G359" i="10"/>
  <c r="F359" i="10"/>
  <c r="G358" i="10"/>
  <c r="F358" i="10"/>
  <c r="E358" i="10"/>
  <c r="J355" i="10"/>
  <c r="I355" i="10"/>
  <c r="H355" i="10"/>
  <c r="E355" i="10"/>
  <c r="J354" i="10"/>
  <c r="I354" i="10"/>
  <c r="H354" i="10"/>
  <c r="J353" i="10"/>
  <c r="J356" i="10" s="1"/>
  <c r="I353" i="10"/>
  <c r="I356" i="10" s="1"/>
  <c r="H353" i="10"/>
  <c r="H356" i="10" s="1"/>
  <c r="G353" i="10"/>
  <c r="F353" i="10"/>
  <c r="E353" i="10"/>
  <c r="E356" i="10" s="1"/>
  <c r="A353" i="10"/>
  <c r="N352" i="10"/>
  <c r="M352" i="10"/>
  <c r="N351" i="10"/>
  <c r="M351" i="10"/>
  <c r="N349" i="10"/>
  <c r="M349" i="10"/>
  <c r="N342" i="10"/>
  <c r="M342" i="10"/>
  <c r="N324" i="10"/>
  <c r="M324" i="10"/>
  <c r="N323" i="10"/>
  <c r="M323" i="10"/>
  <c r="N318" i="10"/>
  <c r="M318" i="10"/>
  <c r="N305" i="10"/>
  <c r="M305" i="10"/>
  <c r="N298" i="10"/>
  <c r="M298" i="10"/>
  <c r="N292" i="10"/>
  <c r="M292" i="10"/>
  <c r="N290" i="10"/>
  <c r="M290" i="10"/>
  <c r="N275" i="10"/>
  <c r="M275" i="10"/>
  <c r="N260" i="10"/>
  <c r="M260" i="10"/>
  <c r="N224" i="10"/>
  <c r="M224" i="10"/>
  <c r="N223" i="10"/>
  <c r="M223" i="10"/>
  <c r="N222" i="10"/>
  <c r="M222" i="10"/>
  <c r="N203" i="10"/>
  <c r="M203" i="10"/>
  <c r="N200" i="10"/>
  <c r="M200" i="10"/>
  <c r="N181" i="10"/>
  <c r="M181" i="10"/>
  <c r="N137" i="10"/>
  <c r="M137" i="10"/>
  <c r="N134" i="10"/>
  <c r="M134" i="10"/>
  <c r="N130" i="10"/>
  <c r="M130" i="10"/>
  <c r="N105" i="10"/>
  <c r="M105" i="10"/>
  <c r="N99" i="10"/>
  <c r="M99" i="10"/>
  <c r="N46" i="10"/>
  <c r="M46" i="10"/>
  <c r="N43" i="10"/>
  <c r="M43" i="10"/>
  <c r="N26" i="10"/>
  <c r="M26" i="10"/>
  <c r="M7" i="10"/>
  <c r="M6" i="10"/>
  <c r="M5" i="10"/>
  <c r="M4" i="10"/>
  <c r="N3" i="10"/>
  <c r="M3" i="10"/>
  <c r="N2" i="10"/>
  <c r="M2" i="10"/>
  <c r="N353" i="10" l="1"/>
  <c r="M353" i="10"/>
  <c r="I305" i="6"/>
  <c r="J305" i="6"/>
  <c r="I304" i="6"/>
  <c r="J304" i="6"/>
  <c r="H304" i="6"/>
  <c r="I112" i="7"/>
  <c r="J112" i="7"/>
  <c r="H112" i="7"/>
  <c r="I111" i="7"/>
  <c r="J111" i="7"/>
  <c r="H111" i="7"/>
  <c r="I143" i="8"/>
  <c r="J143" i="8"/>
  <c r="H143" i="8"/>
  <c r="I142" i="8"/>
  <c r="J142" i="8"/>
  <c r="H142" i="8"/>
  <c r="M152" i="8" l="1"/>
  <c r="M151" i="8"/>
  <c r="M150" i="8"/>
  <c r="K149" i="8"/>
  <c r="F149" i="8"/>
  <c r="K148" i="8"/>
  <c r="G148" i="8"/>
  <c r="F148" i="8"/>
  <c r="G147" i="8"/>
  <c r="F147" i="8"/>
  <c r="E147" i="8"/>
  <c r="J144" i="8"/>
  <c r="I144" i="8"/>
  <c r="H144" i="8"/>
  <c r="E144" i="8"/>
  <c r="K141" i="8"/>
  <c r="J141" i="8"/>
  <c r="J145" i="8" s="1"/>
  <c r="I141" i="8"/>
  <c r="I145" i="8" s="1"/>
  <c r="H141" i="8"/>
  <c r="H145" i="8" s="1"/>
  <c r="G141" i="8"/>
  <c r="F141" i="8"/>
  <c r="E141" i="8"/>
  <c r="E145" i="8" s="1"/>
  <c r="A141" i="8"/>
  <c r="N140" i="8"/>
  <c r="M140" i="8"/>
  <c r="N139" i="8"/>
  <c r="M139" i="8"/>
  <c r="N138" i="8"/>
  <c r="M138" i="8"/>
  <c r="N137" i="8"/>
  <c r="M137" i="8"/>
  <c r="N136" i="8"/>
  <c r="M136" i="8"/>
  <c r="N135" i="8"/>
  <c r="M135" i="8"/>
  <c r="N134" i="8"/>
  <c r="M134" i="8"/>
  <c r="N133" i="8"/>
  <c r="M133" i="8"/>
  <c r="N132" i="8"/>
  <c r="M132" i="8"/>
  <c r="N131" i="8"/>
  <c r="M131" i="8"/>
  <c r="N130" i="8"/>
  <c r="M130" i="8"/>
  <c r="N129" i="8"/>
  <c r="M129" i="8"/>
  <c r="N128" i="8"/>
  <c r="M128" i="8"/>
  <c r="N127" i="8"/>
  <c r="M127" i="8"/>
  <c r="N126" i="8"/>
  <c r="M126" i="8"/>
  <c r="N125" i="8"/>
  <c r="M125" i="8"/>
  <c r="N124" i="8"/>
  <c r="M124" i="8"/>
  <c r="N123" i="8"/>
  <c r="M123" i="8"/>
  <c r="N122" i="8"/>
  <c r="M122" i="8"/>
  <c r="N121" i="8"/>
  <c r="M121" i="8"/>
  <c r="N120" i="8"/>
  <c r="M120" i="8"/>
  <c r="N119" i="8"/>
  <c r="M119" i="8"/>
  <c r="N118" i="8"/>
  <c r="M118" i="8"/>
  <c r="N117" i="8"/>
  <c r="M117" i="8"/>
  <c r="N116" i="8"/>
  <c r="M116" i="8"/>
  <c r="N115" i="8"/>
  <c r="M115" i="8"/>
  <c r="N114" i="8"/>
  <c r="M114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4" i="8"/>
  <c r="M4" i="8"/>
  <c r="N3" i="8"/>
  <c r="M3" i="8"/>
  <c r="N2" i="8"/>
  <c r="M2" i="8"/>
  <c r="N141" i="8" l="1"/>
  <c r="M141" i="8"/>
  <c r="M122" i="7"/>
  <c r="M121" i="7"/>
  <c r="M120" i="7"/>
  <c r="K118" i="7"/>
  <c r="F118" i="7"/>
  <c r="K117" i="7"/>
  <c r="G117" i="7"/>
  <c r="F117" i="7"/>
  <c r="G116" i="7"/>
  <c r="F116" i="7"/>
  <c r="E116" i="7"/>
  <c r="J113" i="7"/>
  <c r="I113" i="7"/>
  <c r="H113" i="7"/>
  <c r="E113" i="7"/>
  <c r="L110" i="7"/>
  <c r="K110" i="7"/>
  <c r="J110" i="7"/>
  <c r="J114" i="7" s="1"/>
  <c r="I110" i="7"/>
  <c r="I114" i="7" s="1"/>
  <c r="H110" i="7"/>
  <c r="H114" i="7" s="1"/>
  <c r="G110" i="7"/>
  <c r="F110" i="7"/>
  <c r="E110" i="7"/>
  <c r="E114" i="7" s="1"/>
  <c r="N109" i="7"/>
  <c r="M109" i="7"/>
  <c r="N108" i="7"/>
  <c r="M108" i="7"/>
  <c r="N107" i="7"/>
  <c r="M107" i="7"/>
  <c r="N106" i="7"/>
  <c r="M106" i="7"/>
  <c r="N105" i="7"/>
  <c r="M105" i="7"/>
  <c r="N104" i="7"/>
  <c r="M104" i="7"/>
  <c r="N103" i="7"/>
  <c r="M103" i="7"/>
  <c r="N102" i="7"/>
  <c r="M102" i="7"/>
  <c r="N101" i="7"/>
  <c r="M101" i="7"/>
  <c r="N99" i="7"/>
  <c r="M99" i="7"/>
  <c r="N98" i="7"/>
  <c r="M98" i="7"/>
  <c r="N97" i="7"/>
  <c r="M97" i="7"/>
  <c r="N96" i="7"/>
  <c r="M96" i="7"/>
  <c r="N95" i="7"/>
  <c r="M95" i="7"/>
  <c r="N94" i="7"/>
  <c r="M94" i="7"/>
  <c r="N93" i="7"/>
  <c r="M93" i="7"/>
  <c r="N92" i="7"/>
  <c r="M92" i="7"/>
  <c r="N91" i="7"/>
  <c r="M91" i="7"/>
  <c r="N90" i="7"/>
  <c r="M90" i="7"/>
  <c r="N89" i="7"/>
  <c r="M89" i="7"/>
  <c r="N88" i="7"/>
  <c r="M88" i="7"/>
  <c r="N87" i="7"/>
  <c r="M87" i="7"/>
  <c r="N86" i="7"/>
  <c r="M86" i="7"/>
  <c r="N85" i="7"/>
  <c r="M85" i="7"/>
  <c r="N84" i="7"/>
  <c r="M84" i="7"/>
  <c r="N83" i="7"/>
  <c r="M83" i="7"/>
  <c r="N82" i="7"/>
  <c r="M82" i="7"/>
  <c r="N81" i="7"/>
  <c r="M81" i="7"/>
  <c r="N80" i="7"/>
  <c r="M80" i="7"/>
  <c r="N79" i="7"/>
  <c r="M79" i="7"/>
  <c r="N78" i="7"/>
  <c r="M78" i="7"/>
  <c r="N77" i="7"/>
  <c r="M77" i="7"/>
  <c r="N76" i="7"/>
  <c r="M76" i="7"/>
  <c r="N75" i="7"/>
  <c r="M75" i="7"/>
  <c r="N74" i="7"/>
  <c r="M74" i="7"/>
  <c r="N73" i="7"/>
  <c r="M73" i="7"/>
  <c r="N72" i="7"/>
  <c r="M72" i="7"/>
  <c r="N71" i="7"/>
  <c r="M71" i="7"/>
  <c r="N70" i="7"/>
  <c r="M70" i="7"/>
  <c r="N69" i="7"/>
  <c r="M69" i="7"/>
  <c r="N68" i="7"/>
  <c r="M68" i="7"/>
  <c r="N67" i="7"/>
  <c r="M67" i="7"/>
  <c r="N66" i="7"/>
  <c r="M66" i="7"/>
  <c r="N65" i="7"/>
  <c r="M65" i="7"/>
  <c r="N64" i="7"/>
  <c r="M64" i="7"/>
  <c r="N63" i="7"/>
  <c r="M63" i="7"/>
  <c r="N62" i="7"/>
  <c r="M62" i="7"/>
  <c r="N61" i="7"/>
  <c r="M61" i="7"/>
  <c r="N60" i="7"/>
  <c r="M60" i="7"/>
  <c r="N59" i="7"/>
  <c r="M59" i="7"/>
  <c r="N58" i="7"/>
  <c r="M58" i="7"/>
  <c r="N57" i="7"/>
  <c r="M57" i="7"/>
  <c r="N56" i="7"/>
  <c r="M56" i="7"/>
  <c r="N55" i="7"/>
  <c r="M55" i="7"/>
  <c r="N54" i="7"/>
  <c r="M54" i="7"/>
  <c r="N53" i="7"/>
  <c r="M53" i="7"/>
  <c r="N52" i="7"/>
  <c r="M52" i="7"/>
  <c r="N51" i="7"/>
  <c r="M51" i="7"/>
  <c r="N50" i="7"/>
  <c r="M50" i="7"/>
  <c r="N49" i="7"/>
  <c r="M49" i="7"/>
  <c r="N48" i="7"/>
  <c r="M48" i="7"/>
  <c r="N47" i="7"/>
  <c r="M47" i="7"/>
  <c r="N46" i="7"/>
  <c r="M46" i="7"/>
  <c r="N45" i="7"/>
  <c r="M45" i="7"/>
  <c r="N44" i="7"/>
  <c r="M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N33" i="7"/>
  <c r="M33" i="7"/>
  <c r="N32" i="7"/>
  <c r="M32" i="7"/>
  <c r="N31" i="7"/>
  <c r="M31" i="7"/>
  <c r="N30" i="7"/>
  <c r="M30" i="7"/>
  <c r="N29" i="7"/>
  <c r="M29" i="7"/>
  <c r="N28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N2" i="7"/>
  <c r="M2" i="7"/>
  <c r="M110" i="7" l="1"/>
  <c r="N110" i="7"/>
  <c r="K311" i="6"/>
  <c r="F311" i="6"/>
  <c r="K310" i="6"/>
  <c r="G310" i="6"/>
  <c r="F310" i="6"/>
  <c r="G309" i="6"/>
  <c r="F309" i="6"/>
  <c r="E309" i="6"/>
  <c r="J306" i="6"/>
  <c r="I306" i="6"/>
  <c r="H306" i="6"/>
  <c r="E306" i="6"/>
  <c r="L303" i="6"/>
  <c r="K303" i="6"/>
  <c r="J303" i="6"/>
  <c r="J307" i="6" s="1"/>
  <c r="I303" i="6"/>
  <c r="I307" i="6" s="1"/>
  <c r="H303" i="6"/>
  <c r="H307" i="6" s="1"/>
  <c r="G303" i="6"/>
  <c r="F303" i="6"/>
  <c r="E303" i="6"/>
  <c r="E307" i="6" s="1"/>
  <c r="A303" i="6"/>
  <c r="N302" i="6"/>
  <c r="M302" i="6"/>
  <c r="N301" i="6"/>
  <c r="M301" i="6"/>
  <c r="N300" i="6"/>
  <c r="M300" i="6"/>
  <c r="N299" i="6"/>
  <c r="M299" i="6"/>
  <c r="N298" i="6"/>
  <c r="M298" i="6"/>
  <c r="N297" i="6"/>
  <c r="M297" i="6"/>
  <c r="N296" i="6"/>
  <c r="M296" i="6"/>
  <c r="N295" i="6"/>
  <c r="M295" i="6"/>
  <c r="N294" i="6"/>
  <c r="M294" i="6"/>
  <c r="N293" i="6"/>
  <c r="M293" i="6"/>
  <c r="N292" i="6"/>
  <c r="M292" i="6"/>
  <c r="N291" i="6"/>
  <c r="M291" i="6"/>
  <c r="N290" i="6"/>
  <c r="M290" i="6"/>
  <c r="N289" i="6"/>
  <c r="M289" i="6"/>
  <c r="N288" i="6"/>
  <c r="M288" i="6"/>
  <c r="N287" i="6"/>
  <c r="M287" i="6"/>
  <c r="N286" i="6"/>
  <c r="M286" i="6"/>
  <c r="N285" i="6"/>
  <c r="M285" i="6"/>
  <c r="N284" i="6"/>
  <c r="M284" i="6"/>
  <c r="N283" i="6"/>
  <c r="M283" i="6"/>
  <c r="N282" i="6"/>
  <c r="M282" i="6"/>
  <c r="N281" i="6"/>
  <c r="M281" i="6"/>
  <c r="N280" i="6"/>
  <c r="M280" i="6"/>
  <c r="N279" i="6"/>
  <c r="M279" i="6"/>
  <c r="N278" i="6"/>
  <c r="M278" i="6"/>
  <c r="N277" i="6"/>
  <c r="M277" i="6"/>
  <c r="N276" i="6"/>
  <c r="M276" i="6"/>
  <c r="N275" i="6"/>
  <c r="M275" i="6"/>
  <c r="N274" i="6"/>
  <c r="M274" i="6"/>
  <c r="N273" i="6"/>
  <c r="M273" i="6"/>
  <c r="N272" i="6"/>
  <c r="M272" i="6"/>
  <c r="N271" i="6"/>
  <c r="M271" i="6"/>
  <c r="N270" i="6"/>
  <c r="M270" i="6"/>
  <c r="N269" i="6"/>
  <c r="M269" i="6"/>
  <c r="N268" i="6"/>
  <c r="M268" i="6"/>
  <c r="N267" i="6"/>
  <c r="M267" i="6"/>
  <c r="N266" i="6"/>
  <c r="M266" i="6"/>
  <c r="N265" i="6"/>
  <c r="M265" i="6"/>
  <c r="N264" i="6"/>
  <c r="M264" i="6"/>
  <c r="N263" i="6"/>
  <c r="M263" i="6"/>
  <c r="N262" i="6"/>
  <c r="M262" i="6"/>
  <c r="N261" i="6"/>
  <c r="M261" i="6"/>
  <c r="N260" i="6"/>
  <c r="M260" i="6"/>
  <c r="N259" i="6"/>
  <c r="M259" i="6"/>
  <c r="N258" i="6"/>
  <c r="M258" i="6"/>
  <c r="N257" i="6"/>
  <c r="M257" i="6"/>
  <c r="N256" i="6"/>
  <c r="M256" i="6"/>
  <c r="N255" i="6"/>
  <c r="M255" i="6"/>
  <c r="N254" i="6"/>
  <c r="M254" i="6"/>
  <c r="N253" i="6"/>
  <c r="M253" i="6"/>
  <c r="N252" i="6"/>
  <c r="M252" i="6"/>
  <c r="N251" i="6"/>
  <c r="M251" i="6"/>
  <c r="N250" i="6"/>
  <c r="M250" i="6"/>
  <c r="N249" i="6"/>
  <c r="M249" i="6"/>
  <c r="N248" i="6"/>
  <c r="M248" i="6"/>
  <c r="N247" i="6"/>
  <c r="M247" i="6"/>
  <c r="N246" i="6"/>
  <c r="M246" i="6"/>
  <c r="N245" i="6"/>
  <c r="M245" i="6"/>
  <c r="N244" i="6"/>
  <c r="M244" i="6"/>
  <c r="N243" i="6"/>
  <c r="M243" i="6"/>
  <c r="N242" i="6"/>
  <c r="M242" i="6"/>
  <c r="N241" i="6"/>
  <c r="M241" i="6"/>
  <c r="N240" i="6"/>
  <c r="M240" i="6"/>
  <c r="N239" i="6"/>
  <c r="M239" i="6"/>
  <c r="N238" i="6"/>
  <c r="M238" i="6"/>
  <c r="N237" i="6"/>
  <c r="M237" i="6"/>
  <c r="N236" i="6"/>
  <c r="M236" i="6"/>
  <c r="N235" i="6"/>
  <c r="M235" i="6"/>
  <c r="N234" i="6"/>
  <c r="M234" i="6"/>
  <c r="N233" i="6"/>
  <c r="M233" i="6"/>
  <c r="N232" i="6"/>
  <c r="M232" i="6"/>
  <c r="N231" i="6"/>
  <c r="M231" i="6"/>
  <c r="N230" i="6"/>
  <c r="M230" i="6"/>
  <c r="N229" i="6"/>
  <c r="M229" i="6"/>
  <c r="N228" i="6"/>
  <c r="M228" i="6"/>
  <c r="N227" i="6"/>
  <c r="M227" i="6"/>
  <c r="N226" i="6"/>
  <c r="M226" i="6"/>
  <c r="N225" i="6"/>
  <c r="M225" i="6"/>
  <c r="N224" i="6"/>
  <c r="M224" i="6"/>
  <c r="N223" i="6"/>
  <c r="M223" i="6"/>
  <c r="N222" i="6"/>
  <c r="M222" i="6"/>
  <c r="N221" i="6"/>
  <c r="M221" i="6"/>
  <c r="N220" i="6"/>
  <c r="M220" i="6"/>
  <c r="N219" i="6"/>
  <c r="M219" i="6"/>
  <c r="N218" i="6"/>
  <c r="M218" i="6"/>
  <c r="N217" i="6"/>
  <c r="M217" i="6"/>
  <c r="N216" i="6"/>
  <c r="M216" i="6"/>
  <c r="N215" i="6"/>
  <c r="M215" i="6"/>
  <c r="N214" i="6"/>
  <c r="M214" i="6"/>
  <c r="N213" i="6"/>
  <c r="M213" i="6"/>
  <c r="N212" i="6"/>
  <c r="M212" i="6"/>
  <c r="N211" i="6"/>
  <c r="M211" i="6"/>
  <c r="N210" i="6"/>
  <c r="M210" i="6"/>
  <c r="N209" i="6"/>
  <c r="M209" i="6"/>
  <c r="N208" i="6"/>
  <c r="M208" i="6"/>
  <c r="N207" i="6"/>
  <c r="M207" i="6"/>
  <c r="N206" i="6"/>
  <c r="M206" i="6"/>
  <c r="N205" i="6"/>
  <c r="M205" i="6"/>
  <c r="N204" i="6"/>
  <c r="M204" i="6"/>
  <c r="N203" i="6"/>
  <c r="M203" i="6"/>
  <c r="N202" i="6"/>
  <c r="M202" i="6"/>
  <c r="N201" i="6"/>
  <c r="M201" i="6"/>
  <c r="N200" i="6"/>
  <c r="M200" i="6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N2" i="6"/>
  <c r="M2" i="6"/>
  <c r="M303" i="6" l="1"/>
  <c r="N303" i="6"/>
</calcChain>
</file>

<file path=xl/comments1.xml><?xml version="1.0" encoding="utf-8"?>
<comments xmlns="http://schemas.openxmlformats.org/spreadsheetml/2006/main">
  <authors>
    <author>Windows User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Sharon: 
Added a new extention number (2017)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 xml:space="preserve">Sharon:
Changing the Extention number from 16322 to 16237
(2017)
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Sharon:
Changed the extention number from 16443 to 16238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 xml:space="preserve">Sharon: 
The room number should be 221 than 210 (2017)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 xml:space="preserve">Sharon: 
Added a new room abd extention and Jack
</t>
        </r>
      </text>
    </comment>
    <comment ref="D107" authorId="0" shapeId="0">
      <text>
        <r>
          <rPr>
            <b/>
            <sz val="9"/>
            <color indexed="81"/>
            <rFont val="Tahoma"/>
            <family val="2"/>
          </rPr>
          <t>Sharon:
The jack number should be 3040 rather than 3039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55" authorId="0" shapeId="0">
      <text>
        <r>
          <rPr>
            <b/>
            <sz val="9"/>
            <color indexed="81"/>
            <rFont val="Tahoma"/>
            <family val="2"/>
          </rPr>
          <t>Eric Carpenter
June 14 17
IRL extension is at 02013A. Not 02014A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</rPr>
          <t>Eric Carpenter
June 14 17
IRL the phone is attached to 03042A not 03043A</t>
        </r>
      </text>
    </comment>
  </commentList>
</comments>
</file>

<file path=xl/sharedStrings.xml><?xml version="1.0" encoding="utf-8"?>
<sst xmlns="http://schemas.openxmlformats.org/spreadsheetml/2006/main" count="2365" uniqueCount="874">
  <si>
    <t>01100A</t>
  </si>
  <si>
    <t>00005A</t>
  </si>
  <si>
    <t>00011A</t>
  </si>
  <si>
    <t>00018A</t>
  </si>
  <si>
    <t>01094A</t>
  </si>
  <si>
    <t>01101A</t>
  </si>
  <si>
    <t>00006A</t>
  </si>
  <si>
    <t>00012A</t>
  </si>
  <si>
    <t>00019A</t>
  </si>
  <si>
    <t>01095A</t>
  </si>
  <si>
    <t>01102A</t>
  </si>
  <si>
    <t>00007A</t>
  </si>
  <si>
    <t>00013A</t>
  </si>
  <si>
    <t>00020A</t>
  </si>
  <si>
    <t>01090A</t>
  </si>
  <si>
    <t>01096A</t>
  </si>
  <si>
    <t>01103A</t>
  </si>
  <si>
    <t>00001A</t>
  </si>
  <si>
    <t>00008A</t>
  </si>
  <si>
    <t>00014A</t>
  </si>
  <si>
    <t>00021A</t>
  </si>
  <si>
    <t>01091A</t>
  </si>
  <si>
    <t>01097A</t>
  </si>
  <si>
    <t>01104A</t>
  </si>
  <si>
    <t>02100A</t>
  </si>
  <si>
    <t>03110A</t>
  </si>
  <si>
    <t>02101A</t>
  </si>
  <si>
    <t>03111A</t>
  </si>
  <si>
    <t>02102A</t>
  </si>
  <si>
    <t>16371</t>
  </si>
  <si>
    <t>03112A</t>
  </si>
  <si>
    <t>03113A</t>
  </si>
  <si>
    <t>03106A</t>
  </si>
  <si>
    <t>03114A</t>
  </si>
  <si>
    <t>16431</t>
  </si>
  <si>
    <t>03107A</t>
  </si>
  <si>
    <t>03115A</t>
  </si>
  <si>
    <t>16454</t>
  </si>
  <si>
    <t>03108A</t>
  </si>
  <si>
    <t>02099A</t>
  </si>
  <si>
    <t>03109A</t>
  </si>
  <si>
    <t>00023A</t>
  </si>
  <si>
    <t>16030</t>
  </si>
  <si>
    <t>25892</t>
  </si>
  <si>
    <t>01001B</t>
  </si>
  <si>
    <t>01054D</t>
  </si>
  <si>
    <t>16350</t>
  </si>
  <si>
    <t>02103A</t>
  </si>
  <si>
    <t>00022A</t>
  </si>
  <si>
    <t>Room</t>
  </si>
  <si>
    <t>Extn</t>
  </si>
  <si>
    <t>Jack</t>
  </si>
  <si>
    <t>01053A</t>
  </si>
  <si>
    <t>02058A</t>
  </si>
  <si>
    <t/>
  </si>
  <si>
    <t>00101A</t>
  </si>
  <si>
    <t>02057A</t>
  </si>
  <si>
    <t>03046A</t>
  </si>
  <si>
    <t>03056A</t>
  </si>
  <si>
    <t>03066A</t>
  </si>
  <si>
    <t>03076A</t>
  </si>
  <si>
    <t>03085A</t>
  </si>
  <si>
    <t>03095A</t>
  </si>
  <si>
    <t>03104A</t>
  </si>
  <si>
    <t>01001A</t>
  </si>
  <si>
    <t>01010A</t>
  </si>
  <si>
    <t>01019A</t>
  </si>
  <si>
    <t>01027A</t>
  </si>
  <si>
    <t>01036A</t>
  </si>
  <si>
    <t>01044A</t>
  </si>
  <si>
    <t>01054A</t>
  </si>
  <si>
    <t>01062A</t>
  </si>
  <si>
    <t>01071A</t>
  </si>
  <si>
    <t>01079A</t>
  </si>
  <si>
    <t>01088A</t>
  </si>
  <si>
    <t>02007A</t>
  </si>
  <si>
    <t>02016A</t>
  </si>
  <si>
    <t>02024A</t>
  </si>
  <si>
    <t>02033A</t>
  </si>
  <si>
    <t>02041A</t>
  </si>
  <si>
    <t>02050A</t>
  </si>
  <si>
    <t>02059A</t>
  </si>
  <si>
    <t>02068A</t>
  </si>
  <si>
    <t>02076A</t>
  </si>
  <si>
    <t>02085A</t>
  </si>
  <si>
    <t>02093A</t>
  </si>
  <si>
    <t>03004A</t>
  </si>
  <si>
    <t>03012A</t>
  </si>
  <si>
    <t>03021A</t>
  </si>
  <si>
    <t>03029A</t>
  </si>
  <si>
    <t>03038A</t>
  </si>
  <si>
    <t>03047A</t>
  </si>
  <si>
    <t>03057A</t>
  </si>
  <si>
    <t>03067A</t>
  </si>
  <si>
    <t>03077A</t>
  </si>
  <si>
    <t>03086A</t>
  </si>
  <si>
    <t>03096A</t>
  </si>
  <si>
    <t>03105A</t>
  </si>
  <si>
    <t>01002A</t>
  </si>
  <si>
    <t>01011A</t>
  </si>
  <si>
    <t>01020A</t>
  </si>
  <si>
    <t>01028A</t>
  </si>
  <si>
    <t>01037A</t>
  </si>
  <si>
    <t>01045A</t>
  </si>
  <si>
    <t>01055A</t>
  </si>
  <si>
    <t>01063A</t>
  </si>
  <si>
    <t>01072A</t>
  </si>
  <si>
    <t>01080A</t>
  </si>
  <si>
    <t>01089A</t>
  </si>
  <si>
    <t>02008A</t>
  </si>
  <si>
    <t>02017A</t>
  </si>
  <si>
    <t>02025A</t>
  </si>
  <si>
    <t>02034A</t>
  </si>
  <si>
    <t>02042A</t>
  </si>
  <si>
    <t>02051A</t>
  </si>
  <si>
    <t>02060A</t>
  </si>
  <si>
    <t>02069A</t>
  </si>
  <si>
    <t>02077A</t>
  </si>
  <si>
    <t>02086A</t>
  </si>
  <si>
    <t>02094A</t>
  </si>
  <si>
    <t>03005A</t>
  </si>
  <si>
    <t>03013A</t>
  </si>
  <si>
    <t>03022A</t>
  </si>
  <si>
    <t>03030A</t>
  </si>
  <si>
    <t>03039A</t>
  </si>
  <si>
    <t>03048A</t>
  </si>
  <si>
    <t>03058A</t>
  </si>
  <si>
    <t>03068A</t>
  </si>
  <si>
    <t>03078A</t>
  </si>
  <si>
    <t>03087A</t>
  </si>
  <si>
    <t>03097A</t>
  </si>
  <si>
    <t>01012A</t>
  </si>
  <si>
    <t>01021A</t>
  </si>
  <si>
    <t>01029A</t>
  </si>
  <si>
    <t>01038A</t>
  </si>
  <si>
    <t>01046A</t>
  </si>
  <si>
    <t>01056A</t>
  </si>
  <si>
    <t>01064A</t>
  </si>
  <si>
    <t>01073A</t>
  </si>
  <si>
    <t>01081A</t>
  </si>
  <si>
    <t>02001A</t>
  </si>
  <si>
    <t>02009A</t>
  </si>
  <si>
    <t>02018A</t>
  </si>
  <si>
    <t>02026A</t>
  </si>
  <si>
    <t>02035A</t>
  </si>
  <si>
    <t>02043A</t>
  </si>
  <si>
    <t>02052A</t>
  </si>
  <si>
    <t>02061A</t>
  </si>
  <si>
    <t>02070A</t>
  </si>
  <si>
    <t>02078A</t>
  </si>
  <si>
    <t>02087A</t>
  </si>
  <si>
    <t>02095A</t>
  </si>
  <si>
    <t>03006A</t>
  </si>
  <si>
    <t>03014A</t>
  </si>
  <si>
    <t>03023A</t>
  </si>
  <si>
    <t>03031A</t>
  </si>
  <si>
    <t>03040A</t>
  </si>
  <si>
    <t>03049A</t>
  </si>
  <si>
    <t>03059A</t>
  </si>
  <si>
    <t>03069A</t>
  </si>
  <si>
    <t>03079A</t>
  </si>
  <si>
    <t>03088A</t>
  </si>
  <si>
    <t>03098A</t>
  </si>
  <si>
    <t>01004A</t>
  </si>
  <si>
    <t>01013A</t>
  </si>
  <si>
    <t>01022A</t>
  </si>
  <si>
    <t>01030A</t>
  </si>
  <si>
    <t>01047A</t>
  </si>
  <si>
    <t>01057A</t>
  </si>
  <si>
    <t>01065A</t>
  </si>
  <si>
    <t>01074A</t>
  </si>
  <si>
    <t>01082A</t>
  </si>
  <si>
    <t>02002A</t>
  </si>
  <si>
    <t>02010A</t>
  </si>
  <si>
    <t>02019A</t>
  </si>
  <si>
    <t>02027A</t>
  </si>
  <si>
    <t>02036A</t>
  </si>
  <si>
    <t>02044A</t>
  </si>
  <si>
    <t>02053A</t>
  </si>
  <si>
    <t>02062A</t>
  </si>
  <si>
    <t>02071A</t>
  </si>
  <si>
    <t>02079A</t>
  </si>
  <si>
    <t>02088A</t>
  </si>
  <si>
    <t>02096A</t>
  </si>
  <si>
    <t>03007A</t>
  </si>
  <si>
    <t>03015A</t>
  </si>
  <si>
    <t>03024A</t>
  </si>
  <si>
    <t>03032A</t>
  </si>
  <si>
    <t>03041A</t>
  </si>
  <si>
    <t>03050A</t>
  </si>
  <si>
    <t>03060A</t>
  </si>
  <si>
    <t>03070A</t>
  </si>
  <si>
    <t>03080A</t>
  </si>
  <si>
    <t>03089A</t>
  </si>
  <si>
    <t>03099A</t>
  </si>
  <si>
    <t>01005A</t>
  </si>
  <si>
    <t>01014A</t>
  </si>
  <si>
    <t>01031A</t>
  </si>
  <si>
    <t>01048A</t>
  </si>
  <si>
    <t>01066A</t>
  </si>
  <si>
    <t>01083A</t>
  </si>
  <si>
    <t>02011A</t>
  </si>
  <si>
    <t>02028A</t>
  </si>
  <si>
    <t>02045A</t>
  </si>
  <si>
    <t>02063A</t>
  </si>
  <si>
    <t>02080A</t>
  </si>
  <si>
    <t>02097A</t>
  </si>
  <si>
    <t>03016A</t>
  </si>
  <si>
    <t>03033A</t>
  </si>
  <si>
    <t>03051A</t>
  </si>
  <si>
    <t>03071A</t>
  </si>
  <si>
    <t>03090A</t>
  </si>
  <si>
    <t>01007A</t>
  </si>
  <si>
    <t>01015A</t>
  </si>
  <si>
    <t>01023A</t>
  </si>
  <si>
    <t>01032A</t>
  </si>
  <si>
    <t>01040A</t>
  </si>
  <si>
    <t>01049A</t>
  </si>
  <si>
    <t>01058A</t>
  </si>
  <si>
    <t>01067A</t>
  </si>
  <si>
    <t>01084A</t>
  </si>
  <si>
    <t>02003A</t>
  </si>
  <si>
    <t>02012A</t>
  </si>
  <si>
    <t>02020A</t>
  </si>
  <si>
    <t>02029A</t>
  </si>
  <si>
    <t>02037A</t>
  </si>
  <si>
    <t>02046A</t>
  </si>
  <si>
    <t>02054A</t>
  </si>
  <si>
    <t>02064A</t>
  </si>
  <si>
    <t>02072A</t>
  </si>
  <si>
    <t>02081A</t>
  </si>
  <si>
    <t>02089A</t>
  </si>
  <si>
    <t>02098A</t>
  </si>
  <si>
    <t>03008A</t>
  </si>
  <si>
    <t>03017A</t>
  </si>
  <si>
    <t>03025A</t>
  </si>
  <si>
    <t>03034A</t>
  </si>
  <si>
    <t>03042A</t>
  </si>
  <si>
    <t>03052A</t>
  </si>
  <si>
    <t>03062A</t>
  </si>
  <si>
    <t>03072A</t>
  </si>
  <si>
    <t>03081A</t>
  </si>
  <si>
    <t>03091A</t>
  </si>
  <si>
    <t>03100A</t>
  </si>
  <si>
    <t>01006A</t>
  </si>
  <si>
    <t>01016A</t>
  </si>
  <si>
    <t>01024A</t>
  </si>
  <si>
    <t>01033A</t>
  </si>
  <si>
    <t>01041A</t>
  </si>
  <si>
    <t>01050A</t>
  </si>
  <si>
    <t>01059A</t>
  </si>
  <si>
    <t>01068A</t>
  </si>
  <si>
    <t>01076A</t>
  </si>
  <si>
    <t>01085A</t>
  </si>
  <si>
    <t>02004A</t>
  </si>
  <si>
    <t>02013A</t>
  </si>
  <si>
    <t>02021A</t>
  </si>
  <si>
    <t>02030A</t>
  </si>
  <si>
    <t>02038A</t>
  </si>
  <si>
    <t>02047A</t>
  </si>
  <si>
    <t>02055A</t>
  </si>
  <si>
    <t>02065A</t>
  </si>
  <si>
    <t>02073A</t>
  </si>
  <si>
    <t>02082A</t>
  </si>
  <si>
    <t>02090A</t>
  </si>
  <si>
    <t>03001A</t>
  </si>
  <si>
    <t>03009A</t>
  </si>
  <si>
    <t>03018A</t>
  </si>
  <si>
    <t>03026A</t>
  </si>
  <si>
    <t>03035A</t>
  </si>
  <si>
    <t>03043A</t>
  </si>
  <si>
    <t>03053A</t>
  </si>
  <si>
    <t>03063A</t>
  </si>
  <si>
    <t>03073A</t>
  </si>
  <si>
    <t>03082A</t>
  </si>
  <si>
    <t>03092A</t>
  </si>
  <si>
    <t>03101A</t>
  </si>
  <si>
    <t>01008A</t>
  </si>
  <si>
    <t>01017A</t>
  </si>
  <si>
    <t>01025A</t>
  </si>
  <si>
    <t>01034A</t>
  </si>
  <si>
    <t>01042A</t>
  </si>
  <si>
    <t>01051A</t>
  </si>
  <si>
    <t>01060A</t>
  </si>
  <si>
    <t>01069A</t>
  </si>
  <si>
    <t>01077A</t>
  </si>
  <si>
    <t>01086A</t>
  </si>
  <si>
    <t>02005A</t>
  </si>
  <si>
    <t>02014A</t>
  </si>
  <si>
    <t>02022A</t>
  </si>
  <si>
    <t>02031A</t>
  </si>
  <si>
    <t>02039A</t>
  </si>
  <si>
    <t>02048A</t>
  </si>
  <si>
    <t>02056A</t>
  </si>
  <si>
    <t>02066A</t>
  </si>
  <si>
    <t>02074A</t>
  </si>
  <si>
    <t>02083A</t>
  </si>
  <si>
    <t>02091A</t>
  </si>
  <si>
    <t>03002A</t>
  </si>
  <si>
    <t>03010A</t>
  </si>
  <si>
    <t>03019A</t>
  </si>
  <si>
    <t>03027A</t>
  </si>
  <si>
    <t>03036A</t>
  </si>
  <si>
    <t>03044A</t>
  </si>
  <si>
    <t>03054A</t>
  </si>
  <si>
    <t>03064A</t>
  </si>
  <si>
    <t>03074A</t>
  </si>
  <si>
    <t>03083A</t>
  </si>
  <si>
    <t>03093A</t>
  </si>
  <si>
    <t>03102A</t>
  </si>
  <si>
    <t>01009A</t>
  </si>
  <si>
    <t>01018A</t>
  </si>
  <si>
    <t>01026A</t>
  </si>
  <si>
    <t>01035A</t>
  </si>
  <si>
    <t>01052A</t>
  </si>
  <si>
    <t>01061A</t>
  </si>
  <si>
    <t>01070A</t>
  </si>
  <si>
    <t>01078A</t>
  </si>
  <si>
    <t>01087A</t>
  </si>
  <si>
    <t>02006A</t>
  </si>
  <si>
    <t>02015A</t>
  </si>
  <si>
    <t>02023A</t>
  </si>
  <si>
    <t>02032A</t>
  </si>
  <si>
    <t>02040A</t>
  </si>
  <si>
    <t>02049A</t>
  </si>
  <si>
    <t>02067A</t>
  </si>
  <si>
    <t>02075A</t>
  </si>
  <si>
    <t>02084A</t>
  </si>
  <si>
    <t>02092A</t>
  </si>
  <si>
    <t>03003A</t>
  </si>
  <si>
    <t>03011A</t>
  </si>
  <si>
    <t>03020A</t>
  </si>
  <si>
    <t>03028A</t>
  </si>
  <si>
    <t>03037A</t>
  </si>
  <si>
    <t>03045A</t>
  </si>
  <si>
    <t>03055A</t>
  </si>
  <si>
    <t>03065A</t>
  </si>
  <si>
    <t>03075A</t>
  </si>
  <si>
    <t>03084A</t>
  </si>
  <si>
    <t>03094A</t>
  </si>
  <si>
    <t>03103A</t>
  </si>
  <si>
    <t>01039A</t>
  </si>
  <si>
    <t>LOUNGE</t>
  </si>
  <si>
    <t>03061A</t>
  </si>
  <si>
    <t>01043A</t>
  </si>
  <si>
    <t>UNLBLED</t>
  </si>
  <si>
    <t>16449</t>
  </si>
  <si>
    <t>16481</t>
  </si>
  <si>
    <t>16199</t>
  </si>
  <si>
    <t>16201</t>
  </si>
  <si>
    <t>16204</t>
  </si>
  <si>
    <t>16242</t>
  </si>
  <si>
    <t>16279</t>
  </si>
  <si>
    <t>16214</t>
  </si>
  <si>
    <t>16407</t>
  </si>
  <si>
    <t>16251</t>
  </si>
  <si>
    <t>16329</t>
  </si>
  <si>
    <t>16408</t>
  </si>
  <si>
    <t>16450</t>
  </si>
  <si>
    <t>16482</t>
  </si>
  <si>
    <t>16278</t>
  </si>
  <si>
    <t>16240</t>
  </si>
  <si>
    <t>16330</t>
  </si>
  <si>
    <t>16364</t>
  </si>
  <si>
    <t>16410</t>
  </si>
  <si>
    <t>16296</t>
  </si>
  <si>
    <t>16228</t>
  </si>
  <si>
    <t>16483</t>
  </si>
  <si>
    <t>16401</t>
  </si>
  <si>
    <t>16277</t>
  </si>
  <si>
    <t>16155</t>
  </si>
  <si>
    <t>16484</t>
  </si>
  <si>
    <t>16402</t>
  </si>
  <si>
    <t>16411</t>
  </si>
  <si>
    <t>16403</t>
  </si>
  <si>
    <t>16332</t>
  </si>
  <si>
    <t>16365</t>
  </si>
  <si>
    <t>16412</t>
  </si>
  <si>
    <t>16404</t>
  </si>
  <si>
    <t>16333</t>
  </si>
  <si>
    <t>16294</t>
  </si>
  <si>
    <t>16485</t>
  </si>
  <si>
    <t>16348</t>
  </si>
  <si>
    <t>16388</t>
  </si>
  <si>
    <t>16241</t>
  </si>
  <si>
    <t>16243</t>
  </si>
  <si>
    <t>16202</t>
  </si>
  <si>
    <t>16335</t>
  </si>
  <si>
    <t>16366</t>
  </si>
  <si>
    <t>16414</t>
  </si>
  <si>
    <t>16405</t>
  </si>
  <si>
    <t>16487</t>
  </si>
  <si>
    <t>16389</t>
  </si>
  <si>
    <t>16413</t>
  </si>
  <si>
    <t>16488</t>
  </si>
  <si>
    <t>16349</t>
  </si>
  <si>
    <t>16390</t>
  </si>
  <si>
    <t>16198</t>
  </si>
  <si>
    <t>16489</t>
  </si>
  <si>
    <t>16391</t>
  </si>
  <si>
    <t>16428</t>
  </si>
  <si>
    <t>16305</t>
  </si>
  <si>
    <t>16215</t>
  </si>
  <si>
    <t>16265</t>
  </si>
  <si>
    <t>16282</t>
  </si>
  <si>
    <t>16216</t>
  </si>
  <si>
    <t>16255</t>
  </si>
  <si>
    <t>16307</t>
  </si>
  <si>
    <t>16218</t>
  </si>
  <si>
    <t>16267</t>
  </si>
  <si>
    <t>16308</t>
  </si>
  <si>
    <t>16219</t>
  </si>
  <si>
    <t>16284</t>
  </si>
  <si>
    <t>16256</t>
  </si>
  <si>
    <t>16309</t>
  </si>
  <si>
    <t>16221</t>
  </si>
  <si>
    <t>16257</t>
  </si>
  <si>
    <t>16268</t>
  </si>
  <si>
    <t>16222</t>
  </si>
  <si>
    <t>16234</t>
  </si>
  <si>
    <t>16285</t>
  </si>
  <si>
    <t>16310</t>
  </si>
  <si>
    <t>16249</t>
  </si>
  <si>
    <t>16258</t>
  </si>
  <si>
    <t>16311</t>
  </si>
  <si>
    <t>16223</t>
  </si>
  <si>
    <t>16269</t>
  </si>
  <si>
    <t>16286</t>
  </si>
  <si>
    <t>16235</t>
  </si>
  <si>
    <t>16259</t>
  </si>
  <si>
    <t>16287</t>
  </si>
  <si>
    <t>16312</t>
  </si>
  <si>
    <t>16260</t>
  </si>
  <si>
    <t>16270</t>
  </si>
  <si>
    <t>16224</t>
  </si>
  <si>
    <t>16236</t>
  </si>
  <si>
    <t>16271</t>
  </si>
  <si>
    <t>16288</t>
  </si>
  <si>
    <t>16225</t>
  </si>
  <si>
    <t>16272</t>
  </si>
  <si>
    <t>16289</t>
  </si>
  <si>
    <t>16250</t>
  </si>
  <si>
    <t>16290</t>
  </si>
  <si>
    <t>16313</t>
  </si>
  <si>
    <t>16261</t>
  </si>
  <si>
    <t>16273</t>
  </si>
  <si>
    <t>16274</t>
  </si>
  <si>
    <t>16291</t>
  </si>
  <si>
    <t>16262</t>
  </si>
  <si>
    <t>16314</t>
  </si>
  <si>
    <t>16275</t>
  </si>
  <si>
    <t>16292</t>
  </si>
  <si>
    <t>16367</t>
  </si>
  <si>
    <t>16392</t>
  </si>
  <si>
    <t>16415</t>
  </si>
  <si>
    <t>16451</t>
  </si>
  <si>
    <t>16336</t>
  </si>
  <si>
    <t>16368</t>
  </si>
  <si>
    <t>16393</t>
  </si>
  <si>
    <t>16452</t>
  </si>
  <si>
    <t>16464</t>
  </si>
  <si>
    <t>16369</t>
  </si>
  <si>
    <t>16394</t>
  </si>
  <si>
    <t>16453</t>
  </si>
  <si>
    <t>16465</t>
  </si>
  <si>
    <t>16351</t>
  </si>
  <si>
    <t>16370</t>
  </si>
  <si>
    <t>16429</t>
  </si>
  <si>
    <t>16337</t>
  </si>
  <si>
    <t>16430</t>
  </si>
  <si>
    <t>16455</t>
  </si>
  <si>
    <t>16338</t>
  </si>
  <si>
    <t>16372</t>
  </si>
  <si>
    <t>16416</t>
  </si>
  <si>
    <t>16315</t>
  </si>
  <si>
    <t>16339</t>
  </si>
  <si>
    <t>16417</t>
  </si>
  <si>
    <t>16432</t>
  </si>
  <si>
    <t>16352</t>
  </si>
  <si>
    <t>16466</t>
  </si>
  <si>
    <t>16373</t>
  </si>
  <si>
    <t>16433</t>
  </si>
  <si>
    <t>16456</t>
  </si>
  <si>
    <t>16340</t>
  </si>
  <si>
    <t>16374</t>
  </si>
  <si>
    <t>16434</t>
  </si>
  <si>
    <t>16457</t>
  </si>
  <si>
    <t>16341</t>
  </si>
  <si>
    <t>16353</t>
  </si>
  <si>
    <t>16395</t>
  </si>
  <si>
    <t>16458</t>
  </si>
  <si>
    <t>16467</t>
  </si>
  <si>
    <t>16375</t>
  </si>
  <si>
    <t>16396</t>
  </si>
  <si>
    <t>16459</t>
  </si>
  <si>
    <t>16468</t>
  </si>
  <si>
    <t>16354</t>
  </si>
  <si>
    <t>16376</t>
  </si>
  <si>
    <t>16435</t>
  </si>
  <si>
    <t>16460</t>
  </si>
  <si>
    <t>16342</t>
  </si>
  <si>
    <t>16377</t>
  </si>
  <si>
    <t>16436</t>
  </si>
  <si>
    <t>16469</t>
  </si>
  <si>
    <t>16343</t>
  </si>
  <si>
    <t>16355</t>
  </si>
  <si>
    <t>16418</t>
  </si>
  <si>
    <t>16437</t>
  </si>
  <si>
    <t>16470</t>
  </si>
  <si>
    <t>16422</t>
  </si>
  <si>
    <t>00003A</t>
  </si>
  <si>
    <t>16320</t>
  </si>
  <si>
    <t>27699</t>
  </si>
  <si>
    <t>16323</t>
  </si>
  <si>
    <t>16324</t>
  </si>
  <si>
    <t>16325</t>
  </si>
  <si>
    <t>16326</t>
  </si>
  <si>
    <t>16327</t>
  </si>
  <si>
    <t>16328</t>
  </si>
  <si>
    <t>01003A</t>
  </si>
  <si>
    <t>16347</t>
  </si>
  <si>
    <t>16032</t>
  </si>
  <si>
    <t xml:space="preserve"> 16033</t>
  </si>
  <si>
    <t>16034</t>
  </si>
  <si>
    <t>16035</t>
  </si>
  <si>
    <t>16358</t>
  </si>
  <si>
    <t>16359</t>
  </si>
  <si>
    <t>16360</t>
  </si>
  <si>
    <t>16361</t>
  </si>
  <si>
    <t>16362</t>
  </si>
  <si>
    <t>16363</t>
  </si>
  <si>
    <t>16037</t>
  </si>
  <si>
    <t>16039</t>
  </si>
  <si>
    <t>16059</t>
  </si>
  <si>
    <t>16400</t>
  </si>
  <si>
    <t>16060</t>
  </si>
  <si>
    <t>16061</t>
  </si>
  <si>
    <t>16062</t>
  </si>
  <si>
    <t>16063</t>
  </si>
  <si>
    <t>16064</t>
  </si>
  <si>
    <t>16065</t>
  </si>
  <si>
    <t>16423</t>
  </si>
  <si>
    <t>16425</t>
  </si>
  <si>
    <t>16426</t>
  </si>
  <si>
    <t>16066</t>
  </si>
  <si>
    <t>16067</t>
  </si>
  <si>
    <t>16441</t>
  </si>
  <si>
    <t>16442</t>
  </si>
  <si>
    <t>16443</t>
  </si>
  <si>
    <t>16444</t>
  </si>
  <si>
    <t>16445</t>
  </si>
  <si>
    <t>16446</t>
  </si>
  <si>
    <t>16447</t>
  </si>
  <si>
    <t>16448</t>
  </si>
  <si>
    <t>16091</t>
  </si>
  <si>
    <t>16068</t>
  </si>
  <si>
    <t>16112</t>
  </si>
  <si>
    <t>16113</t>
  </si>
  <si>
    <t>16299</t>
  </si>
  <si>
    <t>16114</t>
  </si>
  <si>
    <t>16474</t>
  </si>
  <si>
    <t>16476</t>
  </si>
  <si>
    <t>16477</t>
  </si>
  <si>
    <t>16478</t>
  </si>
  <si>
    <t>16479</t>
  </si>
  <si>
    <t>16480</t>
  </si>
  <si>
    <t>16090</t>
  </si>
  <si>
    <t>16297</t>
  </si>
  <si>
    <t>00004A</t>
  </si>
  <si>
    <t>16298</t>
  </si>
  <si>
    <t>01251A</t>
  </si>
  <si>
    <t>01252A</t>
  </si>
  <si>
    <t>16089</t>
  </si>
  <si>
    <t>16038</t>
  </si>
  <si>
    <t>16334</t>
  </si>
  <si>
    <t>16384</t>
  </si>
  <si>
    <t>16156</t>
  </si>
  <si>
    <t>16276</t>
  </si>
  <si>
    <t>16406</t>
  </si>
  <si>
    <t>27892</t>
  </si>
  <si>
    <t>16409</t>
  </si>
  <si>
    <t>27222</t>
  </si>
  <si>
    <t>16486</t>
  </si>
  <si>
    <t>16382</t>
  </si>
  <si>
    <t>16385</t>
  </si>
  <si>
    <t>16386</t>
  </si>
  <si>
    <t>16295</t>
  </si>
  <si>
    <t>16183</t>
  </si>
  <si>
    <t>25863</t>
  </si>
  <si>
    <t>25945</t>
  </si>
  <si>
    <t>BLEP</t>
  </si>
  <si>
    <t>25871</t>
  </si>
  <si>
    <t>00002A</t>
  </si>
  <si>
    <t>00009A</t>
  </si>
  <si>
    <t>00015A</t>
  </si>
  <si>
    <t>16220</t>
  </si>
  <si>
    <t>01092A</t>
  </si>
  <si>
    <t>01098A</t>
  </si>
  <si>
    <t>00010A</t>
  </si>
  <si>
    <t>00016A</t>
  </si>
  <si>
    <t>16233</t>
  </si>
  <si>
    <t>01093A</t>
  </si>
  <si>
    <t>01099A</t>
  </si>
  <si>
    <t>00017A</t>
  </si>
  <si>
    <t>RD</t>
  </si>
  <si>
    <t>107A</t>
  </si>
  <si>
    <t>NOTES</t>
  </si>
  <si>
    <t>Floor</t>
  </si>
  <si>
    <t>TECH NEEDED</t>
  </si>
  <si>
    <t>RM BX</t>
  </si>
  <si>
    <t>NFP</t>
  </si>
  <si>
    <t>NFI</t>
  </si>
  <si>
    <t>NDJ</t>
  </si>
  <si>
    <t>NVJ</t>
  </si>
  <si>
    <t>RI</t>
  </si>
  <si>
    <t>DTG</t>
  </si>
  <si>
    <t>DTNG</t>
  </si>
  <si>
    <t>DLG</t>
  </si>
  <si>
    <t>DLNG</t>
  </si>
  <si>
    <t>jack not found</t>
  </si>
  <si>
    <t>Jack not found</t>
  </si>
  <si>
    <t>relabled</t>
  </si>
  <si>
    <t>B5-15-031A</t>
  </si>
  <si>
    <t>door stuck</t>
  </si>
  <si>
    <t xml:space="preserve"> FACE-PLATE</t>
  </si>
  <si>
    <t xml:space="preserve"> WIRE-MOLD</t>
  </si>
  <si>
    <t>DATA JACK</t>
  </si>
  <si>
    <t>PHONE JACK</t>
  </si>
  <si>
    <t>RED PHONE</t>
  </si>
  <si>
    <t>Broken</t>
  </si>
  <si>
    <t>In</t>
  </si>
  <si>
    <t>Loose</t>
  </si>
  <si>
    <t>Missing</t>
  </si>
  <si>
    <t>Out</t>
  </si>
  <si>
    <t xml:space="preserve"> FACE-PLATE </t>
  </si>
  <si>
    <t xml:space="preserve"> WIRE-MOLD </t>
  </si>
  <si>
    <t xml:space="preserve">VIDEO JACK </t>
  </si>
  <si>
    <t xml:space="preserve">DATA JACK </t>
  </si>
  <si>
    <t xml:space="preserve">PHONE JACK </t>
  </si>
  <si>
    <t xml:space="preserve">RED PHONE </t>
  </si>
  <si>
    <t xml:space="preserve">CABLE 
BOX </t>
  </si>
  <si>
    <t>VIDEO JACK</t>
  </si>
  <si>
    <t>TECH-REDPHONE</t>
  </si>
  <si>
    <t>CABLE BOX</t>
  </si>
  <si>
    <t>CABLE TV</t>
  </si>
  <si>
    <t>16133</t>
  </si>
  <si>
    <t>25870</t>
  </si>
  <si>
    <t>136-2P</t>
  </si>
  <si>
    <t>WALKWAY</t>
  </si>
  <si>
    <t>16009</t>
  </si>
  <si>
    <t>16041</t>
  </si>
  <si>
    <t>16117</t>
  </si>
  <si>
    <t>01003</t>
  </si>
  <si>
    <t>16134</t>
  </si>
  <si>
    <t>No Cxn</t>
  </si>
  <si>
    <t>16176</t>
  </si>
  <si>
    <t>16042</t>
  </si>
  <si>
    <t>16069</t>
  </si>
  <si>
    <t>16135</t>
  </si>
  <si>
    <t>16140</t>
  </si>
  <si>
    <t>16177</t>
  </si>
  <si>
    <t>16043</t>
  </si>
  <si>
    <t>16093</t>
  </si>
  <si>
    <t>16157</t>
  </si>
  <si>
    <t>Phone has wrong ext. (16154)</t>
  </si>
  <si>
    <t>16178</t>
  </si>
  <si>
    <t>16070</t>
  </si>
  <si>
    <t>16094</t>
  </si>
  <si>
    <t>16141</t>
  </si>
  <si>
    <t>16158</t>
  </si>
  <si>
    <t>16044</t>
  </si>
  <si>
    <t>16095</t>
  </si>
  <si>
    <t>16118</t>
  </si>
  <si>
    <t>16179</t>
  </si>
  <si>
    <t>16045</t>
  </si>
  <si>
    <t>16096</t>
  </si>
  <si>
    <t>16119</t>
  </si>
  <si>
    <t>16159</t>
  </si>
  <si>
    <t>Wrong Extension.</t>
  </si>
  <si>
    <t>16180</t>
  </si>
  <si>
    <t>28050</t>
  </si>
  <si>
    <t>1035A</t>
  </si>
  <si>
    <t>UPD- Could not access room.</t>
  </si>
  <si>
    <t>25934</t>
  </si>
  <si>
    <t>16071</t>
  </si>
  <si>
    <t>16120</t>
  </si>
  <si>
    <t>16142</t>
  </si>
  <si>
    <t>16205</t>
  </si>
  <si>
    <t>16046</t>
  </si>
  <si>
    <t>16121</t>
  </si>
  <si>
    <t>16136</t>
  </si>
  <si>
    <t>16111</t>
  </si>
  <si>
    <t>16115</t>
  </si>
  <si>
    <t>0152-1A</t>
  </si>
  <si>
    <t>0152-1B</t>
  </si>
  <si>
    <t>0152-3A</t>
  </si>
  <si>
    <t>0152-3B</t>
  </si>
  <si>
    <t>16206</t>
  </si>
  <si>
    <t>16072</t>
  </si>
  <si>
    <t>16122</t>
  </si>
  <si>
    <t>01075A</t>
  </si>
  <si>
    <t>16182</t>
  </si>
  <si>
    <t>16207</t>
  </si>
  <si>
    <t>16097</t>
  </si>
  <si>
    <t>16123</t>
  </si>
  <si>
    <t>16160</t>
  </si>
  <si>
    <t>16073</t>
  </si>
  <si>
    <t>16098</t>
  </si>
  <si>
    <t>16161</t>
  </si>
  <si>
    <t>16184</t>
  </si>
  <si>
    <t>16074</t>
  </si>
  <si>
    <t>16124</t>
  </si>
  <si>
    <t>16137</t>
  </si>
  <si>
    <t>16185</t>
  </si>
  <si>
    <t>16208</t>
  </si>
  <si>
    <t>16075</t>
  </si>
  <si>
    <t>16125</t>
  </si>
  <si>
    <t>16162</t>
  </si>
  <si>
    <t>16209</t>
  </si>
  <si>
    <t>16099</t>
  </si>
  <si>
    <t>16126</t>
  </si>
  <si>
    <t>16163</t>
  </si>
  <si>
    <t>16186</t>
  </si>
  <si>
    <t>16076</t>
  </si>
  <si>
    <t>16100</t>
  </si>
  <si>
    <t>16164</t>
  </si>
  <si>
    <t>16187</t>
  </si>
  <si>
    <t>16077</t>
  </si>
  <si>
    <t>16101</t>
  </si>
  <si>
    <t>16165</t>
  </si>
  <si>
    <t>16047</t>
  </si>
  <si>
    <t>16078</t>
  </si>
  <si>
    <t>16166</t>
  </si>
  <si>
    <t>16048</t>
  </si>
  <si>
    <t>16102</t>
  </si>
  <si>
    <t>16138</t>
  </si>
  <si>
    <t>16167</t>
  </si>
  <si>
    <t>16049</t>
  </si>
  <si>
    <t>16079</t>
  </si>
  <si>
    <t>16145</t>
  </si>
  <si>
    <t>16050</t>
  </si>
  <si>
    <t>16080</t>
  </si>
  <si>
    <t>16127</t>
  </si>
  <si>
    <t>16188</t>
  </si>
  <si>
    <t>16081</t>
  </si>
  <si>
    <t>16103</t>
  </si>
  <si>
    <t>16169</t>
  </si>
  <si>
    <t>16189</t>
  </si>
  <si>
    <t>16082</t>
  </si>
  <si>
    <t>16104</t>
  </si>
  <si>
    <t>301-0</t>
  </si>
  <si>
    <t>16170</t>
  </si>
  <si>
    <t>302-0</t>
  </si>
  <si>
    <t>16051</t>
  </si>
  <si>
    <t>303-0</t>
  </si>
  <si>
    <t>16083</t>
  </si>
  <si>
    <t>304-0</t>
  </si>
  <si>
    <t>16148</t>
  </si>
  <si>
    <t>306-0</t>
  </si>
  <si>
    <t>16190</t>
  </si>
  <si>
    <t>307-0</t>
  </si>
  <si>
    <t>16211</t>
  </si>
  <si>
    <t>308-0</t>
  </si>
  <si>
    <t>16105</t>
  </si>
  <si>
    <t>309-0</t>
  </si>
  <si>
    <t>16128</t>
  </si>
  <si>
    <t>311-0</t>
  </si>
  <si>
    <t>16149</t>
  </si>
  <si>
    <t>313-0</t>
  </si>
  <si>
    <t>16191</t>
  </si>
  <si>
    <t>315-0</t>
  </si>
  <si>
    <t>16052</t>
  </si>
  <si>
    <t>317-0</t>
  </si>
  <si>
    <t>16106</t>
  </si>
  <si>
    <t>Stuck</t>
  </si>
  <si>
    <t>318-0</t>
  </si>
  <si>
    <t>16171</t>
  </si>
  <si>
    <t>319-0</t>
  </si>
  <si>
    <t>16192</t>
  </si>
  <si>
    <t>320-0</t>
  </si>
  <si>
    <t>16084</t>
  </si>
  <si>
    <t>321-0</t>
  </si>
  <si>
    <t>16107</t>
  </si>
  <si>
    <t>322-0</t>
  </si>
  <si>
    <t>16150</t>
  </si>
  <si>
    <t>323-0</t>
  </si>
  <si>
    <t>16172</t>
  </si>
  <si>
    <t>324-0</t>
  </si>
  <si>
    <t>16053</t>
  </si>
  <si>
    <t>325-0</t>
  </si>
  <si>
    <t>16085</t>
  </si>
  <si>
    <t>326-0</t>
  </si>
  <si>
    <t>16151</t>
  </si>
  <si>
    <t>327-0</t>
  </si>
  <si>
    <t>16173</t>
  </si>
  <si>
    <t>328-0</t>
  </si>
  <si>
    <t>16116</t>
  </si>
  <si>
    <t>329-0</t>
  </si>
  <si>
    <t>16086</t>
  </si>
  <si>
    <t>330-0</t>
  </si>
  <si>
    <t>16129</t>
  </si>
  <si>
    <t>331-0</t>
  </si>
  <si>
    <t>16152</t>
  </si>
  <si>
    <t>332-0</t>
  </si>
  <si>
    <t>16174</t>
  </si>
  <si>
    <t>333-0</t>
  </si>
  <si>
    <t>16031</t>
  </si>
  <si>
    <t>334-0</t>
  </si>
  <si>
    <t>16054</t>
  </si>
  <si>
    <t>335-0</t>
  </si>
  <si>
    <t>16130</t>
  </si>
  <si>
    <t>336-0</t>
  </si>
  <si>
    <t>337-0</t>
  </si>
  <si>
    <t>16153</t>
  </si>
  <si>
    <t>339-0</t>
  </si>
  <si>
    <t>16193</t>
  </si>
  <si>
    <t>340-0</t>
  </si>
  <si>
    <t>16055</t>
  </si>
  <si>
    <t>341-0</t>
  </si>
  <si>
    <t>16087</t>
  </si>
  <si>
    <t>343-0</t>
  </si>
  <si>
    <t>16131</t>
  </si>
  <si>
    <t>345-0</t>
  </si>
  <si>
    <t>16154</t>
  </si>
  <si>
    <t>346-0</t>
  </si>
  <si>
    <t>16194</t>
  </si>
  <si>
    <t>347-0</t>
  </si>
  <si>
    <t>16056</t>
  </si>
  <si>
    <t>348-0</t>
  </si>
  <si>
    <t>16108</t>
  </si>
  <si>
    <t>349-0</t>
  </si>
  <si>
    <t>16132</t>
  </si>
  <si>
    <t>350-0</t>
  </si>
  <si>
    <t>16195</t>
  </si>
  <si>
    <t>351-0</t>
  </si>
  <si>
    <t>16212</t>
  </si>
  <si>
    <t>353-0</t>
  </si>
  <si>
    <t>16057</t>
  </si>
  <si>
    <t>355-0</t>
  </si>
  <si>
    <t>16109</t>
  </si>
  <si>
    <t>357-0</t>
  </si>
  <si>
    <t>16139</t>
  </si>
  <si>
    <t>358-0</t>
  </si>
  <si>
    <t>16196</t>
  </si>
  <si>
    <t>359-0</t>
  </si>
  <si>
    <t>16213</t>
  </si>
  <si>
    <t>360-0</t>
  </si>
  <si>
    <t>16088</t>
  </si>
  <si>
    <t>361-0</t>
  </si>
  <si>
    <t>16110</t>
  </si>
  <si>
    <t>362-0</t>
  </si>
  <si>
    <t>16175</t>
  </si>
  <si>
    <t>363-0</t>
  </si>
  <si>
    <t>16197</t>
  </si>
  <si>
    <t>phone missing handle</t>
  </si>
  <si>
    <t>364-0</t>
  </si>
  <si>
    <t>16058</t>
  </si>
  <si>
    <r>
      <rPr>
        <b/>
        <sz val="12"/>
        <rFont val="Book Antiqua"/>
        <family val="1"/>
      </rPr>
      <t>RD</t>
    </r>
    <r>
      <rPr>
        <sz val="12"/>
        <rFont val="Book Antiqua"/>
        <family val="1"/>
      </rPr>
      <t xml:space="preserve"> </t>
    </r>
  </si>
  <si>
    <t>Office</t>
  </si>
  <si>
    <t>Can't found it</t>
  </si>
  <si>
    <t>Occuiped</t>
  </si>
  <si>
    <t>Replaced</t>
  </si>
  <si>
    <t>Box is off the wall and destroyed</t>
  </si>
  <si>
    <t>not found</t>
  </si>
  <si>
    <t>locked</t>
  </si>
  <si>
    <t>RHD - Locked</t>
  </si>
  <si>
    <t>couldn’t find</t>
  </si>
  <si>
    <t>something stuck in cable</t>
  </si>
  <si>
    <t>couldn’t test data and cable b/c of FP</t>
  </si>
  <si>
    <t>RM FP</t>
  </si>
  <si>
    <t>Asbestos not done</t>
  </si>
  <si>
    <t>Wall needs to be repaired</t>
  </si>
  <si>
    <t>Wiremold good</t>
  </si>
  <si>
    <t>wiremold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</si>
</sst>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Sylfaen"/>
      <family val="1"/>
    </font>
    <font>
      <b/>
      <sz val="12"/>
      <color indexed="8"/>
      <name val="Sylfaen"/>
      <family val="1"/>
    </font>
    <font>
      <b/>
      <sz val="11"/>
      <name val="Sylfaen"/>
      <family val="1"/>
    </font>
    <font>
      <sz val="11"/>
      <name val="Sylfaen"/>
      <family val="1"/>
    </font>
    <font>
      <sz val="8"/>
      <color indexed="8"/>
      <name val="Arial"/>
      <family val="2"/>
    </font>
    <font>
      <sz val="12"/>
      <name val="Book Antiqua"/>
      <family val="1"/>
    </font>
    <font>
      <b/>
      <sz val="12"/>
      <name val="Book Antiqua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</cellStyleXfs>
  <cellXfs count="72">
    <xf numFmtId="0" fontId="0" fillId="0" borderId="0" xfId="0"/>
    <xf numFmtId="0" fontId="1" fillId="0" borderId="1" xfId="3" applyFont="1" applyFill="1" applyBorder="1" applyAlignment="1">
      <alignment horizontal="left" wrapText="1"/>
    </xf>
    <xf numFmtId="0" fontId="1" fillId="0" borderId="1" xfId="1" applyFont="1" applyFill="1" applyBorder="1" applyAlignment="1">
      <alignment horizontal="left" wrapText="1"/>
    </xf>
    <xf numFmtId="0" fontId="1" fillId="0" borderId="1" xfId="2" applyFont="1" applyFill="1" applyBorder="1" applyAlignment="1">
      <alignment horizontal="left" wrapText="1"/>
    </xf>
    <xf numFmtId="0" fontId="1" fillId="4" borderId="0" xfId="1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 wrapText="1"/>
    </xf>
    <xf numFmtId="0" fontId="1" fillId="0" borderId="1" xfId="1" applyFont="1" applyFill="1" applyBorder="1" applyAlignment="1">
      <alignment horizontal="right" wrapText="1"/>
    </xf>
    <xf numFmtId="0" fontId="1" fillId="4" borderId="0" xfId="1" applyFont="1" applyFill="1" applyBorder="1" applyAlignment="1">
      <alignment horizontal="right" wrapText="1"/>
    </xf>
    <xf numFmtId="0" fontId="7" fillId="0" borderId="1" xfId="2" applyFont="1" applyFill="1" applyBorder="1" applyAlignment="1">
      <alignment horizontal="left" wrapText="1"/>
    </xf>
    <xf numFmtId="0" fontId="1" fillId="0" borderId="1" xfId="2" applyFont="1" applyFill="1" applyBorder="1" applyAlignment="1">
      <alignment horizontal="right" wrapText="1"/>
    </xf>
    <xf numFmtId="0" fontId="1" fillId="0" borderId="1" xfId="3" applyFont="1" applyFill="1" applyBorder="1" applyAlignment="1">
      <alignment horizontal="right" wrapText="1"/>
    </xf>
    <xf numFmtId="0" fontId="3" fillId="2" borderId="1" xfId="4" applyFont="1" applyFill="1" applyBorder="1" applyAlignment="1">
      <alignment horizontal="center" vertical="center"/>
    </xf>
    <xf numFmtId="0" fontId="4" fillId="2" borderId="1" xfId="4" applyFont="1" applyFill="1" applyBorder="1" applyAlignment="1">
      <alignment horizontal="center" vertical="center"/>
    </xf>
    <xf numFmtId="0" fontId="5" fillId="3" borderId="1" xfId="4" applyFont="1" applyFill="1" applyBorder="1" applyAlignment="1">
      <alignment horizontal="center" vertical="center" wrapText="1"/>
    </xf>
    <xf numFmtId="0" fontId="12" fillId="3" borderId="1" xfId="4" applyFont="1" applyFill="1" applyBorder="1" applyAlignment="1">
      <alignment horizontal="center" vertical="center" wrapText="1"/>
    </xf>
    <xf numFmtId="0" fontId="12" fillId="3" borderId="1" xfId="4" applyFont="1" applyFill="1" applyBorder="1" applyAlignment="1">
      <alignment horizontal="center" vertical="center"/>
    </xf>
    <xf numFmtId="0" fontId="6" fillId="0" borderId="0" xfId="4" applyFont="1" applyBorder="1"/>
    <xf numFmtId="0" fontId="8" fillId="0" borderId="1" xfId="4" applyFont="1" applyBorder="1" applyAlignment="1">
      <alignment horizontal="left"/>
    </xf>
    <xf numFmtId="0" fontId="1" fillId="0" borderId="1" xfId="5" applyFont="1" applyFill="1" applyBorder="1" applyAlignment="1">
      <alignment horizontal="left" wrapText="1"/>
    </xf>
    <xf numFmtId="0" fontId="1" fillId="0" borderId="1" xfId="5" applyFont="1" applyFill="1" applyBorder="1" applyAlignment="1">
      <alignment horizontal="right" wrapText="1"/>
    </xf>
    <xf numFmtId="0" fontId="2" fillId="0" borderId="1" xfId="4" applyFill="1" applyBorder="1" applyAlignment="1">
      <alignment horizontal="center"/>
    </xf>
    <xf numFmtId="0" fontId="2" fillId="6" borderId="1" xfId="4" applyFill="1" applyBorder="1"/>
    <xf numFmtId="0" fontId="2" fillId="0" borderId="1" xfId="4" applyBorder="1" applyAlignment="1">
      <alignment horizontal="center"/>
    </xf>
    <xf numFmtId="0" fontId="2" fillId="0" borderId="0" xfId="4"/>
    <xf numFmtId="0" fontId="2" fillId="0" borderId="1" xfId="4" applyFont="1" applyBorder="1" applyAlignment="1">
      <alignment horizontal="left"/>
    </xf>
    <xf numFmtId="0" fontId="2" fillId="0" borderId="1" xfId="4" applyFont="1" applyBorder="1" applyAlignment="1">
      <alignment horizontal="right"/>
    </xf>
    <xf numFmtId="0" fontId="8" fillId="0" borderId="1" xfId="4" applyFont="1" applyFill="1" applyBorder="1" applyAlignment="1">
      <alignment horizontal="left"/>
    </xf>
    <xf numFmtId="0" fontId="2" fillId="0" borderId="0" xfId="4" applyFill="1"/>
    <xf numFmtId="0" fontId="2" fillId="6" borderId="1" xfId="4" applyFont="1" applyFill="1" applyBorder="1"/>
    <xf numFmtId="0" fontId="8" fillId="0" borderId="1" xfId="4" applyFont="1" applyBorder="1" applyAlignment="1">
      <alignment horizontal="center"/>
    </xf>
    <xf numFmtId="0" fontId="2" fillId="0" borderId="1" xfId="4" applyFont="1" applyFill="1" applyBorder="1"/>
    <xf numFmtId="0" fontId="2" fillId="0" borderId="1" xfId="4" applyFill="1" applyBorder="1"/>
    <xf numFmtId="0" fontId="8" fillId="4" borderId="0" xfId="4" applyFont="1" applyFill="1" applyAlignment="1">
      <alignment horizontal="left"/>
    </xf>
    <xf numFmtId="0" fontId="2" fillId="4" borderId="0" xfId="4" applyFill="1" applyAlignment="1">
      <alignment horizontal="left"/>
    </xf>
    <xf numFmtId="0" fontId="2" fillId="4" borderId="0" xfId="4" applyFill="1" applyAlignment="1">
      <alignment horizontal="right"/>
    </xf>
    <xf numFmtId="0" fontId="2" fillId="4" borderId="0" xfId="4" applyFill="1" applyAlignment="1">
      <alignment horizontal="center"/>
    </xf>
    <xf numFmtId="0" fontId="8" fillId="0" borderId="0" xfId="4" applyFont="1" applyFill="1" applyAlignment="1">
      <alignment horizontal="left"/>
    </xf>
    <xf numFmtId="0" fontId="2" fillId="5" borderId="1" xfId="4" applyFill="1" applyBorder="1" applyAlignment="1">
      <alignment horizontal="center"/>
    </xf>
    <xf numFmtId="0" fontId="8" fillId="5" borderId="1" xfId="4" applyFont="1" applyFill="1" applyBorder="1" applyAlignment="1">
      <alignment horizontal="center"/>
    </xf>
    <xf numFmtId="0" fontId="2" fillId="4" borderId="1" xfId="4" applyFill="1" applyBorder="1" applyAlignment="1">
      <alignment horizontal="center"/>
    </xf>
    <xf numFmtId="0" fontId="2" fillId="0" borderId="0" xfId="4" applyFill="1" applyBorder="1"/>
    <xf numFmtId="0" fontId="8" fillId="0" borderId="0" xfId="4" applyFont="1" applyAlignment="1">
      <alignment horizontal="left"/>
    </xf>
    <xf numFmtId="0" fontId="2" fillId="0" borderId="0" xfId="4" applyAlignment="1">
      <alignment horizontal="left"/>
    </xf>
    <xf numFmtId="0" fontId="2" fillId="0" borderId="0" xfId="4" applyAlignment="1">
      <alignment horizontal="right"/>
    </xf>
    <xf numFmtId="0" fontId="2" fillId="0" borderId="0" xfId="4" applyAlignment="1">
      <alignment horizontal="center"/>
    </xf>
    <xf numFmtId="0" fontId="2" fillId="0" borderId="0" xfId="4" applyFill="1" applyAlignment="1">
      <alignment horizontal="center"/>
    </xf>
    <xf numFmtId="0" fontId="2" fillId="6" borderId="1" xfId="4" applyFill="1" applyBorder="1" applyAlignment="1">
      <alignment horizontal="center"/>
    </xf>
    <xf numFmtId="0" fontId="2" fillId="0" borderId="1" xfId="4" applyBorder="1"/>
    <xf numFmtId="0" fontId="2" fillId="0" borderId="0" xfId="4" applyBorder="1" applyAlignment="1">
      <alignment horizontal="center"/>
    </xf>
    <xf numFmtId="0" fontId="2" fillId="0" borderId="1" xfId="4" applyFont="1" applyBorder="1" applyAlignment="1">
      <alignment horizontal="center"/>
    </xf>
    <xf numFmtId="0" fontId="9" fillId="0" borderId="1" xfId="4" applyFont="1" applyFill="1" applyBorder="1" applyAlignment="1">
      <alignment horizontal="left"/>
    </xf>
    <xf numFmtId="0" fontId="2" fillId="0" borderId="0" xfId="4" applyFill="1" applyAlignment="1">
      <alignment horizontal="left"/>
    </xf>
    <xf numFmtId="0" fontId="2" fillId="0" borderId="0" xfId="4" applyFill="1" applyAlignment="1">
      <alignment horizontal="right"/>
    </xf>
    <xf numFmtId="0" fontId="9" fillId="0" borderId="0" xfId="4" applyFont="1" applyAlignment="1">
      <alignment horizontal="left"/>
    </xf>
    <xf numFmtId="0" fontId="2" fillId="0" borderId="0" xfId="4" applyBorder="1"/>
    <xf numFmtId="0" fontId="2" fillId="0" borderId="0" xfId="4" applyFill="1" applyBorder="1" applyAlignment="1">
      <alignment horizontal="center"/>
    </xf>
    <xf numFmtId="0" fontId="11" fillId="0" borderId="1" xfId="4" applyFont="1" applyBorder="1" applyAlignment="1">
      <alignment horizontal="center"/>
    </xf>
    <xf numFmtId="0" fontId="11" fillId="0" borderId="1" xfId="4" applyFont="1" applyFill="1" applyBorder="1" applyAlignment="1">
      <alignment horizontal="center"/>
    </xf>
    <xf numFmtId="0" fontId="2" fillId="0" borderId="1" xfId="4" applyFont="1" applyFill="1" applyBorder="1" applyAlignment="1">
      <alignment horizontal="center"/>
    </xf>
    <xf numFmtId="0" fontId="8" fillId="4" borderId="0" xfId="4" applyFont="1" applyFill="1" applyBorder="1" applyAlignment="1">
      <alignment horizontal="left"/>
    </xf>
    <xf numFmtId="0" fontId="2" fillId="4" borderId="0" xfId="4" applyFont="1" applyFill="1" applyBorder="1" applyAlignment="1">
      <alignment horizontal="center"/>
    </xf>
    <xf numFmtId="0" fontId="10" fillId="0" borderId="1" xfId="4" applyFont="1" applyBorder="1"/>
    <xf numFmtId="0" fontId="8" fillId="7" borderId="1" xfId="4" applyFont="1" applyFill="1" applyBorder="1" applyAlignment="1">
      <alignment horizontal="left"/>
    </xf>
    <xf numFmtId="0" fontId="1" fillId="7" borderId="1" xfId="3" applyFont="1" applyFill="1" applyBorder="1" applyAlignment="1">
      <alignment horizontal="left" wrapText="1"/>
    </xf>
    <xf numFmtId="0" fontId="1" fillId="7" borderId="1" xfId="3" applyFont="1" applyFill="1" applyBorder="1" applyAlignment="1">
      <alignment horizontal="right" wrapText="1"/>
    </xf>
    <xf numFmtId="0" fontId="2" fillId="7" borderId="1" xfId="4" applyFill="1" applyBorder="1" applyAlignment="1">
      <alignment horizontal="center"/>
    </xf>
    <xf numFmtId="0" fontId="2" fillId="7" borderId="1" xfId="4" applyFill="1" applyBorder="1"/>
    <xf numFmtId="0" fontId="8" fillId="6" borderId="1" xfId="4" applyFont="1" applyFill="1" applyBorder="1" applyAlignment="1">
      <alignment horizontal="left"/>
    </xf>
    <xf numFmtId="0" fontId="1" fillId="6" borderId="1" xfId="3" applyFont="1" applyFill="1" applyBorder="1" applyAlignment="1">
      <alignment horizontal="left" wrapText="1"/>
    </xf>
    <xf numFmtId="0" fontId="1" fillId="6" borderId="1" xfId="3" applyFont="1" applyFill="1" applyBorder="1" applyAlignment="1">
      <alignment horizontal="right" wrapText="1"/>
    </xf>
    <xf numFmtId="0" fontId="7" fillId="7" borderId="1" xfId="3" applyFont="1" applyFill="1" applyBorder="1" applyAlignment="1">
      <alignment horizontal="left" wrapText="1"/>
    </xf>
    <xf numFmtId="0" fontId="2" fillId="4" borderId="0" xfId="4" applyFill="1"/>
  </cellXfs>
  <cellStyles count="6">
    <cellStyle name="Normal" xfId="0" builtinId="0"/>
    <cellStyle name="Normal 2" xfId="4"/>
    <cellStyle name="Normal_Alden" xfId="5"/>
    <cellStyle name="Normal_Sayles" xfId="1"/>
    <cellStyle name="Normal_Sheet1" xfId="2"/>
    <cellStyle name="Normal_Waterbury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30"/>
  <sheetViews>
    <sheetView zoomScaleNormal="100" zoomScaleSheetLayoutView="85" workbookViewId="0">
      <pane ySplit="1" topLeftCell="A2" activePane="bottomLeft" state="frozen"/>
      <selection activeCell="K1" sqref="K1:N1048576"/>
      <selection pane="bottomLeft" activeCell="L158" sqref="L158"/>
    </sheetView>
  </sheetViews>
  <sheetFormatPr defaultRowHeight="21" customHeight="1" x14ac:dyDescent="0.2"/>
  <cols>
    <col min="1" max="1" width="6.5703125" style="42" customWidth="1"/>
    <col min="2" max="2" width="11.5703125" style="42" bestFit="1" customWidth="1"/>
    <col min="3" max="3" width="6.7109375" style="43" bestFit="1" customWidth="1"/>
    <col min="4" max="4" width="10.42578125" style="42" customWidth="1"/>
    <col min="5" max="5" width="10.5703125" style="44" customWidth="1"/>
    <col min="6" max="7" width="8.28515625" style="44" customWidth="1"/>
    <col min="8" max="8" width="10" style="44" customWidth="1"/>
    <col min="9" max="9" width="7.5703125" style="44" customWidth="1"/>
    <col min="10" max="10" width="9.140625" style="44" customWidth="1"/>
    <col min="11" max="11" width="9.42578125" style="44" customWidth="1"/>
    <col min="12" max="12" width="37" style="23" customWidth="1"/>
    <col min="13" max="13" width="11" style="45" customWidth="1"/>
    <col min="14" max="14" width="14.140625" style="45" customWidth="1"/>
    <col min="15" max="15" width="5.85546875" style="48" customWidth="1"/>
    <col min="16" max="16" width="6" style="44" bestFit="1" customWidth="1"/>
    <col min="17" max="17" width="4.85546875" style="44" bestFit="1" customWidth="1"/>
    <col min="18" max="18" width="4.28515625" style="44" bestFit="1" customWidth="1"/>
    <col min="19" max="19" width="4.85546875" style="44" bestFit="1" customWidth="1"/>
    <col min="20" max="20" width="4.5703125" style="44" bestFit="1" customWidth="1"/>
    <col min="21" max="21" width="2.85546875" style="44" bestFit="1" customWidth="1"/>
    <col min="22" max="22" width="4.85546875" style="44" bestFit="1" customWidth="1"/>
    <col min="23" max="23" width="6.42578125" style="44" customWidth="1"/>
    <col min="24" max="24" width="5" style="44" bestFit="1" customWidth="1"/>
    <col min="25" max="25" width="3.7109375" style="44" customWidth="1"/>
    <col min="26" max="16384" width="9.140625" style="23"/>
  </cols>
  <sheetData>
    <row r="1" spans="1:25" s="16" customFormat="1" ht="45" customHeight="1" x14ac:dyDescent="0.25">
      <c r="A1" s="11" t="s">
        <v>607</v>
      </c>
      <c r="B1" s="11" t="s">
        <v>49</v>
      </c>
      <c r="C1" s="12" t="s">
        <v>50</v>
      </c>
      <c r="D1" s="12" t="s">
        <v>51</v>
      </c>
      <c r="E1" s="13" t="s">
        <v>643</v>
      </c>
      <c r="F1" s="13" t="s">
        <v>624</v>
      </c>
      <c r="G1" s="13" t="s">
        <v>625</v>
      </c>
      <c r="H1" s="13" t="s">
        <v>644</v>
      </c>
      <c r="I1" s="13" t="s">
        <v>626</v>
      </c>
      <c r="J1" s="13" t="s">
        <v>627</v>
      </c>
      <c r="K1" s="13" t="s">
        <v>628</v>
      </c>
      <c r="L1" s="13" t="s">
        <v>606</v>
      </c>
      <c r="M1" s="13" t="s">
        <v>608</v>
      </c>
      <c r="N1" s="13" t="s">
        <v>642</v>
      </c>
      <c r="O1" s="14" t="s">
        <v>609</v>
      </c>
      <c r="P1" s="14" t="s">
        <v>869</v>
      </c>
      <c r="Q1" s="15" t="s">
        <v>610</v>
      </c>
      <c r="R1" s="14" t="s">
        <v>611</v>
      </c>
      <c r="S1" s="14" t="s">
        <v>612</v>
      </c>
      <c r="T1" s="14" t="s">
        <v>613</v>
      </c>
      <c r="U1" s="14" t="s">
        <v>614</v>
      </c>
      <c r="V1" s="15" t="s">
        <v>617</v>
      </c>
      <c r="W1" s="14" t="s">
        <v>618</v>
      </c>
      <c r="X1" s="15" t="s">
        <v>615</v>
      </c>
      <c r="Y1" s="14" t="s">
        <v>616</v>
      </c>
    </row>
    <row r="2" spans="1:25" ht="21" customHeight="1" x14ac:dyDescent="0.25">
      <c r="A2" s="17">
        <v>1</v>
      </c>
      <c r="B2" s="18" t="s">
        <v>342</v>
      </c>
      <c r="C2" s="19" t="s">
        <v>54</v>
      </c>
      <c r="D2" s="18" t="s">
        <v>52</v>
      </c>
      <c r="E2" s="20"/>
      <c r="F2" s="20"/>
      <c r="G2" s="20"/>
      <c r="H2" s="20"/>
      <c r="I2" s="20"/>
      <c r="J2" s="20"/>
      <c r="K2" s="20"/>
      <c r="L2" s="21"/>
      <c r="M2" s="20" t="str">
        <f t="shared" ref="M2:M65" si="0">IF(AND(ISBLANK(E2),ISBLANK(F2),ISBLANK(G2),ISBLANK(H2),ISBLANK(I2),ISBLANK(J2)),"","YES")</f>
        <v/>
      </c>
      <c r="N2" s="20" t="str">
        <f t="shared" ref="N2:N65" si="1">IF(AND(ISBLANK(E2),ISBLANK(F2),ISBLANK(G2),ISBLANK(H2),ISBLANK(I2),ISBLANK(J2),ISBLANK(K2)),"","YES")</f>
        <v/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21" customHeight="1" x14ac:dyDescent="0.25">
      <c r="A3" s="17">
        <v>1</v>
      </c>
      <c r="B3" s="18" t="s">
        <v>342</v>
      </c>
      <c r="C3" s="19" t="s">
        <v>645</v>
      </c>
      <c r="D3" s="18" t="s">
        <v>53</v>
      </c>
      <c r="E3" s="20"/>
      <c r="F3" s="20"/>
      <c r="G3" s="20"/>
      <c r="H3" s="20"/>
      <c r="I3" s="20"/>
      <c r="J3" s="20"/>
      <c r="K3" s="20"/>
      <c r="L3" s="21"/>
      <c r="M3" s="20" t="str">
        <f t="shared" si="0"/>
        <v/>
      </c>
      <c r="N3" s="20" t="str">
        <f t="shared" si="1"/>
        <v/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21" customHeight="1" x14ac:dyDescent="0.25">
      <c r="A4" s="17">
        <v>1</v>
      </c>
      <c r="B4" s="18" t="s">
        <v>342</v>
      </c>
      <c r="C4" s="19" t="s">
        <v>646</v>
      </c>
      <c r="D4" s="18" t="s">
        <v>647</v>
      </c>
      <c r="E4" s="20"/>
      <c r="F4" s="20"/>
      <c r="G4" s="20"/>
      <c r="H4" s="20"/>
      <c r="I4" s="20"/>
      <c r="J4" s="20"/>
      <c r="K4" s="20"/>
      <c r="L4" s="21"/>
      <c r="M4" s="20" t="str">
        <f t="shared" si="0"/>
        <v/>
      </c>
      <c r="N4" s="20" t="str">
        <f t="shared" si="1"/>
        <v/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21" customHeight="1" x14ac:dyDescent="0.25">
      <c r="A5" s="17">
        <v>1</v>
      </c>
      <c r="B5" s="18" t="s">
        <v>648</v>
      </c>
      <c r="C5" s="19" t="s">
        <v>649</v>
      </c>
      <c r="D5" s="18" t="s">
        <v>54</v>
      </c>
      <c r="E5" s="20"/>
      <c r="F5" s="20"/>
      <c r="G5" s="20"/>
      <c r="H5" s="20"/>
      <c r="I5" s="20"/>
      <c r="J5" s="20"/>
      <c r="K5" s="20"/>
      <c r="L5" s="21"/>
      <c r="M5" s="20" t="str">
        <f t="shared" si="0"/>
        <v/>
      </c>
      <c r="N5" s="20" t="str">
        <f t="shared" si="1"/>
        <v/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21" customHeight="1" x14ac:dyDescent="0.25">
      <c r="A6" s="17">
        <v>1</v>
      </c>
      <c r="B6" s="18">
        <v>101</v>
      </c>
      <c r="C6" s="19" t="s">
        <v>650</v>
      </c>
      <c r="D6" s="18" t="s">
        <v>64</v>
      </c>
      <c r="E6" s="20"/>
      <c r="F6" s="20"/>
      <c r="G6" s="20"/>
      <c r="H6" s="20"/>
      <c r="I6" s="20"/>
      <c r="J6" s="20"/>
      <c r="K6" s="20"/>
      <c r="L6" s="21"/>
      <c r="M6" s="20" t="str">
        <f t="shared" si="0"/>
        <v/>
      </c>
      <c r="N6" s="20" t="str">
        <f t="shared" si="1"/>
        <v/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21" customHeight="1" x14ac:dyDescent="0.25">
      <c r="A7" s="17">
        <v>1</v>
      </c>
      <c r="B7" s="18">
        <v>101</v>
      </c>
      <c r="C7" s="19" t="s">
        <v>54</v>
      </c>
      <c r="D7" s="18" t="s">
        <v>98</v>
      </c>
      <c r="E7" s="20"/>
      <c r="F7" s="20"/>
      <c r="G7" s="20"/>
      <c r="H7" s="20"/>
      <c r="I7" s="20"/>
      <c r="J7" s="20"/>
      <c r="K7" s="20"/>
      <c r="L7" s="21"/>
      <c r="M7" s="20" t="str">
        <f t="shared" si="0"/>
        <v/>
      </c>
      <c r="N7" s="20" t="str">
        <f t="shared" si="1"/>
        <v/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21" customHeight="1" x14ac:dyDescent="0.25">
      <c r="A8" s="17">
        <v>1</v>
      </c>
      <c r="B8" s="24">
        <v>102</v>
      </c>
      <c r="C8" s="25" t="s">
        <v>651</v>
      </c>
      <c r="D8" s="24" t="s">
        <v>652</v>
      </c>
      <c r="E8" s="20"/>
      <c r="F8" s="20"/>
      <c r="G8" s="20"/>
      <c r="H8" s="20"/>
      <c r="I8" s="20"/>
      <c r="J8" s="20"/>
      <c r="K8" s="20" t="s">
        <v>629</v>
      </c>
      <c r="L8" s="21"/>
      <c r="M8" s="20" t="str">
        <f t="shared" si="0"/>
        <v/>
      </c>
      <c r="N8" s="20" t="str">
        <f t="shared" si="1"/>
        <v>YES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21" customHeight="1" x14ac:dyDescent="0.25">
      <c r="A9" s="17">
        <v>1</v>
      </c>
      <c r="B9" s="18">
        <v>102</v>
      </c>
      <c r="C9" s="19" t="s">
        <v>651</v>
      </c>
      <c r="D9" s="18" t="s">
        <v>163</v>
      </c>
      <c r="E9" s="20"/>
      <c r="F9" s="20"/>
      <c r="G9" s="20"/>
      <c r="H9" s="20"/>
      <c r="I9" s="20"/>
      <c r="J9" s="20"/>
      <c r="K9" s="20"/>
      <c r="L9" s="21"/>
      <c r="M9" s="20" t="str">
        <f t="shared" si="0"/>
        <v/>
      </c>
      <c r="N9" s="20" t="str">
        <f t="shared" si="1"/>
        <v/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ht="21" customHeight="1" x14ac:dyDescent="0.25">
      <c r="A10" s="17">
        <v>1</v>
      </c>
      <c r="B10" s="18">
        <v>103</v>
      </c>
      <c r="C10" s="19" t="s">
        <v>653</v>
      </c>
      <c r="D10" s="18" t="s">
        <v>195</v>
      </c>
      <c r="E10" s="20"/>
      <c r="F10" s="20"/>
      <c r="G10" s="20"/>
      <c r="H10" s="20"/>
      <c r="I10" s="20"/>
      <c r="J10" s="20"/>
      <c r="K10" s="20"/>
      <c r="L10" s="21"/>
      <c r="M10" s="20" t="str">
        <f t="shared" si="0"/>
        <v/>
      </c>
      <c r="N10" s="20" t="str">
        <f t="shared" si="1"/>
        <v/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21" customHeight="1" x14ac:dyDescent="0.25">
      <c r="A11" s="17">
        <v>1</v>
      </c>
      <c r="B11" s="18">
        <v>103</v>
      </c>
      <c r="C11" s="19" t="s">
        <v>54</v>
      </c>
      <c r="D11" s="18" t="s">
        <v>244</v>
      </c>
      <c r="E11" s="20"/>
      <c r="F11" s="20"/>
      <c r="G11" s="20"/>
      <c r="H11" s="20"/>
      <c r="I11" s="20"/>
      <c r="J11" s="20" t="s">
        <v>654</v>
      </c>
      <c r="K11" s="20"/>
      <c r="L11" s="21"/>
      <c r="M11" s="20" t="str">
        <f t="shared" si="0"/>
        <v>YES</v>
      </c>
      <c r="N11" s="20" t="str">
        <f t="shared" si="1"/>
        <v>YES</v>
      </c>
      <c r="O11" s="22"/>
      <c r="P11" s="22"/>
      <c r="Q11" s="22"/>
      <c r="R11" s="22"/>
      <c r="S11" s="22"/>
      <c r="T11" s="22"/>
      <c r="U11" s="22"/>
      <c r="V11" s="22">
        <v>1</v>
      </c>
      <c r="W11" s="22"/>
      <c r="X11" s="22"/>
      <c r="Y11" s="22"/>
    </row>
    <row r="12" spans="1:25" ht="21" customHeight="1" x14ac:dyDescent="0.25">
      <c r="A12" s="17">
        <v>1</v>
      </c>
      <c r="B12" s="18">
        <v>104</v>
      </c>
      <c r="C12" s="19" t="s">
        <v>54</v>
      </c>
      <c r="D12" s="18" t="s">
        <v>212</v>
      </c>
      <c r="E12" s="20" t="s">
        <v>631</v>
      </c>
      <c r="F12" s="20"/>
      <c r="G12" s="20"/>
      <c r="H12" s="20"/>
      <c r="I12" s="20"/>
      <c r="J12" s="20" t="s">
        <v>654</v>
      </c>
      <c r="K12" s="20"/>
      <c r="L12" s="21"/>
      <c r="M12" s="20" t="str">
        <f t="shared" si="0"/>
        <v>YES</v>
      </c>
      <c r="N12" s="20" t="str">
        <f t="shared" si="1"/>
        <v>YES</v>
      </c>
      <c r="O12" s="22">
        <v>1</v>
      </c>
      <c r="P12" s="22"/>
      <c r="Q12" s="22"/>
      <c r="R12" s="22"/>
      <c r="S12" s="22"/>
      <c r="T12" s="22"/>
      <c r="U12" s="22"/>
      <c r="V12" s="22">
        <v>1</v>
      </c>
      <c r="W12" s="22"/>
      <c r="X12" s="22"/>
      <c r="Y12" s="22"/>
    </row>
    <row r="13" spans="1:25" s="27" customFormat="1" ht="20.25" customHeight="1" x14ac:dyDescent="0.25">
      <c r="A13" s="26">
        <v>1</v>
      </c>
      <c r="B13" s="18">
        <v>104</v>
      </c>
      <c r="C13" s="19" t="s">
        <v>655</v>
      </c>
      <c r="D13" s="18" t="s">
        <v>277</v>
      </c>
      <c r="E13" s="20"/>
      <c r="F13" s="20"/>
      <c r="G13" s="20"/>
      <c r="H13" s="20"/>
      <c r="I13" s="20"/>
      <c r="J13" s="20" t="s">
        <v>630</v>
      </c>
      <c r="K13" s="20"/>
      <c r="L13" s="21"/>
      <c r="M13" s="20" t="str">
        <f t="shared" si="0"/>
        <v>YES</v>
      </c>
      <c r="N13" s="20" t="str">
        <f t="shared" si="1"/>
        <v>YES</v>
      </c>
      <c r="O13" s="22"/>
      <c r="P13" s="22"/>
      <c r="Q13" s="22"/>
      <c r="R13" s="22"/>
      <c r="S13" s="22"/>
      <c r="T13" s="22"/>
      <c r="U13" s="22"/>
      <c r="V13" s="22">
        <v>1</v>
      </c>
      <c r="W13" s="22"/>
      <c r="X13" s="22"/>
      <c r="Y13" s="22"/>
    </row>
    <row r="14" spans="1:25" ht="21" customHeight="1" x14ac:dyDescent="0.25">
      <c r="A14" s="17">
        <v>1</v>
      </c>
      <c r="B14" s="18">
        <v>106</v>
      </c>
      <c r="C14" s="19" t="s">
        <v>54</v>
      </c>
      <c r="D14" s="18" t="s">
        <v>310</v>
      </c>
      <c r="E14" s="20"/>
      <c r="F14" s="20"/>
      <c r="G14" s="20"/>
      <c r="H14" s="20"/>
      <c r="I14" s="20"/>
      <c r="J14" s="20" t="s">
        <v>654</v>
      </c>
      <c r="K14" s="20"/>
      <c r="L14" s="21"/>
      <c r="M14" s="20" t="str">
        <f t="shared" si="0"/>
        <v>YES</v>
      </c>
      <c r="N14" s="20" t="str">
        <f t="shared" si="1"/>
        <v>YES</v>
      </c>
      <c r="O14" s="22"/>
      <c r="P14" s="22"/>
      <c r="Q14" s="22"/>
      <c r="R14" s="22"/>
      <c r="S14" s="22"/>
      <c r="T14" s="22"/>
      <c r="U14" s="22"/>
      <c r="V14" s="22">
        <v>1</v>
      </c>
      <c r="W14" s="22"/>
      <c r="X14" s="22"/>
      <c r="Y14" s="22"/>
    </row>
    <row r="15" spans="1:25" ht="21" customHeight="1" x14ac:dyDescent="0.25">
      <c r="A15" s="17">
        <v>1</v>
      </c>
      <c r="B15" s="18">
        <v>106</v>
      </c>
      <c r="C15" s="19" t="s">
        <v>656</v>
      </c>
      <c r="D15" s="18" t="s">
        <v>65</v>
      </c>
      <c r="E15" s="20"/>
      <c r="F15" s="20"/>
      <c r="G15" s="20"/>
      <c r="H15" s="20"/>
      <c r="I15" s="20"/>
      <c r="J15" s="20"/>
      <c r="K15" s="20"/>
      <c r="L15" s="21"/>
      <c r="M15" s="20" t="str">
        <f t="shared" si="0"/>
        <v/>
      </c>
      <c r="N15" s="20" t="str">
        <f t="shared" si="1"/>
        <v/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21" customHeight="1" x14ac:dyDescent="0.25">
      <c r="A16" s="17">
        <v>1</v>
      </c>
      <c r="B16" s="18">
        <v>107</v>
      </c>
      <c r="C16" s="19" t="s">
        <v>657</v>
      </c>
      <c r="D16" s="18" t="s">
        <v>99</v>
      </c>
      <c r="E16" s="20"/>
      <c r="F16" s="20"/>
      <c r="G16" s="20"/>
      <c r="H16" s="20"/>
      <c r="I16" s="20"/>
      <c r="J16" s="20"/>
      <c r="K16" s="20"/>
      <c r="L16" s="21"/>
      <c r="M16" s="20" t="str">
        <f t="shared" si="0"/>
        <v/>
      </c>
      <c r="N16" s="20" t="str">
        <f t="shared" si="1"/>
        <v/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21" customHeight="1" x14ac:dyDescent="0.25">
      <c r="A17" s="17">
        <v>1</v>
      </c>
      <c r="B17" s="18">
        <v>107</v>
      </c>
      <c r="C17" s="19" t="s">
        <v>54</v>
      </c>
      <c r="D17" s="18" t="s">
        <v>131</v>
      </c>
      <c r="E17" s="20"/>
      <c r="F17" s="20"/>
      <c r="G17" s="20"/>
      <c r="H17" s="20"/>
      <c r="I17" s="20"/>
      <c r="J17" s="20"/>
      <c r="K17" s="20"/>
      <c r="L17" s="21"/>
      <c r="M17" s="20" t="str">
        <f t="shared" si="0"/>
        <v/>
      </c>
      <c r="N17" s="20" t="str">
        <f t="shared" si="1"/>
        <v/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21" customHeight="1" x14ac:dyDescent="0.25">
      <c r="A18" s="17">
        <v>1</v>
      </c>
      <c r="B18" s="18">
        <v>108</v>
      </c>
      <c r="C18" s="19" t="s">
        <v>54</v>
      </c>
      <c r="D18" s="18" t="s">
        <v>164</v>
      </c>
      <c r="E18" s="20"/>
      <c r="F18" s="20"/>
      <c r="G18" s="20"/>
      <c r="H18" s="20"/>
      <c r="I18" s="20"/>
      <c r="J18" s="20"/>
      <c r="K18" s="20"/>
      <c r="L18" s="21"/>
      <c r="M18" s="20" t="str">
        <f t="shared" si="0"/>
        <v/>
      </c>
      <c r="N18" s="20" t="str">
        <f t="shared" si="1"/>
        <v/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21" customHeight="1" x14ac:dyDescent="0.25">
      <c r="A19" s="17">
        <v>1</v>
      </c>
      <c r="B19" s="18">
        <v>108</v>
      </c>
      <c r="C19" s="19" t="s">
        <v>658</v>
      </c>
      <c r="D19" s="18" t="s">
        <v>196</v>
      </c>
      <c r="E19" s="20"/>
      <c r="F19" s="20"/>
      <c r="G19" s="20"/>
      <c r="H19" s="20"/>
      <c r="I19" s="20"/>
      <c r="J19" s="20"/>
      <c r="K19" s="20"/>
      <c r="L19" s="21"/>
      <c r="M19" s="20" t="str">
        <f t="shared" si="0"/>
        <v/>
      </c>
      <c r="N19" s="20" t="str">
        <f t="shared" si="1"/>
        <v/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21" customHeight="1" x14ac:dyDescent="0.25">
      <c r="A20" s="17">
        <v>1</v>
      </c>
      <c r="B20" s="18">
        <v>109</v>
      </c>
      <c r="C20" s="19" t="s">
        <v>659</v>
      </c>
      <c r="D20" s="18" t="s">
        <v>213</v>
      </c>
      <c r="E20" s="20"/>
      <c r="F20" s="20"/>
      <c r="G20" s="20"/>
      <c r="H20" s="20"/>
      <c r="I20" s="20"/>
      <c r="J20" s="20"/>
      <c r="K20" s="20"/>
      <c r="L20" s="21"/>
      <c r="M20" s="20" t="str">
        <f t="shared" si="0"/>
        <v/>
      </c>
      <c r="N20" s="20" t="str">
        <f t="shared" si="1"/>
        <v/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21" customHeight="1" x14ac:dyDescent="0.25">
      <c r="A21" s="17">
        <v>1</v>
      </c>
      <c r="B21" s="18">
        <v>109</v>
      </c>
      <c r="C21" s="19" t="s">
        <v>54</v>
      </c>
      <c r="D21" s="18" t="s">
        <v>245</v>
      </c>
      <c r="E21" s="20" t="s">
        <v>631</v>
      </c>
      <c r="F21" s="20"/>
      <c r="G21" s="20"/>
      <c r="H21" s="20"/>
      <c r="I21" s="20"/>
      <c r="J21" s="20"/>
      <c r="K21" s="20"/>
      <c r="L21" s="21"/>
      <c r="M21" s="20" t="str">
        <f t="shared" si="0"/>
        <v>YES</v>
      </c>
      <c r="N21" s="20" t="str">
        <f t="shared" si="1"/>
        <v>YES</v>
      </c>
      <c r="O21" s="22">
        <v>1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21" customHeight="1" x14ac:dyDescent="0.25">
      <c r="A22" s="17">
        <v>1</v>
      </c>
      <c r="B22" s="18">
        <v>111</v>
      </c>
      <c r="C22" s="19" t="s">
        <v>660</v>
      </c>
      <c r="D22" s="18" t="s">
        <v>278</v>
      </c>
      <c r="E22" s="20"/>
      <c r="F22" s="20"/>
      <c r="G22" s="20"/>
      <c r="H22" s="20"/>
      <c r="I22" s="20"/>
      <c r="J22" s="20"/>
      <c r="K22" s="20"/>
      <c r="L22" s="21"/>
      <c r="M22" s="20" t="str">
        <f t="shared" si="0"/>
        <v/>
      </c>
      <c r="N22" s="20" t="str">
        <f t="shared" si="1"/>
        <v/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21" customHeight="1" x14ac:dyDescent="0.25">
      <c r="A23" s="17">
        <v>1</v>
      </c>
      <c r="B23" s="18">
        <v>111</v>
      </c>
      <c r="C23" s="19" t="s">
        <v>54</v>
      </c>
      <c r="D23" s="18" t="s">
        <v>311</v>
      </c>
      <c r="E23" s="20"/>
      <c r="F23" s="20"/>
      <c r="G23" s="20"/>
      <c r="H23" s="20"/>
      <c r="I23" s="20"/>
      <c r="J23" s="20"/>
      <c r="K23" s="20"/>
      <c r="L23" s="21"/>
      <c r="M23" s="20" t="str">
        <f t="shared" si="0"/>
        <v/>
      </c>
      <c r="N23" s="20" t="str">
        <f t="shared" si="1"/>
        <v/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21" customHeight="1" x14ac:dyDescent="0.25">
      <c r="A24" s="17">
        <v>1</v>
      </c>
      <c r="B24" s="18">
        <v>115</v>
      </c>
      <c r="C24" s="19" t="s">
        <v>661</v>
      </c>
      <c r="D24" s="18" t="s">
        <v>66</v>
      </c>
      <c r="E24" s="20"/>
      <c r="F24" s="20"/>
      <c r="G24" s="20"/>
      <c r="H24" s="20"/>
      <c r="I24" s="20"/>
      <c r="J24" s="20"/>
      <c r="K24" s="20"/>
      <c r="L24" s="21"/>
      <c r="M24" s="20" t="str">
        <f t="shared" si="0"/>
        <v/>
      </c>
      <c r="N24" s="20" t="str">
        <f t="shared" si="1"/>
        <v/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21" customHeight="1" x14ac:dyDescent="0.25">
      <c r="A25" s="17">
        <v>1</v>
      </c>
      <c r="B25" s="18">
        <v>115</v>
      </c>
      <c r="C25" s="19" t="s">
        <v>54</v>
      </c>
      <c r="D25" s="18" t="s">
        <v>100</v>
      </c>
      <c r="E25" s="20"/>
      <c r="F25" s="20"/>
      <c r="G25" s="20"/>
      <c r="H25" s="20"/>
      <c r="I25" s="20"/>
      <c r="J25" s="20"/>
      <c r="K25" s="20"/>
      <c r="L25" s="21"/>
      <c r="M25" s="20" t="str">
        <f t="shared" si="0"/>
        <v/>
      </c>
      <c r="N25" s="20" t="str">
        <f t="shared" si="1"/>
        <v/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s="27" customFormat="1" ht="21" customHeight="1" x14ac:dyDescent="0.25">
      <c r="A26" s="26">
        <v>1</v>
      </c>
      <c r="B26" s="18">
        <v>117</v>
      </c>
      <c r="C26" s="19" t="s">
        <v>662</v>
      </c>
      <c r="D26" s="18" t="s">
        <v>132</v>
      </c>
      <c r="E26" s="20"/>
      <c r="F26" s="20"/>
      <c r="G26" s="20"/>
      <c r="H26" s="20"/>
      <c r="I26" s="20"/>
      <c r="J26" s="20"/>
      <c r="K26" s="20"/>
      <c r="L26" s="21"/>
      <c r="M26" s="20" t="str">
        <f t="shared" si="0"/>
        <v/>
      </c>
      <c r="N26" s="20" t="str">
        <f t="shared" si="1"/>
        <v/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21" customHeight="1" x14ac:dyDescent="0.25">
      <c r="A27" s="17">
        <v>1</v>
      </c>
      <c r="B27" s="18">
        <v>117</v>
      </c>
      <c r="C27" s="19" t="s">
        <v>54</v>
      </c>
      <c r="D27" s="18" t="s">
        <v>165</v>
      </c>
      <c r="E27" s="20"/>
      <c r="F27" s="20"/>
      <c r="G27" s="20"/>
      <c r="H27" s="20"/>
      <c r="I27" s="20"/>
      <c r="J27" s="20"/>
      <c r="K27" s="20"/>
      <c r="L27" s="28"/>
      <c r="M27" s="20" t="str">
        <f t="shared" si="0"/>
        <v/>
      </c>
      <c r="N27" s="20" t="str">
        <f t="shared" si="1"/>
        <v/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21" customHeight="1" x14ac:dyDescent="0.25">
      <c r="A28" s="17">
        <v>1</v>
      </c>
      <c r="B28" s="18">
        <v>118</v>
      </c>
      <c r="C28" s="19"/>
      <c r="D28" s="18">
        <v>1023</v>
      </c>
      <c r="E28" s="20"/>
      <c r="F28" s="20"/>
      <c r="G28" s="20"/>
      <c r="H28" s="20"/>
      <c r="I28" s="20"/>
      <c r="J28" s="20"/>
      <c r="K28" s="20"/>
      <c r="L28" s="28"/>
      <c r="M28" s="20" t="str">
        <f t="shared" si="0"/>
        <v/>
      </c>
      <c r="N28" s="20" t="str">
        <f t="shared" si="1"/>
        <v/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21" customHeight="1" x14ac:dyDescent="0.25">
      <c r="A29" s="17">
        <v>1</v>
      </c>
      <c r="B29" s="18">
        <v>118</v>
      </c>
      <c r="C29" s="19" t="s">
        <v>663</v>
      </c>
      <c r="D29" s="18" t="s">
        <v>246</v>
      </c>
      <c r="E29" s="20"/>
      <c r="F29" s="20"/>
      <c r="G29" s="20"/>
      <c r="H29" s="20"/>
      <c r="I29" s="20"/>
      <c r="J29" s="20"/>
      <c r="K29" s="20"/>
      <c r="L29" s="21" t="s">
        <v>664</v>
      </c>
      <c r="M29" s="20" t="str">
        <f t="shared" si="0"/>
        <v/>
      </c>
      <c r="N29" s="20" t="str">
        <f t="shared" si="1"/>
        <v/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21" customHeight="1" x14ac:dyDescent="0.25">
      <c r="A30" s="17">
        <v>1</v>
      </c>
      <c r="B30" s="18">
        <v>119</v>
      </c>
      <c r="C30" s="19" t="s">
        <v>665</v>
      </c>
      <c r="D30" s="18" t="s">
        <v>279</v>
      </c>
      <c r="E30" s="20"/>
      <c r="F30" s="20"/>
      <c r="G30" s="20"/>
      <c r="H30" s="20"/>
      <c r="I30" s="20"/>
      <c r="J30" s="20"/>
      <c r="K30" s="20"/>
      <c r="L30" s="21"/>
      <c r="M30" s="20" t="str">
        <f t="shared" si="0"/>
        <v/>
      </c>
      <c r="N30" s="20" t="str">
        <f t="shared" si="1"/>
        <v/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ht="21" customHeight="1" x14ac:dyDescent="0.25">
      <c r="A31" s="17">
        <v>1</v>
      </c>
      <c r="B31" s="18">
        <v>119</v>
      </c>
      <c r="C31" s="19" t="s">
        <v>54</v>
      </c>
      <c r="D31" s="18" t="s">
        <v>312</v>
      </c>
      <c r="E31" s="20"/>
      <c r="F31" s="20"/>
      <c r="G31" s="20"/>
      <c r="H31" s="20"/>
      <c r="I31" s="20"/>
      <c r="J31" s="20"/>
      <c r="K31" s="20"/>
      <c r="L31" s="21"/>
      <c r="M31" s="20" t="str">
        <f t="shared" si="0"/>
        <v/>
      </c>
      <c r="N31" s="20" t="str">
        <f t="shared" si="1"/>
        <v/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21" customHeight="1" x14ac:dyDescent="0.25">
      <c r="A32" s="17">
        <v>1</v>
      </c>
      <c r="B32" s="18">
        <v>120</v>
      </c>
      <c r="C32" s="19" t="s">
        <v>54</v>
      </c>
      <c r="D32" s="18" t="s">
        <v>67</v>
      </c>
      <c r="E32" s="20"/>
      <c r="F32" s="20"/>
      <c r="G32" s="20"/>
      <c r="H32" s="20"/>
      <c r="I32" s="20"/>
      <c r="J32" s="20"/>
      <c r="K32" s="20"/>
      <c r="L32" s="21"/>
      <c r="M32" s="20" t="str">
        <f t="shared" si="0"/>
        <v/>
      </c>
      <c r="N32" s="20" t="str">
        <f t="shared" si="1"/>
        <v/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ht="21" customHeight="1" x14ac:dyDescent="0.25">
      <c r="A33" s="17">
        <v>1</v>
      </c>
      <c r="B33" s="18">
        <v>120</v>
      </c>
      <c r="C33" s="19" t="s">
        <v>666</v>
      </c>
      <c r="D33" s="18" t="s">
        <v>101</v>
      </c>
      <c r="E33" s="20" t="s">
        <v>631</v>
      </c>
      <c r="F33" s="20"/>
      <c r="G33" s="20"/>
      <c r="H33" s="20"/>
      <c r="I33" s="20"/>
      <c r="J33" s="20"/>
      <c r="K33" s="20"/>
      <c r="L33" s="21"/>
      <c r="M33" s="20" t="str">
        <f t="shared" si="0"/>
        <v>YES</v>
      </c>
      <c r="N33" s="20" t="str">
        <f t="shared" si="1"/>
        <v>YES</v>
      </c>
      <c r="O33" s="22">
        <v>1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21" customHeight="1" x14ac:dyDescent="0.25">
      <c r="A34" s="17">
        <v>1</v>
      </c>
      <c r="B34" s="18">
        <v>121</v>
      </c>
      <c r="C34" s="19" t="s">
        <v>667</v>
      </c>
      <c r="D34" s="18" t="s">
        <v>133</v>
      </c>
      <c r="E34" s="20"/>
      <c r="F34" s="20"/>
      <c r="G34" s="20"/>
      <c r="H34" s="20"/>
      <c r="I34" s="20"/>
      <c r="J34" s="20"/>
      <c r="K34" s="20"/>
      <c r="L34" s="28"/>
      <c r="M34" s="20" t="str">
        <f t="shared" si="0"/>
        <v/>
      </c>
      <c r="N34" s="20" t="str">
        <f t="shared" si="1"/>
        <v/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21" customHeight="1" x14ac:dyDescent="0.25">
      <c r="A35" s="17">
        <v>1</v>
      </c>
      <c r="B35" s="18">
        <v>121</v>
      </c>
      <c r="C35" s="19" t="s">
        <v>54</v>
      </c>
      <c r="D35" s="18" t="s">
        <v>166</v>
      </c>
      <c r="E35" s="20"/>
      <c r="F35" s="20"/>
      <c r="G35" s="20"/>
      <c r="H35" s="20"/>
      <c r="I35" s="20"/>
      <c r="J35" s="20"/>
      <c r="K35" s="20"/>
      <c r="L35" s="21"/>
      <c r="M35" s="20" t="str">
        <f t="shared" si="0"/>
        <v/>
      </c>
      <c r="N35" s="20" t="str">
        <f t="shared" si="1"/>
        <v/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ht="21" customHeight="1" x14ac:dyDescent="0.25">
      <c r="A36" s="17">
        <v>1</v>
      </c>
      <c r="B36" s="18">
        <v>122</v>
      </c>
      <c r="C36" s="19" t="s">
        <v>54</v>
      </c>
      <c r="D36" s="18" t="s">
        <v>197</v>
      </c>
      <c r="E36" s="20"/>
      <c r="F36" s="20"/>
      <c r="G36" s="20"/>
      <c r="H36" s="20"/>
      <c r="I36" s="20"/>
      <c r="J36" s="20"/>
      <c r="K36" s="20"/>
      <c r="L36" s="21"/>
      <c r="M36" s="20" t="str">
        <f t="shared" si="0"/>
        <v/>
      </c>
      <c r="N36" s="20" t="str">
        <f t="shared" si="1"/>
        <v/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ht="21" customHeight="1" x14ac:dyDescent="0.25">
      <c r="A37" s="17">
        <v>1</v>
      </c>
      <c r="B37" s="18">
        <v>122</v>
      </c>
      <c r="C37" s="19" t="s">
        <v>668</v>
      </c>
      <c r="D37" s="18" t="s">
        <v>215</v>
      </c>
      <c r="E37" s="20"/>
      <c r="F37" s="20"/>
      <c r="G37" s="20"/>
      <c r="H37" s="20"/>
      <c r="I37" s="20"/>
      <c r="J37" s="20"/>
      <c r="K37" s="20"/>
      <c r="L37" s="21"/>
      <c r="M37" s="20" t="str">
        <f t="shared" si="0"/>
        <v/>
      </c>
      <c r="N37" s="20" t="str">
        <f t="shared" si="1"/>
        <v/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21" customHeight="1" x14ac:dyDescent="0.25">
      <c r="A38" s="17">
        <v>1</v>
      </c>
      <c r="B38" s="18">
        <v>123</v>
      </c>
      <c r="C38" s="19" t="s">
        <v>669</v>
      </c>
      <c r="D38" s="18" t="s">
        <v>247</v>
      </c>
      <c r="E38" s="20"/>
      <c r="F38" s="20"/>
      <c r="G38" s="20"/>
      <c r="H38" s="20"/>
      <c r="I38" s="20"/>
      <c r="J38" s="20"/>
      <c r="K38" s="20"/>
      <c r="L38" s="21"/>
      <c r="M38" s="20" t="str">
        <f t="shared" si="0"/>
        <v/>
      </c>
      <c r="N38" s="20" t="str">
        <f t="shared" si="1"/>
        <v/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ht="21" customHeight="1" x14ac:dyDescent="0.25">
      <c r="A39" s="17">
        <v>1</v>
      </c>
      <c r="B39" s="18">
        <v>123</v>
      </c>
      <c r="C39" s="19" t="s">
        <v>54</v>
      </c>
      <c r="D39" s="18" t="s">
        <v>280</v>
      </c>
      <c r="E39" s="20"/>
      <c r="F39" s="20"/>
      <c r="G39" s="20"/>
      <c r="H39" s="20"/>
      <c r="I39" s="20"/>
      <c r="J39" s="20"/>
      <c r="K39" s="20"/>
      <c r="L39" s="21"/>
      <c r="M39" s="20" t="str">
        <f t="shared" si="0"/>
        <v/>
      </c>
      <c r="N39" s="20" t="str">
        <f t="shared" si="1"/>
        <v/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21" customHeight="1" x14ac:dyDescent="0.25">
      <c r="A40" s="17">
        <v>1</v>
      </c>
      <c r="B40" s="18">
        <v>124</v>
      </c>
      <c r="C40" s="19" t="s">
        <v>54</v>
      </c>
      <c r="D40" s="18" t="s">
        <v>313</v>
      </c>
      <c r="E40" s="20"/>
      <c r="F40" s="20"/>
      <c r="G40" s="20"/>
      <c r="H40" s="20"/>
      <c r="I40" s="20"/>
      <c r="J40" s="20"/>
      <c r="K40" s="20"/>
      <c r="L40" s="21"/>
      <c r="M40" s="20" t="str">
        <f t="shared" si="0"/>
        <v/>
      </c>
      <c r="N40" s="20" t="str">
        <f t="shared" si="1"/>
        <v/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ht="21" customHeight="1" x14ac:dyDescent="0.25">
      <c r="A41" s="17">
        <v>1</v>
      </c>
      <c r="B41" s="18">
        <v>124</v>
      </c>
      <c r="C41" s="19" t="s">
        <v>670</v>
      </c>
      <c r="D41" s="18" t="s">
        <v>68</v>
      </c>
      <c r="E41" s="20"/>
      <c r="F41" s="20"/>
      <c r="G41" s="20"/>
      <c r="H41" s="20"/>
      <c r="I41" s="20"/>
      <c r="J41" s="20"/>
      <c r="K41" s="20"/>
      <c r="L41" s="28"/>
      <c r="M41" s="20" t="str">
        <f t="shared" si="0"/>
        <v/>
      </c>
      <c r="N41" s="20" t="str">
        <f t="shared" si="1"/>
        <v/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21" customHeight="1" x14ac:dyDescent="0.25">
      <c r="A42" s="17">
        <v>1</v>
      </c>
      <c r="B42" s="18">
        <v>125</v>
      </c>
      <c r="C42" s="19" t="s">
        <v>54</v>
      </c>
      <c r="D42" s="18" t="s">
        <v>102</v>
      </c>
      <c r="E42" s="20"/>
      <c r="F42" s="20"/>
      <c r="G42" s="20"/>
      <c r="H42" s="20"/>
      <c r="I42" s="20"/>
      <c r="J42" s="20"/>
      <c r="K42" s="20"/>
      <c r="L42" s="21"/>
      <c r="M42" s="20" t="str">
        <f t="shared" si="0"/>
        <v/>
      </c>
      <c r="N42" s="20" t="str">
        <f t="shared" si="1"/>
        <v/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ht="21" customHeight="1" x14ac:dyDescent="0.25">
      <c r="A43" s="17">
        <v>1</v>
      </c>
      <c r="B43" s="18">
        <v>125</v>
      </c>
      <c r="C43" s="19" t="s">
        <v>671</v>
      </c>
      <c r="D43" s="18" t="s">
        <v>134</v>
      </c>
      <c r="E43" s="20"/>
      <c r="F43" s="20"/>
      <c r="G43" s="20"/>
      <c r="H43" s="20"/>
      <c r="I43" s="20"/>
      <c r="J43" s="20"/>
      <c r="K43" s="20"/>
      <c r="L43" s="21"/>
      <c r="M43" s="20" t="str">
        <f t="shared" si="0"/>
        <v/>
      </c>
      <c r="N43" s="20" t="str">
        <f t="shared" si="1"/>
        <v/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ht="21" customHeight="1" x14ac:dyDescent="0.25">
      <c r="A44" s="17">
        <v>1</v>
      </c>
      <c r="B44" s="18">
        <v>126</v>
      </c>
      <c r="C44" s="19" t="s">
        <v>672</v>
      </c>
      <c r="D44" s="18" t="s">
        <v>341</v>
      </c>
      <c r="E44" s="20"/>
      <c r="F44" s="20"/>
      <c r="G44" s="20"/>
      <c r="H44" s="20"/>
      <c r="I44" s="20"/>
      <c r="J44" s="20"/>
      <c r="K44" s="20"/>
      <c r="L44" s="21"/>
      <c r="M44" s="20" t="str">
        <f t="shared" si="0"/>
        <v/>
      </c>
      <c r="N44" s="20" t="str">
        <f t="shared" si="1"/>
        <v/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ht="21" customHeight="1" x14ac:dyDescent="0.25">
      <c r="A45" s="17">
        <v>1</v>
      </c>
      <c r="B45" s="18">
        <v>126</v>
      </c>
      <c r="C45" s="19" t="s">
        <v>54</v>
      </c>
      <c r="D45" s="18" t="s">
        <v>216</v>
      </c>
      <c r="E45" s="20"/>
      <c r="F45" s="20"/>
      <c r="G45" s="20"/>
      <c r="H45" s="20"/>
      <c r="I45" s="20"/>
      <c r="J45" s="20"/>
      <c r="K45" s="20"/>
      <c r="L45" s="21"/>
      <c r="M45" s="20" t="str">
        <f t="shared" si="0"/>
        <v/>
      </c>
      <c r="N45" s="20" t="str">
        <f t="shared" si="1"/>
        <v/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ht="21" customHeight="1" x14ac:dyDescent="0.25">
      <c r="A46" s="17">
        <v>1</v>
      </c>
      <c r="B46" s="18">
        <v>127</v>
      </c>
      <c r="C46" s="19" t="s">
        <v>54</v>
      </c>
      <c r="D46" s="18" t="s">
        <v>248</v>
      </c>
      <c r="E46" s="20"/>
      <c r="F46" s="20"/>
      <c r="G46" s="20"/>
      <c r="H46" s="20" t="s">
        <v>630</v>
      </c>
      <c r="I46" s="20"/>
      <c r="J46" s="20"/>
      <c r="K46" s="20"/>
      <c r="L46" s="21"/>
      <c r="M46" s="20" t="str">
        <f t="shared" si="0"/>
        <v>YES</v>
      </c>
      <c r="N46" s="20" t="str">
        <f t="shared" si="1"/>
        <v>YES</v>
      </c>
      <c r="O46" s="22"/>
      <c r="P46" s="22"/>
      <c r="Q46" s="22"/>
      <c r="R46" s="22"/>
      <c r="S46" s="22"/>
      <c r="T46" s="22"/>
      <c r="U46" s="22">
        <v>1</v>
      </c>
      <c r="V46" s="22"/>
      <c r="W46" s="22"/>
      <c r="X46" s="22"/>
      <c r="Y46" s="22"/>
    </row>
    <row r="47" spans="1:25" ht="21" customHeight="1" x14ac:dyDescent="0.25">
      <c r="A47" s="17">
        <v>1</v>
      </c>
      <c r="B47" s="18">
        <v>127</v>
      </c>
      <c r="C47" s="19" t="s">
        <v>673</v>
      </c>
      <c r="D47" s="18" t="s">
        <v>281</v>
      </c>
      <c r="E47" s="20"/>
      <c r="F47" s="20"/>
      <c r="G47" s="20"/>
      <c r="H47" s="20"/>
      <c r="I47" s="20"/>
      <c r="J47" s="20"/>
      <c r="K47" s="20"/>
      <c r="L47" s="21"/>
      <c r="M47" s="20" t="str">
        <f t="shared" si="0"/>
        <v/>
      </c>
      <c r="N47" s="20" t="str">
        <f t="shared" si="1"/>
        <v/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ht="21" customHeight="1" x14ac:dyDescent="0.25">
      <c r="A48" s="17">
        <v>1</v>
      </c>
      <c r="B48" s="18">
        <v>128</v>
      </c>
      <c r="C48" s="19"/>
      <c r="D48" s="18" t="s">
        <v>281</v>
      </c>
      <c r="E48" s="20"/>
      <c r="F48" s="20"/>
      <c r="G48" s="20"/>
      <c r="H48" s="20"/>
      <c r="I48" s="20"/>
      <c r="J48" s="20"/>
      <c r="K48" s="20"/>
      <c r="L48" s="21"/>
      <c r="M48" s="20" t="str">
        <f t="shared" si="0"/>
        <v/>
      </c>
      <c r="N48" s="20" t="str">
        <f t="shared" si="1"/>
        <v/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ht="21" customHeight="1" x14ac:dyDescent="0.25">
      <c r="A49" s="17">
        <v>1</v>
      </c>
      <c r="B49" s="18">
        <v>128</v>
      </c>
      <c r="C49" s="19" t="s">
        <v>54</v>
      </c>
      <c r="D49" s="18" t="s">
        <v>344</v>
      </c>
      <c r="E49" s="20"/>
      <c r="F49" s="20"/>
      <c r="G49" s="20"/>
      <c r="H49" s="20"/>
      <c r="I49" s="20"/>
      <c r="J49" s="20"/>
      <c r="K49" s="20"/>
      <c r="L49" s="21"/>
      <c r="M49" s="20" t="str">
        <f t="shared" si="0"/>
        <v/>
      </c>
      <c r="N49" s="20" t="str">
        <f t="shared" si="1"/>
        <v/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ht="21" customHeight="1" x14ac:dyDescent="0.25">
      <c r="A50" s="17">
        <v>1</v>
      </c>
      <c r="B50" s="18">
        <v>128</v>
      </c>
      <c r="C50" s="19" t="s">
        <v>674</v>
      </c>
      <c r="D50" s="18" t="s">
        <v>69</v>
      </c>
      <c r="E50" s="20"/>
      <c r="F50" s="20"/>
      <c r="G50" s="20"/>
      <c r="H50" s="20"/>
      <c r="I50" s="20"/>
      <c r="J50" s="20"/>
      <c r="K50" s="20"/>
      <c r="L50" s="21"/>
      <c r="M50" s="20" t="str">
        <f t="shared" si="0"/>
        <v/>
      </c>
      <c r="N50" s="20" t="str">
        <f t="shared" si="1"/>
        <v/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s="27" customFormat="1" ht="21" customHeight="1" x14ac:dyDescent="0.25">
      <c r="A51" s="26">
        <v>1</v>
      </c>
      <c r="B51" s="18">
        <v>129</v>
      </c>
      <c r="C51" s="19" t="s">
        <v>54</v>
      </c>
      <c r="D51" s="18" t="s">
        <v>103</v>
      </c>
      <c r="E51" s="20"/>
      <c r="F51" s="20"/>
      <c r="G51" s="20"/>
      <c r="H51" s="20"/>
      <c r="I51" s="20"/>
      <c r="J51" s="20"/>
      <c r="K51" s="20"/>
      <c r="L51" s="21"/>
      <c r="M51" s="20" t="str">
        <f t="shared" si="0"/>
        <v/>
      </c>
      <c r="N51" s="20" t="str">
        <f t="shared" si="1"/>
        <v/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ht="21" customHeight="1" x14ac:dyDescent="0.25">
      <c r="A52" s="17">
        <v>1</v>
      </c>
      <c r="B52" s="18">
        <v>129</v>
      </c>
      <c r="C52" s="19" t="s">
        <v>675</v>
      </c>
      <c r="D52" s="18" t="s">
        <v>135</v>
      </c>
      <c r="E52" s="20"/>
      <c r="F52" s="20"/>
      <c r="G52" s="20"/>
      <c r="H52" s="20"/>
      <c r="I52" s="20"/>
      <c r="J52" s="20"/>
      <c r="K52" s="20"/>
      <c r="L52" s="21"/>
      <c r="M52" s="20" t="str">
        <f t="shared" si="0"/>
        <v/>
      </c>
      <c r="N52" s="20" t="str">
        <f t="shared" si="1"/>
        <v/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ht="21" customHeight="1" x14ac:dyDescent="0.25">
      <c r="A53" s="17">
        <v>1</v>
      </c>
      <c r="B53" s="18">
        <v>130</v>
      </c>
      <c r="C53" s="19" t="s">
        <v>676</v>
      </c>
      <c r="D53" s="18" t="s">
        <v>167</v>
      </c>
      <c r="E53" s="20"/>
      <c r="F53" s="20"/>
      <c r="G53" s="20"/>
      <c r="H53" s="20"/>
      <c r="I53" s="20"/>
      <c r="J53" s="20"/>
      <c r="K53" s="20"/>
      <c r="L53" s="28"/>
      <c r="M53" s="20" t="str">
        <f t="shared" si="0"/>
        <v/>
      </c>
      <c r="N53" s="20" t="str">
        <f t="shared" si="1"/>
        <v/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ht="21" customHeight="1" x14ac:dyDescent="0.25">
      <c r="A54" s="17">
        <v>1</v>
      </c>
      <c r="B54" s="18">
        <v>130</v>
      </c>
      <c r="C54" s="19" t="s">
        <v>54</v>
      </c>
      <c r="D54" s="18" t="s">
        <v>198</v>
      </c>
      <c r="E54" s="20"/>
      <c r="F54" s="20"/>
      <c r="G54" s="20"/>
      <c r="H54" s="20"/>
      <c r="I54" s="20"/>
      <c r="J54" s="20"/>
      <c r="K54" s="20"/>
      <c r="L54" s="21"/>
      <c r="M54" s="20" t="str">
        <f t="shared" si="0"/>
        <v/>
      </c>
      <c r="N54" s="20" t="str">
        <f t="shared" si="1"/>
        <v/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ht="21" customHeight="1" x14ac:dyDescent="0.25">
      <c r="A55" s="17">
        <v>1</v>
      </c>
      <c r="B55" s="18">
        <v>131</v>
      </c>
      <c r="C55" s="19" t="s">
        <v>54</v>
      </c>
      <c r="D55" s="18" t="s">
        <v>217</v>
      </c>
      <c r="E55" s="20"/>
      <c r="F55" s="20"/>
      <c r="G55" s="20"/>
      <c r="H55" s="20"/>
      <c r="I55" s="20"/>
      <c r="J55" s="20"/>
      <c r="K55" s="20"/>
      <c r="L55" s="21"/>
      <c r="M55" s="20" t="str">
        <f t="shared" si="0"/>
        <v/>
      </c>
      <c r="N55" s="20" t="str">
        <f t="shared" si="1"/>
        <v/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ht="21" customHeight="1" x14ac:dyDescent="0.25">
      <c r="A56" s="17">
        <v>1</v>
      </c>
      <c r="B56" s="18">
        <v>131</v>
      </c>
      <c r="C56" s="19" t="s">
        <v>677</v>
      </c>
      <c r="D56" s="18" t="s">
        <v>249</v>
      </c>
      <c r="E56" s="20"/>
      <c r="F56" s="20"/>
      <c r="G56" s="20"/>
      <c r="H56" s="20"/>
      <c r="I56" s="20"/>
      <c r="J56" s="20"/>
      <c r="K56" s="20"/>
      <c r="L56" s="21" t="s">
        <v>678</v>
      </c>
      <c r="M56" s="20" t="str">
        <f t="shared" si="0"/>
        <v/>
      </c>
      <c r="N56" s="20" t="str">
        <f t="shared" si="1"/>
        <v/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21" customHeight="1" x14ac:dyDescent="0.25">
      <c r="A57" s="17">
        <v>1</v>
      </c>
      <c r="B57" s="18">
        <v>132</v>
      </c>
      <c r="C57" s="19" t="s">
        <v>679</v>
      </c>
      <c r="D57" s="18" t="s">
        <v>282</v>
      </c>
      <c r="E57" s="20"/>
      <c r="F57" s="20"/>
      <c r="G57" s="20"/>
      <c r="H57" s="20"/>
      <c r="I57" s="20"/>
      <c r="J57" s="20"/>
      <c r="K57" s="20"/>
      <c r="L57" s="28"/>
      <c r="M57" s="20" t="str">
        <f t="shared" si="0"/>
        <v/>
      </c>
      <c r="N57" s="20" t="str">
        <f t="shared" si="1"/>
        <v/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21" customHeight="1" x14ac:dyDescent="0.25">
      <c r="A58" s="17">
        <v>1</v>
      </c>
      <c r="B58" s="18">
        <v>132</v>
      </c>
      <c r="C58" s="19" t="s">
        <v>54</v>
      </c>
      <c r="D58" s="18" t="s">
        <v>314</v>
      </c>
      <c r="E58" s="20"/>
      <c r="F58" s="20"/>
      <c r="G58" s="20"/>
      <c r="H58" s="20"/>
      <c r="I58" s="20"/>
      <c r="J58" s="20"/>
      <c r="K58" s="20"/>
      <c r="L58" s="21"/>
      <c r="M58" s="20" t="str">
        <f t="shared" si="0"/>
        <v/>
      </c>
      <c r="N58" s="20" t="str">
        <f t="shared" si="1"/>
        <v/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21" customHeight="1" x14ac:dyDescent="0.25">
      <c r="A59" s="17">
        <v>1</v>
      </c>
      <c r="B59" s="18">
        <v>133</v>
      </c>
      <c r="C59" s="19" t="s">
        <v>680</v>
      </c>
      <c r="D59" s="18" t="s">
        <v>681</v>
      </c>
      <c r="E59" s="20"/>
      <c r="F59" s="20"/>
      <c r="G59" s="20"/>
      <c r="H59" s="20"/>
      <c r="I59" s="20"/>
      <c r="J59" s="20"/>
      <c r="K59" s="20"/>
      <c r="L59" s="28" t="s">
        <v>682</v>
      </c>
      <c r="M59" s="20" t="str">
        <f t="shared" si="0"/>
        <v/>
      </c>
      <c r="N59" s="20" t="str">
        <f t="shared" si="1"/>
        <v/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21" customHeight="1" x14ac:dyDescent="0.25">
      <c r="A60" s="17">
        <v>1</v>
      </c>
      <c r="B60" s="18">
        <v>135</v>
      </c>
      <c r="C60" s="19" t="s">
        <v>683</v>
      </c>
      <c r="D60" s="18" t="s">
        <v>55</v>
      </c>
      <c r="E60" s="20"/>
      <c r="F60" s="20"/>
      <c r="G60" s="20"/>
      <c r="H60" s="20"/>
      <c r="I60" s="20"/>
      <c r="J60" s="20"/>
      <c r="K60" s="20"/>
      <c r="L60" s="28"/>
      <c r="M60" s="20" t="str">
        <f t="shared" si="0"/>
        <v/>
      </c>
      <c r="N60" s="20" t="str">
        <f t="shared" si="1"/>
        <v/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21" customHeight="1" x14ac:dyDescent="0.25">
      <c r="A61" s="17">
        <v>1</v>
      </c>
      <c r="B61" s="18">
        <v>137</v>
      </c>
      <c r="C61" s="19" t="s">
        <v>54</v>
      </c>
      <c r="D61" s="18" t="s">
        <v>345</v>
      </c>
      <c r="E61" s="20"/>
      <c r="F61" s="20"/>
      <c r="G61" s="20"/>
      <c r="H61" s="20"/>
      <c r="I61" s="20"/>
      <c r="J61" s="20"/>
      <c r="K61" s="20"/>
      <c r="L61" s="28"/>
      <c r="M61" s="20" t="str">
        <f t="shared" si="0"/>
        <v/>
      </c>
      <c r="N61" s="20" t="str">
        <f t="shared" si="1"/>
        <v/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ht="21" customHeight="1" x14ac:dyDescent="0.25">
      <c r="A62" s="17">
        <v>1</v>
      </c>
      <c r="B62" s="18">
        <v>143</v>
      </c>
      <c r="C62" s="19" t="s">
        <v>54</v>
      </c>
      <c r="D62" s="18" t="s">
        <v>70</v>
      </c>
      <c r="E62" s="20"/>
      <c r="F62" s="20"/>
      <c r="G62" s="20"/>
      <c r="H62" s="20"/>
      <c r="I62" s="20"/>
      <c r="J62" s="20"/>
      <c r="K62" s="20"/>
      <c r="L62" s="21"/>
      <c r="M62" s="20" t="str">
        <f t="shared" si="0"/>
        <v/>
      </c>
      <c r="N62" s="20" t="str">
        <f t="shared" si="1"/>
        <v/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s="27" customFormat="1" ht="21" customHeight="1" x14ac:dyDescent="0.25">
      <c r="A63" s="26">
        <v>1</v>
      </c>
      <c r="B63" s="18">
        <v>143</v>
      </c>
      <c r="C63" s="19" t="s">
        <v>684</v>
      </c>
      <c r="D63" s="18" t="s">
        <v>104</v>
      </c>
      <c r="E63" s="20"/>
      <c r="F63" s="20"/>
      <c r="G63" s="20"/>
      <c r="H63" s="20"/>
      <c r="I63" s="20"/>
      <c r="J63" s="20"/>
      <c r="K63" s="20"/>
      <c r="L63" s="21"/>
      <c r="M63" s="20" t="str">
        <f t="shared" si="0"/>
        <v/>
      </c>
      <c r="N63" s="20" t="str">
        <f t="shared" si="1"/>
        <v/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21" customHeight="1" x14ac:dyDescent="0.25">
      <c r="A64" s="17">
        <v>1</v>
      </c>
      <c r="B64" s="18">
        <v>145</v>
      </c>
      <c r="C64" s="19" t="s">
        <v>54</v>
      </c>
      <c r="D64" s="18" t="s">
        <v>136</v>
      </c>
      <c r="E64" s="20"/>
      <c r="F64" s="20"/>
      <c r="G64" s="20"/>
      <c r="H64" s="20"/>
      <c r="I64" s="20"/>
      <c r="J64" s="20"/>
      <c r="K64" s="20"/>
      <c r="L64" s="21"/>
      <c r="M64" s="20" t="str">
        <f t="shared" si="0"/>
        <v/>
      </c>
      <c r="N64" s="20" t="str">
        <f t="shared" si="1"/>
        <v/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6" ht="21" customHeight="1" x14ac:dyDescent="0.25">
      <c r="A65" s="17">
        <v>1</v>
      </c>
      <c r="B65" s="18">
        <v>145</v>
      </c>
      <c r="C65" s="19" t="s">
        <v>685</v>
      </c>
      <c r="D65" s="18" t="s">
        <v>168</v>
      </c>
      <c r="E65" s="20"/>
      <c r="F65" s="20"/>
      <c r="G65" s="20"/>
      <c r="H65" s="20"/>
      <c r="I65" s="20"/>
      <c r="J65" s="20"/>
      <c r="K65" s="20" t="s">
        <v>629</v>
      </c>
      <c r="L65" s="21"/>
      <c r="M65" s="20" t="str">
        <f t="shared" si="0"/>
        <v/>
      </c>
      <c r="N65" s="20" t="str">
        <f t="shared" si="1"/>
        <v>YES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6" s="27" customFormat="1" ht="21" customHeight="1" x14ac:dyDescent="0.25">
      <c r="A66" s="26">
        <v>1</v>
      </c>
      <c r="B66" s="18">
        <v>146</v>
      </c>
      <c r="C66" s="19" t="s">
        <v>686</v>
      </c>
      <c r="D66" s="18" t="s">
        <v>218</v>
      </c>
      <c r="E66" s="20"/>
      <c r="F66" s="20"/>
      <c r="G66" s="20"/>
      <c r="H66" s="20"/>
      <c r="I66" s="20"/>
      <c r="J66" s="20"/>
      <c r="K66" s="20" t="s">
        <v>629</v>
      </c>
      <c r="L66" s="21"/>
      <c r="M66" s="20" t="str">
        <f t="shared" ref="M66:M129" si="2">IF(AND(ISBLANK(E66),ISBLANK(F66),ISBLANK(G66),ISBLANK(H66),ISBLANK(I66),ISBLANK(J66)),"","YES")</f>
        <v/>
      </c>
      <c r="N66" s="20" t="str">
        <f t="shared" ref="N66:N129" si="3">IF(AND(ISBLANK(E66),ISBLANK(F66),ISBLANK(G66),ISBLANK(H66),ISBLANK(I66),ISBLANK(J66),ISBLANK(K66)),"","YES")</f>
        <v>YES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6" ht="21" customHeight="1" x14ac:dyDescent="0.25">
      <c r="A67" s="17">
        <v>1</v>
      </c>
      <c r="B67" s="18">
        <v>146</v>
      </c>
      <c r="C67" s="19" t="s">
        <v>54</v>
      </c>
      <c r="D67" s="18" t="s">
        <v>250</v>
      </c>
      <c r="E67" s="20" t="s">
        <v>633</v>
      </c>
      <c r="F67" s="20"/>
      <c r="G67" s="20"/>
      <c r="H67" s="20"/>
      <c r="I67" s="20"/>
      <c r="J67" s="20"/>
      <c r="K67" s="20"/>
      <c r="L67" s="28"/>
      <c r="M67" s="20" t="str">
        <f t="shared" si="2"/>
        <v>YES</v>
      </c>
      <c r="N67" s="20" t="str">
        <f t="shared" si="3"/>
        <v>YES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3" t="s">
        <v>870</v>
      </c>
    </row>
    <row r="68" spans="1:26" ht="21" customHeight="1" x14ac:dyDescent="0.25">
      <c r="A68" s="17">
        <v>1</v>
      </c>
      <c r="B68" s="18">
        <v>147</v>
      </c>
      <c r="C68" s="19" t="s">
        <v>54</v>
      </c>
      <c r="D68" s="18" t="s">
        <v>283</v>
      </c>
      <c r="E68" s="20"/>
      <c r="F68" s="20"/>
      <c r="G68" s="20"/>
      <c r="H68" s="20" t="s">
        <v>630</v>
      </c>
      <c r="I68" s="20"/>
      <c r="J68" s="20"/>
      <c r="K68" s="20"/>
      <c r="L68" s="21"/>
      <c r="M68" s="20" t="str">
        <f t="shared" si="2"/>
        <v>YES</v>
      </c>
      <c r="N68" s="20" t="str">
        <f t="shared" si="3"/>
        <v>YES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3" t="s">
        <v>870</v>
      </c>
    </row>
    <row r="69" spans="1:26" ht="21" customHeight="1" x14ac:dyDescent="0.25">
      <c r="A69" s="17">
        <v>1</v>
      </c>
      <c r="B69" s="18">
        <v>147</v>
      </c>
      <c r="C69" s="19" t="s">
        <v>687</v>
      </c>
      <c r="D69" s="18" t="s">
        <v>315</v>
      </c>
      <c r="E69" s="20"/>
      <c r="F69" s="20"/>
      <c r="G69" s="20"/>
      <c r="H69" s="20"/>
      <c r="I69" s="20"/>
      <c r="J69" s="20"/>
      <c r="K69" s="20"/>
      <c r="L69" s="21"/>
      <c r="M69" s="20" t="str">
        <f t="shared" si="2"/>
        <v/>
      </c>
      <c r="N69" s="20" t="str">
        <f t="shared" si="3"/>
        <v/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6" ht="21" customHeight="1" x14ac:dyDescent="0.25">
      <c r="A70" s="17">
        <v>1</v>
      </c>
      <c r="B70" s="18">
        <v>148</v>
      </c>
      <c r="C70" s="19" t="s">
        <v>688</v>
      </c>
      <c r="D70" s="18" t="s">
        <v>71</v>
      </c>
      <c r="E70" s="20" t="s">
        <v>631</v>
      </c>
      <c r="F70" s="20"/>
      <c r="G70" s="20"/>
      <c r="H70" s="20"/>
      <c r="I70" s="20"/>
      <c r="J70" s="20"/>
      <c r="K70" s="20"/>
      <c r="L70" s="21"/>
      <c r="M70" s="20" t="str">
        <f t="shared" si="2"/>
        <v>YES</v>
      </c>
      <c r="N70" s="20" t="str">
        <f t="shared" si="3"/>
        <v>YES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3" t="s">
        <v>870</v>
      </c>
    </row>
    <row r="71" spans="1:26" ht="21" customHeight="1" x14ac:dyDescent="0.25">
      <c r="A71" s="17">
        <v>1</v>
      </c>
      <c r="B71" s="18">
        <v>148</v>
      </c>
      <c r="C71" s="19" t="s">
        <v>54</v>
      </c>
      <c r="D71" s="18" t="s">
        <v>105</v>
      </c>
      <c r="E71" s="20"/>
      <c r="F71" s="20"/>
      <c r="G71" s="20"/>
      <c r="H71" s="20"/>
      <c r="I71" s="20"/>
      <c r="J71" s="20"/>
      <c r="K71" s="20"/>
      <c r="L71" s="21"/>
      <c r="M71" s="20" t="str">
        <f t="shared" si="2"/>
        <v/>
      </c>
      <c r="N71" s="20" t="str">
        <f t="shared" si="3"/>
        <v/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6" ht="21" customHeight="1" x14ac:dyDescent="0.25">
      <c r="A72" s="17">
        <v>1</v>
      </c>
      <c r="B72" s="18">
        <v>149</v>
      </c>
      <c r="C72" s="19" t="s">
        <v>54</v>
      </c>
      <c r="D72" s="18" t="s">
        <v>137</v>
      </c>
      <c r="E72" s="20"/>
      <c r="F72" s="20"/>
      <c r="G72" s="20"/>
      <c r="H72" s="20"/>
      <c r="I72" s="20"/>
      <c r="J72" s="20"/>
      <c r="K72" s="20"/>
      <c r="L72" s="21"/>
      <c r="M72" s="20" t="str">
        <f t="shared" si="2"/>
        <v/>
      </c>
      <c r="N72" s="20" t="str">
        <f t="shared" si="3"/>
        <v/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6" ht="21" customHeight="1" x14ac:dyDescent="0.25">
      <c r="A73" s="17">
        <v>1</v>
      </c>
      <c r="B73" s="18">
        <v>149</v>
      </c>
      <c r="C73" s="19" t="s">
        <v>689</v>
      </c>
      <c r="D73" s="18" t="s">
        <v>169</v>
      </c>
      <c r="E73" s="20"/>
      <c r="F73" s="20"/>
      <c r="G73" s="20"/>
      <c r="H73" s="20"/>
      <c r="I73" s="20"/>
      <c r="J73" s="20"/>
      <c r="K73" s="20"/>
      <c r="L73" s="21"/>
      <c r="M73" s="20" t="str">
        <f t="shared" si="2"/>
        <v/>
      </c>
      <c r="N73" s="20" t="str">
        <f t="shared" si="3"/>
        <v/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6" ht="21" customHeight="1" x14ac:dyDescent="0.25">
      <c r="A74" s="17">
        <v>1</v>
      </c>
      <c r="B74" s="18">
        <v>150</v>
      </c>
      <c r="C74" s="19" t="s">
        <v>690</v>
      </c>
      <c r="D74" s="18" t="s">
        <v>199</v>
      </c>
      <c r="E74" s="20"/>
      <c r="F74" s="20"/>
      <c r="G74" s="20"/>
      <c r="H74" s="20"/>
      <c r="I74" s="20"/>
      <c r="J74" s="20"/>
      <c r="K74" s="20"/>
      <c r="L74" s="21"/>
      <c r="M74" s="20" t="str">
        <f t="shared" si="2"/>
        <v/>
      </c>
      <c r="N74" s="20" t="str">
        <f t="shared" si="3"/>
        <v/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6" ht="21" customHeight="1" x14ac:dyDescent="0.25">
      <c r="A75" s="17">
        <v>1</v>
      </c>
      <c r="B75" s="18">
        <v>150</v>
      </c>
      <c r="C75" s="19" t="s">
        <v>54</v>
      </c>
      <c r="D75" s="18" t="s">
        <v>219</v>
      </c>
      <c r="E75" s="20"/>
      <c r="F75" s="20"/>
      <c r="G75" s="20"/>
      <c r="H75" s="20"/>
      <c r="I75" s="20"/>
      <c r="J75" s="20"/>
      <c r="K75" s="20"/>
      <c r="L75" s="21"/>
      <c r="M75" s="20" t="str">
        <f t="shared" si="2"/>
        <v/>
      </c>
      <c r="N75" s="20" t="str">
        <f t="shared" si="3"/>
        <v/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6" ht="21" customHeight="1" x14ac:dyDescent="0.25">
      <c r="A76" s="17">
        <v>1</v>
      </c>
      <c r="B76" s="18">
        <v>151</v>
      </c>
      <c r="C76" s="19" t="s">
        <v>54</v>
      </c>
      <c r="D76" s="18" t="s">
        <v>251</v>
      </c>
      <c r="E76" s="20"/>
      <c r="F76" s="20"/>
      <c r="G76" s="20"/>
      <c r="H76" s="20"/>
      <c r="I76" s="20"/>
      <c r="J76" s="20"/>
      <c r="K76" s="20"/>
      <c r="L76" s="21"/>
      <c r="M76" s="20" t="str">
        <f t="shared" si="2"/>
        <v/>
      </c>
      <c r="N76" s="20" t="str">
        <f t="shared" si="3"/>
        <v/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6" ht="21" customHeight="1" x14ac:dyDescent="0.25">
      <c r="A77" s="17">
        <v>1</v>
      </c>
      <c r="B77" s="18">
        <v>151</v>
      </c>
      <c r="C77" s="19" t="s">
        <v>691</v>
      </c>
      <c r="D77" s="18" t="s">
        <v>284</v>
      </c>
      <c r="E77" s="20"/>
      <c r="F77" s="20"/>
      <c r="G77" s="20"/>
      <c r="H77" s="20"/>
      <c r="I77" s="20"/>
      <c r="J77" s="20"/>
      <c r="K77" s="20"/>
      <c r="L77" s="21"/>
      <c r="M77" s="20" t="str">
        <f t="shared" si="2"/>
        <v/>
      </c>
      <c r="N77" s="20" t="str">
        <f t="shared" si="3"/>
        <v/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6" ht="21" customHeight="1" x14ac:dyDescent="0.25">
      <c r="A78" s="17">
        <v>1</v>
      </c>
      <c r="B78" s="18">
        <v>152</v>
      </c>
      <c r="C78" s="19" t="s">
        <v>692</v>
      </c>
      <c r="D78" s="18" t="s">
        <v>693</v>
      </c>
      <c r="E78" s="20"/>
      <c r="F78" s="20"/>
      <c r="G78" s="20"/>
      <c r="H78" s="20"/>
      <c r="I78" s="20"/>
      <c r="J78" s="20"/>
      <c r="K78" s="20"/>
      <c r="L78" s="21"/>
      <c r="M78" s="20" t="str">
        <f t="shared" si="2"/>
        <v/>
      </c>
      <c r="N78" s="20" t="str">
        <f t="shared" si="3"/>
        <v/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6" ht="21" customHeight="1" x14ac:dyDescent="0.25">
      <c r="A79" s="17">
        <v>1</v>
      </c>
      <c r="B79" s="18">
        <v>152</v>
      </c>
      <c r="C79" s="19" t="s">
        <v>54</v>
      </c>
      <c r="D79" s="18" t="s">
        <v>694</v>
      </c>
      <c r="E79" s="20"/>
      <c r="F79" s="20"/>
      <c r="G79" s="20"/>
      <c r="H79" s="20"/>
      <c r="I79" s="20"/>
      <c r="J79" s="20"/>
      <c r="K79" s="20"/>
      <c r="L79" s="21"/>
      <c r="M79" s="20" t="str">
        <f t="shared" si="2"/>
        <v/>
      </c>
      <c r="N79" s="20" t="str">
        <f t="shared" si="3"/>
        <v/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6" ht="21" customHeight="1" x14ac:dyDescent="0.25">
      <c r="A80" s="17">
        <v>1</v>
      </c>
      <c r="B80" s="18">
        <v>152</v>
      </c>
      <c r="C80" s="19" t="s">
        <v>54</v>
      </c>
      <c r="D80" s="18" t="s">
        <v>695</v>
      </c>
      <c r="E80" s="20"/>
      <c r="F80" s="20"/>
      <c r="G80" s="20"/>
      <c r="H80" s="20"/>
      <c r="I80" s="20"/>
      <c r="J80" s="20"/>
      <c r="K80" s="20"/>
      <c r="L80" s="21"/>
      <c r="M80" s="20" t="str">
        <f t="shared" si="2"/>
        <v/>
      </c>
      <c r="N80" s="20" t="str">
        <f t="shared" si="3"/>
        <v/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6" ht="21" customHeight="1" x14ac:dyDescent="0.25">
      <c r="A81" s="17">
        <v>1</v>
      </c>
      <c r="B81" s="18">
        <v>152</v>
      </c>
      <c r="C81" s="19" t="s">
        <v>54</v>
      </c>
      <c r="D81" s="18" t="s">
        <v>696</v>
      </c>
      <c r="E81" s="20"/>
      <c r="F81" s="20"/>
      <c r="G81" s="20"/>
      <c r="H81" s="20"/>
      <c r="I81" s="20"/>
      <c r="J81" s="20"/>
      <c r="K81" s="20"/>
      <c r="L81" s="21"/>
      <c r="M81" s="20" t="str">
        <f t="shared" si="2"/>
        <v/>
      </c>
      <c r="N81" s="20" t="str">
        <f t="shared" si="3"/>
        <v/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6" ht="21" customHeight="1" x14ac:dyDescent="0.25">
      <c r="A82" s="17">
        <v>1</v>
      </c>
      <c r="B82" s="18">
        <v>153</v>
      </c>
      <c r="C82" s="19" t="s">
        <v>697</v>
      </c>
      <c r="D82" s="18" t="s">
        <v>316</v>
      </c>
      <c r="E82" s="20"/>
      <c r="F82" s="20"/>
      <c r="G82" s="20"/>
      <c r="H82" s="20"/>
      <c r="I82" s="20"/>
      <c r="J82" s="20"/>
      <c r="K82" s="20"/>
      <c r="L82" s="21"/>
      <c r="M82" s="20" t="str">
        <f t="shared" si="2"/>
        <v/>
      </c>
      <c r="N82" s="20" t="str">
        <f t="shared" si="3"/>
        <v/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6" ht="21" customHeight="1" x14ac:dyDescent="0.25">
      <c r="A83" s="17">
        <v>1</v>
      </c>
      <c r="B83" s="18">
        <v>153</v>
      </c>
      <c r="C83" s="19" t="s">
        <v>54</v>
      </c>
      <c r="D83" s="18" t="s">
        <v>72</v>
      </c>
      <c r="E83" s="20"/>
      <c r="F83" s="20"/>
      <c r="G83" s="20"/>
      <c r="H83" s="20"/>
      <c r="I83" s="20"/>
      <c r="J83" s="20"/>
      <c r="K83" s="20"/>
      <c r="L83" s="21"/>
      <c r="M83" s="20" t="str">
        <f t="shared" si="2"/>
        <v/>
      </c>
      <c r="N83" s="20" t="str">
        <f t="shared" si="3"/>
        <v/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6" ht="21" customHeight="1" x14ac:dyDescent="0.25">
      <c r="A84" s="17">
        <v>1</v>
      </c>
      <c r="B84" s="18">
        <v>155</v>
      </c>
      <c r="C84" s="19" t="s">
        <v>698</v>
      </c>
      <c r="D84" s="18" t="s">
        <v>106</v>
      </c>
      <c r="E84" s="20"/>
      <c r="F84" s="20"/>
      <c r="G84" s="20"/>
      <c r="H84" s="20"/>
      <c r="I84" s="20"/>
      <c r="J84" s="20"/>
      <c r="K84" s="20"/>
      <c r="L84" s="21"/>
      <c r="M84" s="20" t="str">
        <f t="shared" si="2"/>
        <v/>
      </c>
      <c r="N84" s="20" t="str">
        <f t="shared" si="3"/>
        <v/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6" ht="21" customHeight="1" x14ac:dyDescent="0.25">
      <c r="A85" s="17">
        <v>1</v>
      </c>
      <c r="B85" s="18">
        <v>155</v>
      </c>
      <c r="C85" s="19" t="s">
        <v>54</v>
      </c>
      <c r="D85" s="18" t="s">
        <v>138</v>
      </c>
      <c r="E85" s="20"/>
      <c r="F85" s="20"/>
      <c r="G85" s="20"/>
      <c r="H85" s="20"/>
      <c r="I85" s="20"/>
      <c r="J85" s="20"/>
      <c r="K85" s="20"/>
      <c r="L85" s="21"/>
      <c r="M85" s="20" t="str">
        <f t="shared" si="2"/>
        <v/>
      </c>
      <c r="N85" s="20" t="str">
        <f t="shared" si="3"/>
        <v/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6" ht="21" customHeight="1" x14ac:dyDescent="0.25">
      <c r="A86" s="17">
        <v>1</v>
      </c>
      <c r="B86" s="18">
        <v>157</v>
      </c>
      <c r="C86" s="19" t="s">
        <v>699</v>
      </c>
      <c r="D86" s="18" t="s">
        <v>170</v>
      </c>
      <c r="E86" s="20"/>
      <c r="F86" s="20"/>
      <c r="G86" s="20"/>
      <c r="H86" s="20"/>
      <c r="I86" s="20"/>
      <c r="J86" s="20"/>
      <c r="K86" s="20"/>
      <c r="L86" s="21"/>
      <c r="M86" s="20" t="str">
        <f t="shared" si="2"/>
        <v/>
      </c>
      <c r="N86" s="20" t="str">
        <f t="shared" si="3"/>
        <v/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6" ht="21" customHeight="1" x14ac:dyDescent="0.25">
      <c r="A87" s="17">
        <v>1</v>
      </c>
      <c r="B87" s="18">
        <v>157</v>
      </c>
      <c r="C87" s="19" t="s">
        <v>54</v>
      </c>
      <c r="D87" s="18" t="s">
        <v>700</v>
      </c>
      <c r="E87" s="20"/>
      <c r="F87" s="20"/>
      <c r="G87" s="20"/>
      <c r="H87" s="20"/>
      <c r="I87" s="20"/>
      <c r="J87" s="20"/>
      <c r="K87" s="20"/>
      <c r="L87" s="21"/>
      <c r="M87" s="20" t="str">
        <f t="shared" si="2"/>
        <v/>
      </c>
      <c r="N87" s="20" t="str">
        <f t="shared" si="3"/>
        <v/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6" ht="21" customHeight="1" x14ac:dyDescent="0.25">
      <c r="A88" s="17">
        <v>1</v>
      </c>
      <c r="B88" s="18">
        <v>158</v>
      </c>
      <c r="C88" s="19" t="s">
        <v>54</v>
      </c>
      <c r="D88" s="18" t="s">
        <v>252</v>
      </c>
      <c r="E88" s="20"/>
      <c r="F88" s="20"/>
      <c r="G88" s="20"/>
      <c r="H88" s="20"/>
      <c r="I88" s="20"/>
      <c r="J88" s="20"/>
      <c r="K88" s="20"/>
      <c r="L88" s="28"/>
      <c r="M88" s="20" t="str">
        <f t="shared" si="2"/>
        <v/>
      </c>
      <c r="N88" s="20" t="str">
        <f t="shared" si="3"/>
        <v/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6" ht="21" customHeight="1" x14ac:dyDescent="0.25">
      <c r="A89" s="17">
        <v>1</v>
      </c>
      <c r="B89" s="18">
        <v>158</v>
      </c>
      <c r="C89" s="19" t="s">
        <v>701</v>
      </c>
      <c r="D89" s="18" t="s">
        <v>285</v>
      </c>
      <c r="E89" s="20"/>
      <c r="F89" s="20"/>
      <c r="G89" s="20"/>
      <c r="H89" s="20"/>
      <c r="I89" s="20"/>
      <c r="J89" s="20"/>
      <c r="K89" s="20"/>
      <c r="L89" s="21"/>
      <c r="M89" s="20" t="str">
        <f t="shared" si="2"/>
        <v/>
      </c>
      <c r="N89" s="20" t="str">
        <f t="shared" si="3"/>
        <v/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6" ht="21" customHeight="1" x14ac:dyDescent="0.25">
      <c r="A90" s="17">
        <v>1</v>
      </c>
      <c r="B90" s="18">
        <v>159</v>
      </c>
      <c r="C90" s="19" t="s">
        <v>702</v>
      </c>
      <c r="D90" s="18" t="s">
        <v>317</v>
      </c>
      <c r="E90" s="20"/>
      <c r="F90" s="20"/>
      <c r="G90" s="20"/>
      <c r="H90" s="20"/>
      <c r="I90" s="20"/>
      <c r="J90" s="20"/>
      <c r="K90" s="20"/>
      <c r="L90" s="21"/>
      <c r="M90" s="20" t="str">
        <f t="shared" si="2"/>
        <v/>
      </c>
      <c r="N90" s="20" t="str">
        <f t="shared" si="3"/>
        <v/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6" ht="21" customHeight="1" x14ac:dyDescent="0.25">
      <c r="A91" s="17">
        <v>1</v>
      </c>
      <c r="B91" s="18">
        <v>159</v>
      </c>
      <c r="C91" s="19" t="s">
        <v>54</v>
      </c>
      <c r="D91" s="18" t="s">
        <v>73</v>
      </c>
      <c r="E91" s="20"/>
      <c r="F91" s="20"/>
      <c r="G91" s="20"/>
      <c r="H91" s="20"/>
      <c r="I91" s="20"/>
      <c r="J91" s="20"/>
      <c r="K91" s="20"/>
      <c r="L91" s="21"/>
      <c r="M91" s="20" t="str">
        <f t="shared" si="2"/>
        <v/>
      </c>
      <c r="N91" s="20" t="str">
        <f t="shared" si="3"/>
        <v/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6" ht="21" customHeight="1" x14ac:dyDescent="0.25">
      <c r="A92" s="17">
        <v>1</v>
      </c>
      <c r="B92" s="18">
        <v>160</v>
      </c>
      <c r="C92" s="19" t="s">
        <v>54</v>
      </c>
      <c r="D92" s="18" t="s">
        <v>107</v>
      </c>
      <c r="E92" s="20"/>
      <c r="F92" s="20"/>
      <c r="G92" s="20"/>
      <c r="H92" s="20"/>
      <c r="I92" s="20"/>
      <c r="J92" s="20"/>
      <c r="K92" s="20"/>
      <c r="L92" s="21"/>
      <c r="M92" s="20" t="str">
        <f t="shared" si="2"/>
        <v/>
      </c>
      <c r="N92" s="20" t="str">
        <f t="shared" si="3"/>
        <v/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6" ht="21" customHeight="1" x14ac:dyDescent="0.25">
      <c r="A93" s="17">
        <v>1</v>
      </c>
      <c r="B93" s="18">
        <v>160</v>
      </c>
      <c r="C93" s="19" t="s">
        <v>703</v>
      </c>
      <c r="D93" s="18" t="s">
        <v>139</v>
      </c>
      <c r="E93" s="20"/>
      <c r="F93" s="20"/>
      <c r="G93" s="20"/>
      <c r="H93" s="20"/>
      <c r="I93" s="20"/>
      <c r="J93" s="20"/>
      <c r="K93" s="20"/>
      <c r="L93" s="21"/>
      <c r="M93" s="20" t="str">
        <f t="shared" si="2"/>
        <v/>
      </c>
      <c r="N93" s="20" t="str">
        <f t="shared" si="3"/>
        <v/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6" ht="21" customHeight="1" x14ac:dyDescent="0.25">
      <c r="A94" s="17">
        <v>1</v>
      </c>
      <c r="B94" s="18">
        <v>161</v>
      </c>
      <c r="C94" s="19" t="s">
        <v>704</v>
      </c>
      <c r="D94" s="18" t="s">
        <v>171</v>
      </c>
      <c r="E94" s="20" t="s">
        <v>631</v>
      </c>
      <c r="F94" s="20"/>
      <c r="G94" s="20"/>
      <c r="H94" s="20"/>
      <c r="I94" s="20"/>
      <c r="J94" s="20"/>
      <c r="K94" s="20"/>
      <c r="L94" s="21"/>
      <c r="M94" s="20" t="str">
        <f t="shared" si="2"/>
        <v>YES</v>
      </c>
      <c r="N94" s="20" t="str">
        <f t="shared" si="3"/>
        <v>YES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3" t="s">
        <v>870</v>
      </c>
    </row>
    <row r="95" spans="1:26" ht="21" customHeight="1" x14ac:dyDescent="0.25">
      <c r="A95" s="17">
        <v>1</v>
      </c>
      <c r="B95" s="18">
        <v>161</v>
      </c>
      <c r="C95" s="19" t="s">
        <v>54</v>
      </c>
      <c r="D95" s="18" t="s">
        <v>200</v>
      </c>
      <c r="E95" s="20"/>
      <c r="F95" s="20"/>
      <c r="G95" s="20"/>
      <c r="H95" s="20"/>
      <c r="I95" s="20"/>
      <c r="J95" s="20"/>
      <c r="K95" s="20"/>
      <c r="L95" s="21"/>
      <c r="M95" s="20" t="str">
        <f t="shared" si="2"/>
        <v/>
      </c>
      <c r="N95" s="20" t="str">
        <f t="shared" si="3"/>
        <v/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6" ht="21" customHeight="1" x14ac:dyDescent="0.25">
      <c r="A96" s="17">
        <v>1</v>
      </c>
      <c r="B96" s="18">
        <v>162</v>
      </c>
      <c r="C96" s="19" t="s">
        <v>54</v>
      </c>
      <c r="D96" s="18" t="s">
        <v>220</v>
      </c>
      <c r="E96" s="20"/>
      <c r="F96" s="20"/>
      <c r="G96" s="20"/>
      <c r="H96" s="20"/>
      <c r="I96" s="20"/>
      <c r="J96" s="20"/>
      <c r="K96" s="20"/>
      <c r="L96" s="28"/>
      <c r="M96" s="20" t="str">
        <f t="shared" si="2"/>
        <v/>
      </c>
      <c r="N96" s="20" t="str">
        <f t="shared" si="3"/>
        <v/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ht="21" customHeight="1" x14ac:dyDescent="0.25">
      <c r="A97" s="17">
        <v>1</v>
      </c>
      <c r="B97" s="18">
        <v>162</v>
      </c>
      <c r="C97" s="19" t="s">
        <v>705</v>
      </c>
      <c r="D97" s="18" t="s">
        <v>253</v>
      </c>
      <c r="E97" s="20"/>
      <c r="F97" s="20"/>
      <c r="G97" s="20"/>
      <c r="H97" s="20"/>
      <c r="I97" s="20"/>
      <c r="J97" s="20"/>
      <c r="K97" s="20"/>
      <c r="L97" s="21"/>
      <c r="M97" s="20" t="str">
        <f t="shared" si="2"/>
        <v/>
      </c>
      <c r="N97" s="20" t="str">
        <f t="shared" si="3"/>
        <v/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ht="21" customHeight="1" x14ac:dyDescent="0.25">
      <c r="A98" s="17">
        <v>1</v>
      </c>
      <c r="B98" s="18">
        <v>163</v>
      </c>
      <c r="C98" s="19" t="s">
        <v>54</v>
      </c>
      <c r="D98" s="18" t="s">
        <v>286</v>
      </c>
      <c r="E98" s="20"/>
      <c r="F98" s="20"/>
      <c r="G98" s="20"/>
      <c r="H98" s="20"/>
      <c r="I98" s="20"/>
      <c r="J98" s="20"/>
      <c r="K98" s="20"/>
      <c r="L98" s="21"/>
      <c r="M98" s="20" t="str">
        <f t="shared" si="2"/>
        <v/>
      </c>
      <c r="N98" s="20" t="str">
        <f t="shared" si="3"/>
        <v/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21" customHeight="1" x14ac:dyDescent="0.25">
      <c r="A99" s="17">
        <v>1</v>
      </c>
      <c r="B99" s="18">
        <v>163</v>
      </c>
      <c r="C99" s="19">
        <v>16183</v>
      </c>
      <c r="D99" s="18" t="s">
        <v>318</v>
      </c>
      <c r="E99" s="20"/>
      <c r="F99" s="20"/>
      <c r="G99" s="20"/>
      <c r="H99" s="20"/>
      <c r="I99" s="20"/>
      <c r="J99" s="20"/>
      <c r="K99" s="20"/>
      <c r="L99" s="21"/>
      <c r="M99" s="20" t="str">
        <f t="shared" si="2"/>
        <v/>
      </c>
      <c r="N99" s="20" t="str">
        <f t="shared" si="3"/>
        <v/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21" customHeight="1" x14ac:dyDescent="0.25">
      <c r="A100" s="17">
        <v>1</v>
      </c>
      <c r="B100" s="18">
        <v>164</v>
      </c>
      <c r="C100" s="19" t="s">
        <v>54</v>
      </c>
      <c r="D100" s="18" t="s">
        <v>74</v>
      </c>
      <c r="E100" s="20"/>
      <c r="F100" s="20"/>
      <c r="G100" s="20"/>
      <c r="H100" s="20"/>
      <c r="I100" s="20"/>
      <c r="J100" s="20"/>
      <c r="K100" s="20"/>
      <c r="L100" s="21"/>
      <c r="M100" s="20" t="str">
        <f t="shared" si="2"/>
        <v/>
      </c>
      <c r="N100" s="20" t="str">
        <f t="shared" si="3"/>
        <v/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ht="21" customHeight="1" x14ac:dyDescent="0.25">
      <c r="A101" s="17">
        <v>1</v>
      </c>
      <c r="B101" s="18">
        <v>164</v>
      </c>
      <c r="C101" s="19" t="s">
        <v>706</v>
      </c>
      <c r="D101" s="18" t="s">
        <v>108</v>
      </c>
      <c r="E101" s="20"/>
      <c r="F101" s="20"/>
      <c r="G101" s="20"/>
      <c r="H101" s="20"/>
      <c r="I101" s="20"/>
      <c r="J101" s="20"/>
      <c r="K101" s="20"/>
      <c r="L101" s="21"/>
      <c r="M101" s="20" t="str">
        <f t="shared" si="2"/>
        <v/>
      </c>
      <c r="N101" s="20" t="str">
        <f t="shared" si="3"/>
        <v/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ht="21" customHeight="1" x14ac:dyDescent="0.25">
      <c r="A102" s="17">
        <v>2</v>
      </c>
      <c r="B102" s="18">
        <v>201</v>
      </c>
      <c r="C102" s="19" t="s">
        <v>707</v>
      </c>
      <c r="D102" s="18" t="s">
        <v>140</v>
      </c>
      <c r="E102" s="20"/>
      <c r="F102" s="20"/>
      <c r="G102" s="20"/>
      <c r="H102" s="20"/>
      <c r="I102" s="20"/>
      <c r="J102" s="20"/>
      <c r="K102" s="20"/>
      <c r="L102" s="28"/>
      <c r="M102" s="20" t="str">
        <f t="shared" si="2"/>
        <v/>
      </c>
      <c r="N102" s="20" t="str">
        <f t="shared" si="3"/>
        <v/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21" customHeight="1" x14ac:dyDescent="0.25">
      <c r="A103" s="17">
        <v>2</v>
      </c>
      <c r="B103" s="18">
        <v>201</v>
      </c>
      <c r="C103" s="19" t="s">
        <v>54</v>
      </c>
      <c r="D103" s="18" t="s">
        <v>172</v>
      </c>
      <c r="E103" s="20"/>
      <c r="F103" s="20"/>
      <c r="G103" s="20"/>
      <c r="H103" s="20"/>
      <c r="I103" s="20"/>
      <c r="J103" s="20"/>
      <c r="K103" s="20"/>
      <c r="L103" s="21"/>
      <c r="M103" s="20" t="str">
        <f t="shared" si="2"/>
        <v/>
      </c>
      <c r="N103" s="20" t="str">
        <f t="shared" si="3"/>
        <v/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ht="21" customHeight="1" x14ac:dyDescent="0.25">
      <c r="A104" s="17">
        <v>2</v>
      </c>
      <c r="B104" s="18">
        <v>202</v>
      </c>
      <c r="C104" s="19" t="s">
        <v>54</v>
      </c>
      <c r="D104" s="18" t="s">
        <v>221</v>
      </c>
      <c r="E104" s="20"/>
      <c r="F104" s="20"/>
      <c r="G104" s="20"/>
      <c r="H104" s="20"/>
      <c r="I104" s="20"/>
      <c r="J104" s="20"/>
      <c r="K104" s="20"/>
      <c r="L104" s="21"/>
      <c r="M104" s="20" t="str">
        <f t="shared" si="2"/>
        <v/>
      </c>
      <c r="N104" s="20" t="str">
        <f t="shared" si="3"/>
        <v/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ht="21" customHeight="1" x14ac:dyDescent="0.25">
      <c r="A105" s="17">
        <v>2</v>
      </c>
      <c r="B105" s="18">
        <v>202</v>
      </c>
      <c r="C105" s="19" t="s">
        <v>708</v>
      </c>
      <c r="D105" s="18" t="s">
        <v>254</v>
      </c>
      <c r="E105" s="20"/>
      <c r="F105" s="20"/>
      <c r="G105" s="20"/>
      <c r="H105" s="20"/>
      <c r="I105" s="20"/>
      <c r="J105" s="20"/>
      <c r="K105" s="20"/>
      <c r="L105" s="21"/>
      <c r="M105" s="20" t="str">
        <f t="shared" si="2"/>
        <v/>
      </c>
      <c r="N105" s="20" t="str">
        <f t="shared" si="3"/>
        <v/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ht="21" customHeight="1" x14ac:dyDescent="0.25">
      <c r="A106" s="17">
        <v>2</v>
      </c>
      <c r="B106" s="18">
        <v>203</v>
      </c>
      <c r="C106" s="19" t="s">
        <v>709</v>
      </c>
      <c r="D106" s="18" t="s">
        <v>287</v>
      </c>
      <c r="E106" s="20"/>
      <c r="F106" s="20"/>
      <c r="G106" s="20"/>
      <c r="H106" s="20"/>
      <c r="I106" s="20"/>
      <c r="J106" s="20"/>
      <c r="K106" s="20" t="s">
        <v>632</v>
      </c>
      <c r="L106" s="21"/>
      <c r="M106" s="20" t="str">
        <f t="shared" si="2"/>
        <v/>
      </c>
      <c r="N106" s="20" t="str">
        <f t="shared" si="3"/>
        <v>YES</v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ht="21" customHeight="1" x14ac:dyDescent="0.25">
      <c r="A107" s="17">
        <v>2</v>
      </c>
      <c r="B107" s="18">
        <v>203</v>
      </c>
      <c r="C107" s="19" t="s">
        <v>54</v>
      </c>
      <c r="D107" s="18" t="s">
        <v>319</v>
      </c>
      <c r="E107" s="20"/>
      <c r="F107" s="20"/>
      <c r="G107" s="20"/>
      <c r="H107" s="20"/>
      <c r="I107" s="20"/>
      <c r="J107" s="20"/>
      <c r="K107" s="20"/>
      <c r="L107" s="21"/>
      <c r="M107" s="20" t="str">
        <f t="shared" si="2"/>
        <v/>
      </c>
      <c r="N107" s="20" t="str">
        <f t="shared" si="3"/>
        <v/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ht="21" customHeight="1" x14ac:dyDescent="0.25">
      <c r="A108" s="17">
        <v>2</v>
      </c>
      <c r="B108" s="18">
        <v>204</v>
      </c>
      <c r="C108" s="19" t="s">
        <v>54</v>
      </c>
      <c r="D108" s="18" t="s">
        <v>75</v>
      </c>
      <c r="E108" s="20"/>
      <c r="F108" s="20"/>
      <c r="G108" s="20"/>
      <c r="H108" s="20" t="s">
        <v>630</v>
      </c>
      <c r="I108" s="20"/>
      <c r="J108" s="20"/>
      <c r="K108" s="20"/>
      <c r="L108" s="28"/>
      <c r="M108" s="20" t="str">
        <f t="shared" si="2"/>
        <v>YES</v>
      </c>
      <c r="N108" s="20" t="str">
        <f t="shared" si="3"/>
        <v>YES</v>
      </c>
      <c r="O108" s="22"/>
      <c r="P108" s="22"/>
      <c r="Q108" s="22"/>
      <c r="R108" s="22"/>
      <c r="S108" s="22"/>
      <c r="T108" s="22"/>
      <c r="U108" s="22">
        <v>1</v>
      </c>
      <c r="V108" s="22"/>
      <c r="W108" s="22"/>
      <c r="X108" s="22"/>
      <c r="Y108" s="22"/>
    </row>
    <row r="109" spans="1:25" ht="21" customHeight="1" x14ac:dyDescent="0.25">
      <c r="A109" s="17">
        <v>2</v>
      </c>
      <c r="B109" s="18">
        <v>204</v>
      </c>
      <c r="C109" s="19" t="s">
        <v>710</v>
      </c>
      <c r="D109" s="18" t="s">
        <v>109</v>
      </c>
      <c r="E109" s="20" t="s">
        <v>631</v>
      </c>
      <c r="F109" s="20"/>
      <c r="G109" s="20"/>
      <c r="H109" s="20"/>
      <c r="I109" s="20"/>
      <c r="J109" s="20"/>
      <c r="K109" s="20"/>
      <c r="L109" s="21"/>
      <c r="M109" s="20" t="str">
        <f t="shared" si="2"/>
        <v>YES</v>
      </c>
      <c r="N109" s="20" t="str">
        <f t="shared" si="3"/>
        <v>YES</v>
      </c>
      <c r="O109" s="22">
        <v>1</v>
      </c>
      <c r="P109" s="22"/>
      <c r="Q109" s="22"/>
      <c r="R109" s="22"/>
      <c r="S109" s="22"/>
      <c r="T109" s="22"/>
      <c r="U109" s="22">
        <v>1</v>
      </c>
      <c r="V109" s="22"/>
      <c r="W109" s="22"/>
      <c r="X109" s="22"/>
      <c r="Y109" s="22"/>
    </row>
    <row r="110" spans="1:25" ht="21" customHeight="1" x14ac:dyDescent="0.25">
      <c r="A110" s="17">
        <v>2</v>
      </c>
      <c r="B110" s="18">
        <v>206</v>
      </c>
      <c r="C110" s="19" t="s">
        <v>54</v>
      </c>
      <c r="D110" s="18" t="s">
        <v>141</v>
      </c>
      <c r="E110" s="20"/>
      <c r="F110" s="20"/>
      <c r="G110" s="20"/>
      <c r="H110" s="20"/>
      <c r="I110" s="20"/>
      <c r="J110" s="20"/>
      <c r="K110" s="20"/>
      <c r="L110" s="21"/>
      <c r="M110" s="20" t="str">
        <f t="shared" si="2"/>
        <v/>
      </c>
      <c r="N110" s="20" t="str">
        <f t="shared" si="3"/>
        <v/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21" customHeight="1" x14ac:dyDescent="0.25">
      <c r="A111" s="17">
        <v>2</v>
      </c>
      <c r="B111" s="18">
        <v>206</v>
      </c>
      <c r="C111" s="19" t="s">
        <v>711</v>
      </c>
      <c r="D111" s="18" t="s">
        <v>173</v>
      </c>
      <c r="E111" s="20"/>
      <c r="F111" s="20"/>
      <c r="G111" s="20"/>
      <c r="H111" s="20"/>
      <c r="I111" s="20"/>
      <c r="J111" s="20"/>
      <c r="K111" s="20"/>
      <c r="L111" s="28"/>
      <c r="M111" s="20" t="str">
        <f t="shared" si="2"/>
        <v/>
      </c>
      <c r="N111" s="20" t="str">
        <f t="shared" si="3"/>
        <v/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21" customHeight="1" x14ac:dyDescent="0.25">
      <c r="A112" s="17">
        <v>2</v>
      </c>
      <c r="B112" s="18">
        <v>207</v>
      </c>
      <c r="C112" s="19" t="s">
        <v>712</v>
      </c>
      <c r="D112" s="18" t="s">
        <v>201</v>
      </c>
      <c r="E112" s="20"/>
      <c r="F112" s="20"/>
      <c r="G112" s="20"/>
      <c r="H112" s="20"/>
      <c r="I112" s="20"/>
      <c r="J112" s="20"/>
      <c r="K112" s="20"/>
      <c r="L112" s="21"/>
      <c r="M112" s="20" t="str">
        <f t="shared" si="2"/>
        <v/>
      </c>
      <c r="N112" s="20" t="str">
        <f t="shared" si="3"/>
        <v/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ht="21" customHeight="1" x14ac:dyDescent="0.25">
      <c r="A113" s="17">
        <v>2</v>
      </c>
      <c r="B113" s="18">
        <v>207</v>
      </c>
      <c r="C113" s="19" t="s">
        <v>54</v>
      </c>
      <c r="D113" s="18" t="s">
        <v>222</v>
      </c>
      <c r="E113" s="20"/>
      <c r="F113" s="20"/>
      <c r="G113" s="20"/>
      <c r="H113" s="20"/>
      <c r="I113" s="20"/>
      <c r="J113" s="20"/>
      <c r="K113" s="20"/>
      <c r="L113" s="21"/>
      <c r="M113" s="20" t="str">
        <f t="shared" si="2"/>
        <v/>
      </c>
      <c r="N113" s="20" t="str">
        <f t="shared" si="3"/>
        <v/>
      </c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ht="21" customHeight="1" x14ac:dyDescent="0.25">
      <c r="A114" s="17">
        <v>2</v>
      </c>
      <c r="B114" s="18">
        <v>208</v>
      </c>
      <c r="C114" s="19" t="s">
        <v>54</v>
      </c>
      <c r="D114" s="18" t="s">
        <v>255</v>
      </c>
      <c r="E114" s="20"/>
      <c r="F114" s="20"/>
      <c r="G114" s="20"/>
      <c r="H114" s="20" t="s">
        <v>630</v>
      </c>
      <c r="I114" s="20"/>
      <c r="J114" s="20"/>
      <c r="K114" s="20"/>
      <c r="L114" s="21"/>
      <c r="M114" s="20" t="str">
        <f>IF(AND(ISBLANK(E114),ISBLANK(F114),ISBLANK(G114),ISBLANK(H114),ISBLANK(I114),ISBLANK(J114)),"","YES")</f>
        <v>YES</v>
      </c>
      <c r="N114" s="20" t="str">
        <f>IF(AND(ISBLANK(E114),ISBLANK(F114),ISBLANK(G114),ISBLANK(H114),ISBLANK(I114),ISBLANK(J114),ISBLANK(K114)),"","YES")</f>
        <v>YES</v>
      </c>
      <c r="O114" s="29"/>
      <c r="P114" s="29"/>
      <c r="Q114" s="29"/>
      <c r="R114" s="29"/>
      <c r="S114" s="29"/>
      <c r="T114" s="29"/>
      <c r="U114" s="29">
        <v>1</v>
      </c>
      <c r="V114" s="29"/>
      <c r="W114" s="29"/>
      <c r="X114" s="29"/>
      <c r="Y114" s="29"/>
    </row>
    <row r="115" spans="1:25" ht="21" customHeight="1" x14ac:dyDescent="0.25">
      <c r="A115" s="17">
        <v>2</v>
      </c>
      <c r="B115" s="18">
        <v>208</v>
      </c>
      <c r="C115" s="19" t="s">
        <v>713</v>
      </c>
      <c r="D115" s="18" t="s">
        <v>288</v>
      </c>
      <c r="E115" s="20"/>
      <c r="F115" s="20"/>
      <c r="G115" s="20"/>
      <c r="H115" s="20"/>
      <c r="I115" s="20"/>
      <c r="J115" s="20"/>
      <c r="K115" s="20"/>
      <c r="L115" s="21"/>
      <c r="M115" s="20" t="str">
        <f t="shared" si="2"/>
        <v/>
      </c>
      <c r="N115" s="20" t="str">
        <f t="shared" si="3"/>
        <v/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21" customHeight="1" x14ac:dyDescent="0.25">
      <c r="A116" s="17">
        <v>2</v>
      </c>
      <c r="B116" s="18">
        <v>209</v>
      </c>
      <c r="C116" s="19" t="s">
        <v>714</v>
      </c>
      <c r="D116" s="18" t="s">
        <v>320</v>
      </c>
      <c r="E116" s="20"/>
      <c r="F116" s="20"/>
      <c r="G116" s="20"/>
      <c r="H116" s="20" t="s">
        <v>630</v>
      </c>
      <c r="I116" s="20"/>
      <c r="J116" s="20"/>
      <c r="K116" s="20"/>
      <c r="L116" s="21"/>
      <c r="M116" s="20" t="str">
        <f t="shared" si="2"/>
        <v>YES</v>
      </c>
      <c r="N116" s="20" t="str">
        <f t="shared" si="3"/>
        <v>YES</v>
      </c>
      <c r="O116" s="22"/>
      <c r="P116" s="22"/>
      <c r="Q116" s="29">
        <v>1</v>
      </c>
      <c r="R116" s="22"/>
      <c r="S116" s="22"/>
      <c r="T116" s="22"/>
      <c r="U116" s="22"/>
      <c r="V116" s="22"/>
      <c r="W116" s="22"/>
      <c r="X116" s="22"/>
      <c r="Y116" s="22"/>
    </row>
    <row r="117" spans="1:25" ht="21" customHeight="1" x14ac:dyDescent="0.25">
      <c r="A117" s="17">
        <v>2</v>
      </c>
      <c r="B117" s="18">
        <v>209</v>
      </c>
      <c r="C117" s="19" t="s">
        <v>54</v>
      </c>
      <c r="D117" s="18" t="s">
        <v>76</v>
      </c>
      <c r="E117" s="20"/>
      <c r="F117" s="20"/>
      <c r="G117" s="20"/>
      <c r="H117" s="20"/>
      <c r="I117" s="20"/>
      <c r="J117" s="20"/>
      <c r="K117" s="20"/>
      <c r="L117" s="21"/>
      <c r="M117" s="20" t="str">
        <f t="shared" si="2"/>
        <v/>
      </c>
      <c r="N117" s="20" t="str">
        <f t="shared" si="3"/>
        <v/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ht="21" customHeight="1" x14ac:dyDescent="0.25">
      <c r="A118" s="17">
        <v>2</v>
      </c>
      <c r="B118" s="18">
        <v>211</v>
      </c>
      <c r="C118" s="19" t="s">
        <v>715</v>
      </c>
      <c r="D118" s="18" t="s">
        <v>110</v>
      </c>
      <c r="E118" s="20"/>
      <c r="F118" s="20"/>
      <c r="G118" s="20"/>
      <c r="H118" s="20"/>
      <c r="I118" s="20"/>
      <c r="J118" s="20" t="s">
        <v>630</v>
      </c>
      <c r="K118" s="20"/>
      <c r="L118" s="28"/>
      <c r="M118" s="20" t="str">
        <f t="shared" si="2"/>
        <v>YES</v>
      </c>
      <c r="N118" s="20" t="str">
        <f t="shared" si="3"/>
        <v>YES</v>
      </c>
      <c r="O118" s="22"/>
      <c r="P118" s="22"/>
      <c r="Q118" s="29"/>
      <c r="R118" s="22"/>
      <c r="S118" s="22"/>
      <c r="T118" s="22"/>
      <c r="U118" s="22">
        <v>1</v>
      </c>
      <c r="V118" s="22"/>
      <c r="W118" s="22"/>
      <c r="X118" s="22"/>
      <c r="Y118" s="22"/>
    </row>
    <row r="119" spans="1:25" ht="21" customHeight="1" x14ac:dyDescent="0.25">
      <c r="A119" s="17">
        <v>2</v>
      </c>
      <c r="B119" s="18">
        <v>211</v>
      </c>
      <c r="C119" s="19" t="s">
        <v>54</v>
      </c>
      <c r="D119" s="18" t="s">
        <v>142</v>
      </c>
      <c r="E119" s="20"/>
      <c r="F119" s="20"/>
      <c r="G119" s="20"/>
      <c r="H119" s="20"/>
      <c r="I119" s="20"/>
      <c r="J119" s="20"/>
      <c r="K119" s="20"/>
      <c r="L119" s="28"/>
      <c r="M119" s="20" t="str">
        <f t="shared" si="2"/>
        <v/>
      </c>
      <c r="N119" s="20" t="str">
        <f t="shared" si="3"/>
        <v/>
      </c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ht="21" customHeight="1" x14ac:dyDescent="0.25">
      <c r="A120" s="17">
        <v>2</v>
      </c>
      <c r="B120" s="18">
        <v>213</v>
      </c>
      <c r="C120" s="19" t="s">
        <v>716</v>
      </c>
      <c r="D120" s="18" t="s">
        <v>174</v>
      </c>
      <c r="E120" s="20"/>
      <c r="F120" s="20"/>
      <c r="G120" s="20"/>
      <c r="H120" s="20"/>
      <c r="I120" s="20"/>
      <c r="J120" s="20"/>
      <c r="K120" s="20"/>
      <c r="L120" s="21"/>
      <c r="M120" s="20" t="str">
        <f t="shared" si="2"/>
        <v/>
      </c>
      <c r="N120" s="20" t="str">
        <f t="shared" si="3"/>
        <v/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21" customHeight="1" x14ac:dyDescent="0.25">
      <c r="A121" s="17">
        <v>2</v>
      </c>
      <c r="B121" s="18">
        <v>213</v>
      </c>
      <c r="C121" s="19" t="s">
        <v>54</v>
      </c>
      <c r="D121" s="18" t="s">
        <v>223</v>
      </c>
      <c r="E121" s="20"/>
      <c r="F121" s="20"/>
      <c r="G121" s="20"/>
      <c r="H121" s="20"/>
      <c r="I121" s="20"/>
      <c r="J121" s="20"/>
      <c r="K121" s="20"/>
      <c r="L121" s="21"/>
      <c r="M121" s="20" t="str">
        <f t="shared" si="2"/>
        <v/>
      </c>
      <c r="N121" s="20" t="str">
        <f t="shared" si="3"/>
        <v/>
      </c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ht="21" customHeight="1" x14ac:dyDescent="0.25">
      <c r="A122" s="17">
        <v>2</v>
      </c>
      <c r="B122" s="18">
        <v>215</v>
      </c>
      <c r="C122" s="19" t="s">
        <v>717</v>
      </c>
      <c r="D122" s="18" t="s">
        <v>256</v>
      </c>
      <c r="E122" s="20"/>
      <c r="F122" s="20"/>
      <c r="G122" s="20"/>
      <c r="H122" s="20"/>
      <c r="I122" s="20"/>
      <c r="J122" s="20"/>
      <c r="K122" s="20"/>
      <c r="L122" s="21"/>
      <c r="M122" s="20" t="str">
        <f t="shared" si="2"/>
        <v/>
      </c>
      <c r="N122" s="20" t="str">
        <f t="shared" si="3"/>
        <v/>
      </c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ht="21" customHeight="1" x14ac:dyDescent="0.25">
      <c r="A123" s="17">
        <v>2</v>
      </c>
      <c r="B123" s="18">
        <v>215</v>
      </c>
      <c r="C123" s="19" t="s">
        <v>54</v>
      </c>
      <c r="D123" s="18" t="s">
        <v>289</v>
      </c>
      <c r="E123" s="20"/>
      <c r="F123" s="20"/>
      <c r="G123" s="20"/>
      <c r="H123" s="20"/>
      <c r="I123" s="20"/>
      <c r="J123" s="20"/>
      <c r="K123" s="20"/>
      <c r="L123" s="21"/>
      <c r="M123" s="20" t="str">
        <f t="shared" si="2"/>
        <v/>
      </c>
      <c r="N123" s="20" t="str">
        <f t="shared" si="3"/>
        <v/>
      </c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21" customHeight="1" x14ac:dyDescent="0.25">
      <c r="A124" s="17">
        <v>2</v>
      </c>
      <c r="B124" s="18">
        <v>217</v>
      </c>
      <c r="C124" s="19" t="s">
        <v>718</v>
      </c>
      <c r="D124" s="18" t="s">
        <v>321</v>
      </c>
      <c r="E124" s="20"/>
      <c r="F124" s="20"/>
      <c r="G124" s="20"/>
      <c r="H124" s="20"/>
      <c r="I124" s="20"/>
      <c r="J124" s="20"/>
      <c r="K124" s="20" t="s">
        <v>629</v>
      </c>
      <c r="L124" s="21"/>
      <c r="M124" s="20" t="str">
        <f t="shared" si="2"/>
        <v/>
      </c>
      <c r="N124" s="20" t="str">
        <f t="shared" si="3"/>
        <v>YES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ht="21" customHeight="1" x14ac:dyDescent="0.25">
      <c r="A125" s="17">
        <v>2</v>
      </c>
      <c r="B125" s="18">
        <v>217</v>
      </c>
      <c r="C125" s="19" t="s">
        <v>54</v>
      </c>
      <c r="D125" s="18" t="s">
        <v>77</v>
      </c>
      <c r="E125" s="20"/>
      <c r="F125" s="20"/>
      <c r="G125" s="20"/>
      <c r="H125" s="20"/>
      <c r="I125" s="20"/>
      <c r="J125" s="20"/>
      <c r="K125" s="20"/>
      <c r="L125" s="21"/>
      <c r="M125" s="20" t="str">
        <f t="shared" si="2"/>
        <v/>
      </c>
      <c r="N125" s="20" t="str">
        <f t="shared" si="3"/>
        <v/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ht="21" customHeight="1" x14ac:dyDescent="0.25">
      <c r="A126" s="17">
        <v>2</v>
      </c>
      <c r="B126" s="18">
        <v>218</v>
      </c>
      <c r="C126" s="19" t="s">
        <v>54</v>
      </c>
      <c r="D126" s="18" t="s">
        <v>111</v>
      </c>
      <c r="E126" s="20"/>
      <c r="F126" s="20"/>
      <c r="G126" s="20"/>
      <c r="H126" s="20"/>
      <c r="I126" s="20"/>
      <c r="J126" s="20"/>
      <c r="K126" s="20"/>
      <c r="L126" s="21"/>
      <c r="M126" s="20" t="str">
        <f t="shared" si="2"/>
        <v/>
      </c>
      <c r="N126" s="20" t="str">
        <f t="shared" si="3"/>
        <v/>
      </c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ht="21" customHeight="1" x14ac:dyDescent="0.25">
      <c r="A127" s="17">
        <v>2</v>
      </c>
      <c r="B127" s="18">
        <v>218</v>
      </c>
      <c r="C127" s="19" t="s">
        <v>719</v>
      </c>
      <c r="D127" s="18" t="s">
        <v>143</v>
      </c>
      <c r="E127" s="20"/>
      <c r="F127" s="20"/>
      <c r="G127" s="20"/>
      <c r="H127" s="20"/>
      <c r="I127" s="20"/>
      <c r="J127" s="20"/>
      <c r="K127" s="20"/>
      <c r="L127" s="21"/>
      <c r="M127" s="20" t="str">
        <f t="shared" si="2"/>
        <v/>
      </c>
      <c r="N127" s="20" t="str">
        <f t="shared" si="3"/>
        <v/>
      </c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21" customHeight="1" x14ac:dyDescent="0.25">
      <c r="A128" s="17">
        <v>2</v>
      </c>
      <c r="B128" s="18">
        <v>219</v>
      </c>
      <c r="C128" s="19" t="s">
        <v>720</v>
      </c>
      <c r="D128" s="18" t="s">
        <v>175</v>
      </c>
      <c r="E128" s="20"/>
      <c r="F128" s="20"/>
      <c r="G128" s="20"/>
      <c r="H128" s="20"/>
      <c r="I128" s="20"/>
      <c r="J128" s="20"/>
      <c r="K128" s="20"/>
      <c r="L128" s="21"/>
      <c r="M128" s="20" t="str">
        <f t="shared" si="2"/>
        <v/>
      </c>
      <c r="N128" s="20" t="str">
        <f t="shared" si="3"/>
        <v/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21" customHeight="1" x14ac:dyDescent="0.25">
      <c r="A129" s="17">
        <v>2</v>
      </c>
      <c r="B129" s="18">
        <v>219</v>
      </c>
      <c r="C129" s="19" t="s">
        <v>54</v>
      </c>
      <c r="D129" s="18" t="s">
        <v>202</v>
      </c>
      <c r="E129" s="20"/>
      <c r="F129" s="20"/>
      <c r="G129" s="20"/>
      <c r="H129" s="20"/>
      <c r="I129" s="20"/>
      <c r="J129" s="20"/>
      <c r="K129" s="20"/>
      <c r="L129" s="21"/>
      <c r="M129" s="20" t="str">
        <f t="shared" si="2"/>
        <v/>
      </c>
      <c r="N129" s="20" t="str">
        <f t="shared" si="3"/>
        <v/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21" customHeight="1" x14ac:dyDescent="0.25">
      <c r="A130" s="17">
        <v>2</v>
      </c>
      <c r="B130" s="18">
        <v>220</v>
      </c>
      <c r="C130" s="19" t="s">
        <v>54</v>
      </c>
      <c r="D130" s="18" t="s">
        <v>224</v>
      </c>
      <c r="E130" s="20"/>
      <c r="F130" s="20"/>
      <c r="G130" s="20"/>
      <c r="H130" s="20"/>
      <c r="I130" s="20"/>
      <c r="J130" s="20"/>
      <c r="K130" s="20"/>
      <c r="L130" s="21"/>
      <c r="M130" s="20" t="str">
        <f t="shared" ref="M130:M193" si="4">IF(AND(ISBLANK(E130),ISBLANK(F130),ISBLANK(G130),ISBLANK(H130),ISBLANK(I130),ISBLANK(J130)),"","YES")</f>
        <v/>
      </c>
      <c r="N130" s="20" t="str">
        <f t="shared" ref="N130:N193" si="5">IF(AND(ISBLANK(E130),ISBLANK(F130),ISBLANK(G130),ISBLANK(H130),ISBLANK(I130),ISBLANK(J130),ISBLANK(K130)),"","YES")</f>
        <v/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21" customHeight="1" x14ac:dyDescent="0.25">
      <c r="A131" s="17">
        <v>2</v>
      </c>
      <c r="B131" s="18">
        <v>220</v>
      </c>
      <c r="C131" s="19" t="s">
        <v>721</v>
      </c>
      <c r="D131" s="18" t="s">
        <v>257</v>
      </c>
      <c r="E131" s="20"/>
      <c r="F131" s="20"/>
      <c r="G131" s="20"/>
      <c r="H131" s="20"/>
      <c r="I131" s="20"/>
      <c r="J131" s="20"/>
      <c r="K131" s="20"/>
      <c r="L131" s="28"/>
      <c r="M131" s="20" t="str">
        <f t="shared" si="4"/>
        <v/>
      </c>
      <c r="N131" s="20" t="str">
        <f t="shared" si="5"/>
        <v/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21" customHeight="1" x14ac:dyDescent="0.25">
      <c r="A132" s="17">
        <v>2</v>
      </c>
      <c r="B132" s="18">
        <v>221</v>
      </c>
      <c r="C132" s="19" t="s">
        <v>722</v>
      </c>
      <c r="D132" s="18" t="s">
        <v>290</v>
      </c>
      <c r="E132" s="20"/>
      <c r="F132" s="20"/>
      <c r="G132" s="20"/>
      <c r="H132" s="20"/>
      <c r="I132" s="20"/>
      <c r="J132" s="20"/>
      <c r="K132" s="20"/>
      <c r="L132" s="21"/>
      <c r="M132" s="20" t="str">
        <f t="shared" si="4"/>
        <v/>
      </c>
      <c r="N132" s="20" t="str">
        <f t="shared" si="5"/>
        <v/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s="27" customFormat="1" ht="21" customHeight="1" x14ac:dyDescent="0.25">
      <c r="A133" s="26">
        <v>2</v>
      </c>
      <c r="B133" s="18">
        <v>221</v>
      </c>
      <c r="C133" s="19" t="s">
        <v>54</v>
      </c>
      <c r="D133" s="18" t="s">
        <v>322</v>
      </c>
      <c r="E133" s="20"/>
      <c r="F133" s="20"/>
      <c r="G133" s="20"/>
      <c r="H133" s="20"/>
      <c r="I133" s="20"/>
      <c r="J133" s="20"/>
      <c r="K133" s="20"/>
      <c r="L133" s="21"/>
      <c r="M133" s="20" t="str">
        <f t="shared" si="4"/>
        <v/>
      </c>
      <c r="N133" s="20" t="str">
        <f t="shared" si="5"/>
        <v/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21" customHeight="1" x14ac:dyDescent="0.25">
      <c r="A134" s="17">
        <v>2</v>
      </c>
      <c r="B134" s="18">
        <v>222</v>
      </c>
      <c r="C134" s="19" t="s">
        <v>54</v>
      </c>
      <c r="D134" s="18" t="s">
        <v>78</v>
      </c>
      <c r="E134" s="20"/>
      <c r="F134" s="20"/>
      <c r="G134" s="20"/>
      <c r="H134" s="20"/>
      <c r="I134" s="20"/>
      <c r="J134" s="20"/>
      <c r="K134" s="20"/>
      <c r="L134" s="21"/>
      <c r="M134" s="20" t="str">
        <f t="shared" si="4"/>
        <v/>
      </c>
      <c r="N134" s="20" t="str">
        <f t="shared" si="5"/>
        <v/>
      </c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21" customHeight="1" x14ac:dyDescent="0.25">
      <c r="A135" s="17">
        <v>2</v>
      </c>
      <c r="B135" s="18">
        <v>222</v>
      </c>
      <c r="C135" s="19" t="s">
        <v>723</v>
      </c>
      <c r="D135" s="18" t="s">
        <v>112</v>
      </c>
      <c r="E135" s="20"/>
      <c r="F135" s="20"/>
      <c r="G135" s="20"/>
      <c r="H135" s="20"/>
      <c r="I135" s="20"/>
      <c r="J135" s="20"/>
      <c r="K135" s="20"/>
      <c r="L135" s="21"/>
      <c r="M135" s="20" t="str">
        <f t="shared" si="4"/>
        <v/>
      </c>
      <c r="N135" s="20" t="str">
        <f t="shared" si="5"/>
        <v/>
      </c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21" customHeight="1" x14ac:dyDescent="0.25">
      <c r="A136" s="17">
        <v>2</v>
      </c>
      <c r="B136" s="18">
        <v>223</v>
      </c>
      <c r="C136" s="19" t="s">
        <v>724</v>
      </c>
      <c r="D136" s="18" t="s">
        <v>144</v>
      </c>
      <c r="E136" s="20"/>
      <c r="F136" s="20"/>
      <c r="G136" s="20"/>
      <c r="H136" s="20"/>
      <c r="I136" s="20"/>
      <c r="J136" s="20"/>
      <c r="K136" s="20"/>
      <c r="L136" s="21"/>
      <c r="M136" s="20" t="str">
        <f t="shared" si="4"/>
        <v/>
      </c>
      <c r="N136" s="20" t="str">
        <f t="shared" si="5"/>
        <v/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21" customHeight="1" x14ac:dyDescent="0.25">
      <c r="A137" s="17">
        <v>2</v>
      </c>
      <c r="B137" s="18">
        <v>223</v>
      </c>
      <c r="C137" s="19" t="s">
        <v>54</v>
      </c>
      <c r="D137" s="18" t="s">
        <v>176</v>
      </c>
      <c r="E137" s="20"/>
      <c r="F137" s="20"/>
      <c r="G137" s="20"/>
      <c r="H137" s="20"/>
      <c r="I137" s="20"/>
      <c r="J137" s="20"/>
      <c r="K137" s="20"/>
      <c r="L137" s="21"/>
      <c r="M137" s="20" t="str">
        <f t="shared" si="4"/>
        <v/>
      </c>
      <c r="N137" s="20" t="str">
        <f t="shared" si="5"/>
        <v/>
      </c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ht="21" customHeight="1" x14ac:dyDescent="0.25">
      <c r="A138" s="17">
        <v>2</v>
      </c>
      <c r="B138" s="18">
        <v>224</v>
      </c>
      <c r="C138" s="19" t="s">
        <v>54</v>
      </c>
      <c r="D138" s="18" t="s">
        <v>225</v>
      </c>
      <c r="E138" s="20"/>
      <c r="F138" s="20"/>
      <c r="G138" s="20"/>
      <c r="H138" s="20"/>
      <c r="I138" s="20"/>
      <c r="J138" s="20"/>
      <c r="K138" s="20"/>
      <c r="L138" s="21"/>
      <c r="M138" s="20" t="str">
        <f t="shared" si="4"/>
        <v/>
      </c>
      <c r="N138" s="20" t="str">
        <f t="shared" si="5"/>
        <v/>
      </c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ht="21" customHeight="1" x14ac:dyDescent="0.25">
      <c r="A139" s="17">
        <v>2</v>
      </c>
      <c r="B139" s="18">
        <v>224</v>
      </c>
      <c r="C139" s="19" t="s">
        <v>725</v>
      </c>
      <c r="D139" s="18" t="s">
        <v>258</v>
      </c>
      <c r="E139" s="20"/>
      <c r="F139" s="20"/>
      <c r="G139" s="20"/>
      <c r="H139" s="20"/>
      <c r="I139" s="20"/>
      <c r="J139" s="20"/>
      <c r="K139" s="20"/>
      <c r="L139" s="21"/>
      <c r="M139" s="20" t="str">
        <f t="shared" si="4"/>
        <v/>
      </c>
      <c r="N139" s="20" t="str">
        <f t="shared" si="5"/>
        <v/>
      </c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21" customHeight="1" x14ac:dyDescent="0.25">
      <c r="A140" s="17">
        <v>2</v>
      </c>
      <c r="B140" s="18">
        <v>225</v>
      </c>
      <c r="C140" s="19" t="s">
        <v>726</v>
      </c>
      <c r="D140" s="18" t="s">
        <v>291</v>
      </c>
      <c r="E140" s="20"/>
      <c r="F140" s="20"/>
      <c r="G140" s="20"/>
      <c r="H140" s="20"/>
      <c r="I140" s="20"/>
      <c r="J140" s="20"/>
      <c r="K140" s="20"/>
      <c r="L140" s="21"/>
      <c r="M140" s="20" t="str">
        <f t="shared" si="4"/>
        <v/>
      </c>
      <c r="N140" s="20" t="str">
        <f t="shared" si="5"/>
        <v/>
      </c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21" customHeight="1" x14ac:dyDescent="0.25">
      <c r="A141" s="17">
        <v>2</v>
      </c>
      <c r="B141" s="18">
        <v>225</v>
      </c>
      <c r="C141" s="19" t="s">
        <v>54</v>
      </c>
      <c r="D141" s="18" t="s">
        <v>323</v>
      </c>
      <c r="E141" s="20"/>
      <c r="F141" s="20"/>
      <c r="G141" s="20"/>
      <c r="H141" s="20"/>
      <c r="I141" s="20"/>
      <c r="J141" s="20"/>
      <c r="K141" s="20"/>
      <c r="L141" s="21"/>
      <c r="M141" s="20" t="str">
        <f t="shared" si="4"/>
        <v/>
      </c>
      <c r="N141" s="20" t="str">
        <f t="shared" si="5"/>
        <v/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21" customHeight="1" x14ac:dyDescent="0.25">
      <c r="A142" s="17">
        <v>2</v>
      </c>
      <c r="B142" s="18">
        <v>226</v>
      </c>
      <c r="C142" s="19" t="s">
        <v>54</v>
      </c>
      <c r="D142" s="18" t="s">
        <v>79</v>
      </c>
      <c r="E142" s="20"/>
      <c r="F142" s="20"/>
      <c r="G142" s="20"/>
      <c r="H142" s="20"/>
      <c r="I142" s="20"/>
      <c r="J142" s="20"/>
      <c r="K142" s="20"/>
      <c r="L142" s="21"/>
      <c r="M142" s="20" t="str">
        <f t="shared" si="4"/>
        <v/>
      </c>
      <c r="N142" s="20" t="str">
        <f t="shared" si="5"/>
        <v/>
      </c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21" customHeight="1" x14ac:dyDescent="0.25">
      <c r="A143" s="17">
        <v>2</v>
      </c>
      <c r="B143" s="18">
        <v>226</v>
      </c>
      <c r="C143" s="19" t="s">
        <v>727</v>
      </c>
      <c r="D143" s="18" t="s">
        <v>113</v>
      </c>
      <c r="E143" s="20"/>
      <c r="F143" s="20"/>
      <c r="G143" s="20"/>
      <c r="H143" s="20"/>
      <c r="I143" s="20"/>
      <c r="J143" s="20"/>
      <c r="K143" s="20"/>
      <c r="L143" s="21"/>
      <c r="M143" s="20" t="str">
        <f t="shared" si="4"/>
        <v/>
      </c>
      <c r="N143" s="20" t="str">
        <f t="shared" si="5"/>
        <v/>
      </c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21" customHeight="1" x14ac:dyDescent="0.25">
      <c r="A144" s="17">
        <v>2</v>
      </c>
      <c r="B144" s="18">
        <v>227</v>
      </c>
      <c r="C144" s="19" t="s">
        <v>728</v>
      </c>
      <c r="D144" s="18" t="s">
        <v>145</v>
      </c>
      <c r="E144" s="20"/>
      <c r="F144" s="20"/>
      <c r="G144" s="20"/>
      <c r="H144" s="20"/>
      <c r="I144" s="20"/>
      <c r="J144" s="20"/>
      <c r="K144" s="20"/>
      <c r="L144" s="21"/>
      <c r="M144" s="20" t="str">
        <f t="shared" si="4"/>
        <v/>
      </c>
      <c r="N144" s="20" t="str">
        <f t="shared" si="5"/>
        <v/>
      </c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21" customHeight="1" x14ac:dyDescent="0.25">
      <c r="A145" s="17">
        <v>2</v>
      </c>
      <c r="B145" s="18">
        <v>227</v>
      </c>
      <c r="C145" s="19" t="s">
        <v>54</v>
      </c>
      <c r="D145" s="18" t="s">
        <v>177</v>
      </c>
      <c r="E145" s="20"/>
      <c r="F145" s="20"/>
      <c r="G145" s="20"/>
      <c r="H145" s="20"/>
      <c r="I145" s="20"/>
      <c r="J145" s="20"/>
      <c r="K145" s="20"/>
      <c r="L145" s="21"/>
      <c r="M145" s="20" t="str">
        <f t="shared" si="4"/>
        <v/>
      </c>
      <c r="N145" s="20" t="str">
        <f t="shared" si="5"/>
        <v/>
      </c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21" customHeight="1" x14ac:dyDescent="0.25">
      <c r="A146" s="17">
        <v>2</v>
      </c>
      <c r="B146" s="18">
        <v>228</v>
      </c>
      <c r="C146" s="19" t="s">
        <v>54</v>
      </c>
      <c r="D146" s="18" t="s">
        <v>203</v>
      </c>
      <c r="E146" s="20"/>
      <c r="F146" s="20"/>
      <c r="G146" s="20"/>
      <c r="H146" s="20"/>
      <c r="I146" s="20"/>
      <c r="J146" s="20"/>
      <c r="K146" s="20"/>
      <c r="L146" s="21"/>
      <c r="M146" s="20" t="str">
        <f t="shared" si="4"/>
        <v/>
      </c>
      <c r="N146" s="20" t="str">
        <f t="shared" si="5"/>
        <v/>
      </c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21" customHeight="1" x14ac:dyDescent="0.25">
      <c r="A147" s="17">
        <v>2</v>
      </c>
      <c r="B147" s="18">
        <v>228</v>
      </c>
      <c r="C147" s="19">
        <v>16157</v>
      </c>
      <c r="D147" s="18" t="s">
        <v>226</v>
      </c>
      <c r="E147" s="20"/>
      <c r="F147" s="20"/>
      <c r="G147" s="20"/>
      <c r="H147" s="20"/>
      <c r="I147" s="20"/>
      <c r="J147" s="20"/>
      <c r="K147" s="20"/>
      <c r="L147" s="21"/>
      <c r="M147" s="20" t="str">
        <f t="shared" si="4"/>
        <v/>
      </c>
      <c r="N147" s="20" t="str">
        <f t="shared" si="5"/>
        <v/>
      </c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21" customHeight="1" x14ac:dyDescent="0.25">
      <c r="A148" s="17">
        <v>2</v>
      </c>
      <c r="B148" s="18">
        <v>229</v>
      </c>
      <c r="C148" s="19" t="s">
        <v>729</v>
      </c>
      <c r="D148" s="18" t="s">
        <v>259</v>
      </c>
      <c r="E148" s="20"/>
      <c r="F148" s="20"/>
      <c r="G148" s="20"/>
      <c r="H148" s="20"/>
      <c r="I148" s="20"/>
      <c r="J148" s="20"/>
      <c r="K148" s="20"/>
      <c r="L148" s="21"/>
      <c r="M148" s="20" t="str">
        <f t="shared" si="4"/>
        <v/>
      </c>
      <c r="N148" s="20" t="str">
        <f t="shared" si="5"/>
        <v/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21" customHeight="1" x14ac:dyDescent="0.25">
      <c r="A149" s="17">
        <v>2</v>
      </c>
      <c r="B149" s="18">
        <v>229</v>
      </c>
      <c r="C149" s="19" t="s">
        <v>54</v>
      </c>
      <c r="D149" s="18" t="s">
        <v>292</v>
      </c>
      <c r="E149" s="20"/>
      <c r="F149" s="20"/>
      <c r="G149" s="20"/>
      <c r="H149" s="20"/>
      <c r="I149" s="20"/>
      <c r="J149" s="20"/>
      <c r="K149" s="20"/>
      <c r="L149" s="21"/>
      <c r="M149" s="20" t="str">
        <f t="shared" si="4"/>
        <v/>
      </c>
      <c r="N149" s="20" t="str">
        <f t="shared" si="5"/>
        <v/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21" customHeight="1" x14ac:dyDescent="0.25">
      <c r="A150" s="17">
        <v>2</v>
      </c>
      <c r="B150" s="18">
        <v>230</v>
      </c>
      <c r="C150" s="19" t="s">
        <v>54</v>
      </c>
      <c r="D150" s="18" t="s">
        <v>324</v>
      </c>
      <c r="E150" s="20"/>
      <c r="F150" s="20"/>
      <c r="G150" s="20"/>
      <c r="H150" s="20"/>
      <c r="I150" s="20"/>
      <c r="J150" s="20"/>
      <c r="K150" s="20"/>
      <c r="L150" s="21"/>
      <c r="M150" s="20" t="str">
        <f t="shared" si="4"/>
        <v/>
      </c>
      <c r="N150" s="20" t="str">
        <f t="shared" si="5"/>
        <v/>
      </c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21" customHeight="1" x14ac:dyDescent="0.25">
      <c r="A151" s="17">
        <v>2</v>
      </c>
      <c r="B151" s="18">
        <v>230</v>
      </c>
      <c r="C151" s="19" t="s">
        <v>730</v>
      </c>
      <c r="D151" s="18" t="s">
        <v>80</v>
      </c>
      <c r="E151" s="20"/>
      <c r="F151" s="20"/>
      <c r="G151" s="20"/>
      <c r="H151" s="20"/>
      <c r="I151" s="20"/>
      <c r="J151" s="20"/>
      <c r="K151" s="20"/>
      <c r="L151" s="21"/>
      <c r="M151" s="20" t="str">
        <f t="shared" si="4"/>
        <v/>
      </c>
      <c r="N151" s="20" t="str">
        <f t="shared" si="5"/>
        <v/>
      </c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21" customHeight="1" x14ac:dyDescent="0.25">
      <c r="A152" s="17">
        <v>2</v>
      </c>
      <c r="B152" s="18">
        <v>231</v>
      </c>
      <c r="C152" s="19" t="s">
        <v>731</v>
      </c>
      <c r="D152" s="18" t="s">
        <v>114</v>
      </c>
      <c r="E152" s="20"/>
      <c r="F152" s="20"/>
      <c r="G152" s="20"/>
      <c r="H152" s="20"/>
      <c r="I152" s="20"/>
      <c r="J152" s="20"/>
      <c r="K152" s="20"/>
      <c r="L152" s="21"/>
      <c r="M152" s="20" t="str">
        <f t="shared" si="4"/>
        <v/>
      </c>
      <c r="N152" s="20" t="str">
        <f t="shared" si="5"/>
        <v/>
      </c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21" customHeight="1" x14ac:dyDescent="0.25">
      <c r="A153" s="17">
        <v>2</v>
      </c>
      <c r="B153" s="18">
        <v>231</v>
      </c>
      <c r="C153" s="19" t="s">
        <v>54</v>
      </c>
      <c r="D153" s="18" t="s">
        <v>146</v>
      </c>
      <c r="E153" s="20"/>
      <c r="F153" s="20"/>
      <c r="G153" s="20"/>
      <c r="H153" s="20"/>
      <c r="I153" s="20"/>
      <c r="J153" s="20"/>
      <c r="K153" s="20"/>
      <c r="L153" s="21"/>
      <c r="M153" s="20" t="str">
        <f t="shared" si="4"/>
        <v/>
      </c>
      <c r="N153" s="20" t="str">
        <f t="shared" si="5"/>
        <v/>
      </c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21" customHeight="1" x14ac:dyDescent="0.25">
      <c r="A154" s="17">
        <v>2</v>
      </c>
      <c r="B154" s="18">
        <v>232</v>
      </c>
      <c r="C154" s="19" t="s">
        <v>54</v>
      </c>
      <c r="D154" s="18" t="s">
        <v>178</v>
      </c>
      <c r="E154" s="20"/>
      <c r="F154" s="20"/>
      <c r="G154" s="20"/>
      <c r="H154" s="20"/>
      <c r="I154" s="20"/>
      <c r="J154" s="20"/>
      <c r="K154" s="20"/>
      <c r="L154" s="21"/>
      <c r="M154" s="20" t="str">
        <f t="shared" si="4"/>
        <v/>
      </c>
      <c r="N154" s="20" t="str">
        <f t="shared" si="5"/>
        <v/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21" customHeight="1" x14ac:dyDescent="0.25">
      <c r="A155" s="17">
        <v>2</v>
      </c>
      <c r="B155" s="18">
        <v>232</v>
      </c>
      <c r="C155" s="19">
        <v>16143</v>
      </c>
      <c r="D155" s="18" t="s">
        <v>227</v>
      </c>
      <c r="E155" s="20"/>
      <c r="F155" s="20"/>
      <c r="G155" s="20"/>
      <c r="H155" s="20"/>
      <c r="I155" s="20"/>
      <c r="J155" s="20"/>
      <c r="K155" s="20"/>
      <c r="L155" s="21"/>
      <c r="M155" s="20" t="str">
        <f t="shared" si="4"/>
        <v/>
      </c>
      <c r="N155" s="20" t="str">
        <f t="shared" si="5"/>
        <v/>
      </c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22.5" customHeight="1" x14ac:dyDescent="0.25">
      <c r="A156" s="17">
        <v>2</v>
      </c>
      <c r="B156" s="18">
        <v>233</v>
      </c>
      <c r="C156" s="19" t="s">
        <v>732</v>
      </c>
      <c r="D156" s="18" t="s">
        <v>260</v>
      </c>
      <c r="E156" s="20"/>
      <c r="F156" s="20"/>
      <c r="G156" s="20"/>
      <c r="H156" s="20"/>
      <c r="I156" s="20"/>
      <c r="J156" s="20"/>
      <c r="K156" s="20"/>
      <c r="L156" s="21"/>
      <c r="M156" s="20" t="str">
        <f t="shared" si="4"/>
        <v/>
      </c>
      <c r="N156" s="20" t="str">
        <f t="shared" si="5"/>
        <v/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21" customHeight="1" x14ac:dyDescent="0.25">
      <c r="A157" s="17">
        <v>2</v>
      </c>
      <c r="B157" s="18">
        <v>233</v>
      </c>
      <c r="C157" s="19" t="s">
        <v>54</v>
      </c>
      <c r="D157" s="18" t="s">
        <v>293</v>
      </c>
      <c r="E157" s="20"/>
      <c r="F157" s="20"/>
      <c r="G157" s="20"/>
      <c r="H157" s="20"/>
      <c r="I157" s="20"/>
      <c r="J157" s="20"/>
      <c r="K157" s="20"/>
      <c r="L157" s="21"/>
      <c r="M157" s="20" t="str">
        <f t="shared" si="4"/>
        <v/>
      </c>
      <c r="N157" s="20" t="str">
        <f t="shared" si="5"/>
        <v/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21" customHeight="1" x14ac:dyDescent="0.25">
      <c r="A158" s="17">
        <v>2</v>
      </c>
      <c r="B158" s="18">
        <v>239</v>
      </c>
      <c r="C158" s="19" t="s">
        <v>733</v>
      </c>
      <c r="D158" s="18" t="s">
        <v>81</v>
      </c>
      <c r="E158" s="20"/>
      <c r="F158" s="20"/>
      <c r="G158" s="20"/>
      <c r="H158" s="20"/>
      <c r="I158" s="20"/>
      <c r="J158" s="20"/>
      <c r="K158" s="20"/>
      <c r="L158" s="21"/>
      <c r="M158" s="20" t="str">
        <f t="shared" si="4"/>
        <v/>
      </c>
      <c r="N158" s="20" t="str">
        <f t="shared" si="5"/>
        <v/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21" customHeight="1" x14ac:dyDescent="0.25">
      <c r="A159" s="17">
        <v>2</v>
      </c>
      <c r="B159" s="18">
        <v>239</v>
      </c>
      <c r="C159" s="19" t="s">
        <v>54</v>
      </c>
      <c r="D159" s="18" t="s">
        <v>115</v>
      </c>
      <c r="E159" s="20"/>
      <c r="F159" s="20"/>
      <c r="G159" s="20"/>
      <c r="H159" s="20"/>
      <c r="I159" s="20"/>
      <c r="J159" s="20"/>
      <c r="K159" s="20"/>
      <c r="L159" s="21"/>
      <c r="M159" s="20" t="str">
        <f t="shared" si="4"/>
        <v/>
      </c>
      <c r="N159" s="20" t="str">
        <f t="shared" si="5"/>
        <v/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21" customHeight="1" x14ac:dyDescent="0.25">
      <c r="A160" s="17">
        <v>2</v>
      </c>
      <c r="B160" s="18">
        <v>241</v>
      </c>
      <c r="C160" s="19" t="s">
        <v>734</v>
      </c>
      <c r="D160" s="18" t="s">
        <v>147</v>
      </c>
      <c r="E160" s="20"/>
      <c r="F160" s="20"/>
      <c r="G160" s="20"/>
      <c r="H160" s="20"/>
      <c r="I160" s="20"/>
      <c r="J160" s="20"/>
      <c r="K160" s="20"/>
      <c r="L160" s="21"/>
      <c r="M160" s="20" t="str">
        <f t="shared" si="4"/>
        <v/>
      </c>
      <c r="N160" s="20" t="str">
        <f t="shared" si="5"/>
        <v/>
      </c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21" customHeight="1" x14ac:dyDescent="0.25">
      <c r="A161" s="17">
        <v>2</v>
      </c>
      <c r="B161" s="18">
        <v>241</v>
      </c>
      <c r="C161" s="19" t="s">
        <v>54</v>
      </c>
      <c r="D161" s="18" t="s">
        <v>179</v>
      </c>
      <c r="E161" s="20"/>
      <c r="F161" s="20"/>
      <c r="G161" s="20"/>
      <c r="H161" s="20"/>
      <c r="I161" s="20"/>
      <c r="J161" s="20"/>
      <c r="K161" s="20"/>
      <c r="L161" s="21"/>
      <c r="M161" s="20" t="str">
        <f t="shared" si="4"/>
        <v/>
      </c>
      <c r="N161" s="20" t="str">
        <f t="shared" si="5"/>
        <v/>
      </c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21" customHeight="1" x14ac:dyDescent="0.25">
      <c r="A162" s="17">
        <v>2</v>
      </c>
      <c r="B162" s="18">
        <v>243</v>
      </c>
      <c r="C162" s="19" t="s">
        <v>735</v>
      </c>
      <c r="D162" s="18" t="s">
        <v>204</v>
      </c>
      <c r="E162" s="20"/>
      <c r="F162" s="20"/>
      <c r="G162" s="20"/>
      <c r="H162" s="20"/>
      <c r="I162" s="20"/>
      <c r="J162" s="20"/>
      <c r="K162" s="20"/>
      <c r="L162" s="21"/>
      <c r="M162" s="20" t="str">
        <f t="shared" si="4"/>
        <v/>
      </c>
      <c r="N162" s="20" t="str">
        <f t="shared" si="5"/>
        <v/>
      </c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21" customHeight="1" x14ac:dyDescent="0.25">
      <c r="A163" s="17">
        <v>2</v>
      </c>
      <c r="B163" s="18">
        <v>243</v>
      </c>
      <c r="C163" s="19" t="s">
        <v>54</v>
      </c>
      <c r="D163" s="18" t="s">
        <v>228</v>
      </c>
      <c r="E163" s="20"/>
      <c r="F163" s="20"/>
      <c r="G163" s="20"/>
      <c r="H163" s="20"/>
      <c r="I163" s="20"/>
      <c r="J163" s="20"/>
      <c r="K163" s="20"/>
      <c r="L163" s="21"/>
      <c r="M163" s="20" t="str">
        <f t="shared" si="4"/>
        <v/>
      </c>
      <c r="N163" s="20" t="str">
        <f t="shared" si="5"/>
        <v/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21" customHeight="1" x14ac:dyDescent="0.25">
      <c r="A164" s="17">
        <v>2</v>
      </c>
      <c r="B164" s="18">
        <v>245</v>
      </c>
      <c r="C164" s="19" t="s">
        <v>736</v>
      </c>
      <c r="D164" s="18" t="s">
        <v>261</v>
      </c>
      <c r="E164" s="20"/>
      <c r="F164" s="20"/>
      <c r="G164" s="20"/>
      <c r="H164" s="20"/>
      <c r="I164" s="20"/>
      <c r="J164" s="20"/>
      <c r="K164" s="20"/>
      <c r="L164" s="21"/>
      <c r="M164" s="20" t="str">
        <f t="shared" si="4"/>
        <v/>
      </c>
      <c r="N164" s="20" t="str">
        <f t="shared" si="5"/>
        <v/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21" customHeight="1" x14ac:dyDescent="0.25">
      <c r="A165" s="17">
        <v>2</v>
      </c>
      <c r="B165" s="18">
        <v>245</v>
      </c>
      <c r="C165" s="19" t="s">
        <v>54</v>
      </c>
      <c r="D165" s="18" t="s">
        <v>294</v>
      </c>
      <c r="E165" s="20"/>
      <c r="F165" s="20"/>
      <c r="G165" s="20"/>
      <c r="H165" s="20"/>
      <c r="I165" s="20"/>
      <c r="J165" s="20"/>
      <c r="K165" s="20"/>
      <c r="L165" s="21"/>
      <c r="M165" s="20" t="str">
        <f t="shared" si="4"/>
        <v/>
      </c>
      <c r="N165" s="20" t="str">
        <f t="shared" si="5"/>
        <v/>
      </c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21" customHeight="1" x14ac:dyDescent="0.25">
      <c r="A166" s="17">
        <v>2</v>
      </c>
      <c r="B166" s="18">
        <v>246</v>
      </c>
      <c r="C166" s="19" t="s">
        <v>54</v>
      </c>
      <c r="D166" s="18" t="s">
        <v>325</v>
      </c>
      <c r="E166" s="20"/>
      <c r="F166" s="20"/>
      <c r="G166" s="20"/>
      <c r="H166" s="20"/>
      <c r="I166" s="20"/>
      <c r="J166" s="20"/>
      <c r="K166" s="20"/>
      <c r="L166" s="21"/>
      <c r="M166" s="20" t="str">
        <f t="shared" si="4"/>
        <v/>
      </c>
      <c r="N166" s="20" t="str">
        <f t="shared" si="5"/>
        <v/>
      </c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21" customHeight="1" x14ac:dyDescent="0.25">
      <c r="A167" s="17">
        <v>2</v>
      </c>
      <c r="B167" s="18">
        <v>246</v>
      </c>
      <c r="C167" s="19" t="s">
        <v>737</v>
      </c>
      <c r="D167" s="18" t="s">
        <v>82</v>
      </c>
      <c r="E167" s="20"/>
      <c r="F167" s="20"/>
      <c r="G167" s="20"/>
      <c r="H167" s="20"/>
      <c r="I167" s="20"/>
      <c r="J167" s="20"/>
      <c r="K167" s="20"/>
      <c r="L167" s="21"/>
      <c r="M167" s="20" t="str">
        <f t="shared" si="4"/>
        <v/>
      </c>
      <c r="N167" s="20" t="str">
        <f t="shared" si="5"/>
        <v/>
      </c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21" customHeight="1" x14ac:dyDescent="0.25">
      <c r="A168" s="17">
        <v>2</v>
      </c>
      <c r="B168" s="18">
        <v>247</v>
      </c>
      <c r="C168" s="19" t="s">
        <v>738</v>
      </c>
      <c r="D168" s="18" t="s">
        <v>116</v>
      </c>
      <c r="E168" s="20"/>
      <c r="F168" s="20"/>
      <c r="G168" s="20"/>
      <c r="H168" s="20"/>
      <c r="I168" s="20"/>
      <c r="J168" s="20"/>
      <c r="K168" s="20"/>
      <c r="L168" s="21"/>
      <c r="M168" s="20" t="str">
        <f t="shared" si="4"/>
        <v/>
      </c>
      <c r="N168" s="20" t="str">
        <f t="shared" si="5"/>
        <v/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21" customHeight="1" x14ac:dyDescent="0.25">
      <c r="A169" s="17">
        <v>2</v>
      </c>
      <c r="B169" s="18">
        <v>247</v>
      </c>
      <c r="C169" s="19" t="s">
        <v>54</v>
      </c>
      <c r="D169" s="18" t="s">
        <v>148</v>
      </c>
      <c r="E169" s="20"/>
      <c r="F169" s="20"/>
      <c r="G169" s="20"/>
      <c r="H169" s="20"/>
      <c r="I169" s="20"/>
      <c r="J169" s="20"/>
      <c r="K169" s="20"/>
      <c r="L169" s="21"/>
      <c r="M169" s="20" t="str">
        <f t="shared" si="4"/>
        <v/>
      </c>
      <c r="N169" s="20" t="str">
        <f t="shared" si="5"/>
        <v/>
      </c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21" customHeight="1" x14ac:dyDescent="0.25">
      <c r="A170" s="17">
        <v>2</v>
      </c>
      <c r="B170" s="18">
        <v>248</v>
      </c>
      <c r="C170" s="19" t="s">
        <v>54</v>
      </c>
      <c r="D170" s="18" t="s">
        <v>180</v>
      </c>
      <c r="E170" s="20"/>
      <c r="F170" s="20"/>
      <c r="G170" s="20"/>
      <c r="H170" s="20"/>
      <c r="I170" s="20"/>
      <c r="J170" s="20"/>
      <c r="K170" s="20"/>
      <c r="L170" s="21"/>
      <c r="M170" s="20" t="str">
        <f t="shared" si="4"/>
        <v/>
      </c>
      <c r="N170" s="20" t="str">
        <f t="shared" si="5"/>
        <v/>
      </c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21" customHeight="1" x14ac:dyDescent="0.25">
      <c r="A171" s="17">
        <v>2</v>
      </c>
      <c r="B171" s="18">
        <v>248</v>
      </c>
      <c r="C171" s="19" t="s">
        <v>739</v>
      </c>
      <c r="D171" s="18" t="s">
        <v>229</v>
      </c>
      <c r="E171" s="20"/>
      <c r="F171" s="20"/>
      <c r="G171" s="20"/>
      <c r="H171" s="20"/>
      <c r="I171" s="20"/>
      <c r="J171" s="20"/>
      <c r="K171" s="20"/>
      <c r="L171" s="21"/>
      <c r="M171" s="20" t="str">
        <f t="shared" si="4"/>
        <v/>
      </c>
      <c r="N171" s="20" t="str">
        <f t="shared" si="5"/>
        <v/>
      </c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21" customHeight="1" x14ac:dyDescent="0.25">
      <c r="A172" s="17">
        <v>2</v>
      </c>
      <c r="B172" s="18">
        <v>249</v>
      </c>
      <c r="C172" s="19">
        <v>16158</v>
      </c>
      <c r="D172" s="18" t="s">
        <v>262</v>
      </c>
      <c r="E172" s="20"/>
      <c r="F172" s="20"/>
      <c r="G172" s="20"/>
      <c r="H172" s="20"/>
      <c r="I172" s="20"/>
      <c r="J172" s="20"/>
      <c r="K172" s="20"/>
      <c r="L172" s="21"/>
      <c r="M172" s="20" t="str">
        <f t="shared" si="4"/>
        <v/>
      </c>
      <c r="N172" s="20" t="str">
        <f t="shared" si="5"/>
        <v/>
      </c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21" customHeight="1" x14ac:dyDescent="0.25">
      <c r="A173" s="17">
        <v>2</v>
      </c>
      <c r="B173" s="18">
        <v>249</v>
      </c>
      <c r="C173" s="19" t="s">
        <v>54</v>
      </c>
      <c r="D173" s="18" t="s">
        <v>295</v>
      </c>
      <c r="E173" s="20"/>
      <c r="F173" s="20"/>
      <c r="G173" s="20"/>
      <c r="H173" s="20"/>
      <c r="I173" s="20"/>
      <c r="J173" s="20"/>
      <c r="K173" s="20"/>
      <c r="L173" s="21"/>
      <c r="M173" s="20" t="str">
        <f t="shared" si="4"/>
        <v/>
      </c>
      <c r="N173" s="20" t="str">
        <f t="shared" si="5"/>
        <v/>
      </c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21" customHeight="1" x14ac:dyDescent="0.25">
      <c r="A174" s="17">
        <v>2</v>
      </c>
      <c r="B174" s="18">
        <v>250</v>
      </c>
      <c r="C174" s="19" t="s">
        <v>54</v>
      </c>
      <c r="D174" s="18" t="s">
        <v>326</v>
      </c>
      <c r="E174" s="20"/>
      <c r="F174" s="20"/>
      <c r="G174" s="20"/>
      <c r="H174" s="20"/>
      <c r="I174" s="20"/>
      <c r="J174" s="20"/>
      <c r="K174" s="20"/>
      <c r="L174" s="21"/>
      <c r="M174" s="20" t="str">
        <f t="shared" si="4"/>
        <v/>
      </c>
      <c r="N174" s="20" t="str">
        <f t="shared" si="5"/>
        <v/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21" customHeight="1" x14ac:dyDescent="0.25">
      <c r="A175" s="17">
        <v>2</v>
      </c>
      <c r="B175" s="18">
        <v>250</v>
      </c>
      <c r="C175" s="19" t="s">
        <v>740</v>
      </c>
      <c r="D175" s="18" t="s">
        <v>83</v>
      </c>
      <c r="E175" s="20"/>
      <c r="F175" s="20"/>
      <c r="G175" s="20"/>
      <c r="H175" s="20"/>
      <c r="I175" s="20"/>
      <c r="J175" s="20"/>
      <c r="K175" s="20"/>
      <c r="L175" s="21"/>
      <c r="M175" s="20" t="str">
        <f t="shared" si="4"/>
        <v/>
      </c>
      <c r="N175" s="20" t="str">
        <f t="shared" si="5"/>
        <v/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21" customHeight="1" x14ac:dyDescent="0.25">
      <c r="A176" s="17">
        <v>2</v>
      </c>
      <c r="B176" s="18">
        <v>251</v>
      </c>
      <c r="C176" s="19" t="s">
        <v>741</v>
      </c>
      <c r="D176" s="18" t="s">
        <v>117</v>
      </c>
      <c r="E176" s="20"/>
      <c r="F176" s="20"/>
      <c r="G176" s="20"/>
      <c r="H176" s="20"/>
      <c r="I176" s="20"/>
      <c r="J176" s="20"/>
      <c r="K176" s="20"/>
      <c r="L176" s="21"/>
      <c r="M176" s="20" t="str">
        <f t="shared" si="4"/>
        <v/>
      </c>
      <c r="N176" s="20" t="str">
        <f t="shared" si="5"/>
        <v/>
      </c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21" customHeight="1" x14ac:dyDescent="0.25">
      <c r="A177" s="17">
        <v>2</v>
      </c>
      <c r="B177" s="18">
        <v>251</v>
      </c>
      <c r="C177" s="19" t="s">
        <v>54</v>
      </c>
      <c r="D177" s="18" t="s">
        <v>149</v>
      </c>
      <c r="E177" s="20"/>
      <c r="F177" s="20"/>
      <c r="G177" s="20"/>
      <c r="H177" s="20"/>
      <c r="I177" s="20"/>
      <c r="J177" s="20"/>
      <c r="K177" s="20"/>
      <c r="L177" s="21"/>
      <c r="M177" s="20" t="str">
        <f t="shared" si="4"/>
        <v/>
      </c>
      <c r="N177" s="20" t="str">
        <f t="shared" si="5"/>
        <v/>
      </c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21" customHeight="1" x14ac:dyDescent="0.25">
      <c r="A178" s="17">
        <v>2</v>
      </c>
      <c r="B178" s="18">
        <v>253</v>
      </c>
      <c r="C178" s="19" t="s">
        <v>742</v>
      </c>
      <c r="D178" s="18" t="s">
        <v>181</v>
      </c>
      <c r="E178" s="20"/>
      <c r="F178" s="20"/>
      <c r="G178" s="20"/>
      <c r="H178" s="20"/>
      <c r="I178" s="20"/>
      <c r="J178" s="20"/>
      <c r="K178" s="20"/>
      <c r="L178" s="21"/>
      <c r="M178" s="20" t="str">
        <f t="shared" si="4"/>
        <v/>
      </c>
      <c r="N178" s="20" t="str">
        <f t="shared" si="5"/>
        <v/>
      </c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21" customHeight="1" x14ac:dyDescent="0.25">
      <c r="A179" s="17">
        <v>2</v>
      </c>
      <c r="B179" s="18">
        <v>253</v>
      </c>
      <c r="C179" s="19" t="s">
        <v>54</v>
      </c>
      <c r="D179" s="18" t="s">
        <v>205</v>
      </c>
      <c r="E179" s="20"/>
      <c r="F179" s="20"/>
      <c r="G179" s="20"/>
      <c r="H179" s="20"/>
      <c r="I179" s="20"/>
      <c r="J179" s="20"/>
      <c r="K179" s="20"/>
      <c r="L179" s="21"/>
      <c r="M179" s="20" t="str">
        <f t="shared" si="4"/>
        <v/>
      </c>
      <c r="N179" s="20" t="str">
        <f t="shared" si="5"/>
        <v/>
      </c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21" customHeight="1" x14ac:dyDescent="0.25">
      <c r="A180" s="17">
        <v>2</v>
      </c>
      <c r="B180" s="18">
        <v>255</v>
      </c>
      <c r="C180" s="19">
        <v>16145</v>
      </c>
      <c r="D180" s="18" t="s">
        <v>230</v>
      </c>
      <c r="E180" s="20"/>
      <c r="F180" s="20"/>
      <c r="G180" s="20"/>
      <c r="H180" s="20"/>
      <c r="I180" s="20"/>
      <c r="J180" s="20"/>
      <c r="K180" s="20"/>
      <c r="L180" s="21"/>
      <c r="M180" s="20" t="str">
        <f t="shared" si="4"/>
        <v/>
      </c>
      <c r="N180" s="20" t="str">
        <f t="shared" si="5"/>
        <v/>
      </c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21" customHeight="1" x14ac:dyDescent="0.25">
      <c r="A181" s="17">
        <v>2</v>
      </c>
      <c r="B181" s="18">
        <v>255</v>
      </c>
      <c r="C181" s="19" t="s">
        <v>54</v>
      </c>
      <c r="D181" s="18" t="s">
        <v>263</v>
      </c>
      <c r="E181" s="20"/>
      <c r="F181" s="20"/>
      <c r="G181" s="20"/>
      <c r="H181" s="20"/>
      <c r="I181" s="20"/>
      <c r="J181" s="20"/>
      <c r="K181" s="20"/>
      <c r="L181" s="21"/>
      <c r="M181" s="20" t="str">
        <f t="shared" si="4"/>
        <v/>
      </c>
      <c r="N181" s="20" t="str">
        <f t="shared" si="5"/>
        <v/>
      </c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21" customHeight="1" x14ac:dyDescent="0.25">
      <c r="A182" s="17">
        <v>2</v>
      </c>
      <c r="B182" s="18">
        <v>257</v>
      </c>
      <c r="C182" s="19" t="s">
        <v>743</v>
      </c>
      <c r="D182" s="18" t="s">
        <v>296</v>
      </c>
      <c r="E182" s="20"/>
      <c r="F182" s="20"/>
      <c r="G182" s="20"/>
      <c r="H182" s="20"/>
      <c r="I182" s="20"/>
      <c r="J182" s="20"/>
      <c r="K182" s="20"/>
      <c r="L182" s="21"/>
      <c r="M182" s="20" t="str">
        <f t="shared" si="4"/>
        <v/>
      </c>
      <c r="N182" s="20" t="str">
        <f t="shared" si="5"/>
        <v/>
      </c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21" customHeight="1" x14ac:dyDescent="0.25">
      <c r="A183" s="17">
        <v>2</v>
      </c>
      <c r="B183" s="18">
        <v>257</v>
      </c>
      <c r="C183" s="19" t="s">
        <v>54</v>
      </c>
      <c r="D183" s="18" t="s">
        <v>327</v>
      </c>
      <c r="E183" s="20"/>
      <c r="F183" s="20"/>
      <c r="G183" s="20"/>
      <c r="H183" s="20"/>
      <c r="I183" s="20"/>
      <c r="J183" s="20"/>
      <c r="K183" s="20"/>
      <c r="L183" s="21"/>
      <c r="M183" s="20" t="str">
        <f t="shared" si="4"/>
        <v/>
      </c>
      <c r="N183" s="20" t="str">
        <f t="shared" si="5"/>
        <v/>
      </c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21" customHeight="1" x14ac:dyDescent="0.25">
      <c r="A184" s="17">
        <v>2</v>
      </c>
      <c r="B184" s="18">
        <v>258</v>
      </c>
      <c r="C184" s="19" t="s">
        <v>54</v>
      </c>
      <c r="D184" s="18" t="s">
        <v>84</v>
      </c>
      <c r="E184" s="20"/>
      <c r="F184" s="20"/>
      <c r="G184" s="20"/>
      <c r="H184" s="20"/>
      <c r="I184" s="20"/>
      <c r="J184" s="20"/>
      <c r="K184" s="20"/>
      <c r="L184" s="21"/>
      <c r="M184" s="20" t="str">
        <f t="shared" si="4"/>
        <v/>
      </c>
      <c r="N184" s="20" t="str">
        <f t="shared" si="5"/>
        <v/>
      </c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21" customHeight="1" x14ac:dyDescent="0.25">
      <c r="A185" s="17">
        <v>2</v>
      </c>
      <c r="B185" s="18">
        <v>258</v>
      </c>
      <c r="C185" s="19" t="s">
        <v>744</v>
      </c>
      <c r="D185" s="18" t="s">
        <v>118</v>
      </c>
      <c r="E185" s="20"/>
      <c r="F185" s="20"/>
      <c r="G185" s="20"/>
      <c r="H185" s="20"/>
      <c r="I185" s="20"/>
      <c r="J185" s="20"/>
      <c r="K185" s="20"/>
      <c r="L185" s="21"/>
      <c r="M185" s="20" t="str">
        <f t="shared" si="4"/>
        <v/>
      </c>
      <c r="N185" s="20" t="str">
        <f t="shared" si="5"/>
        <v/>
      </c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21" customHeight="1" x14ac:dyDescent="0.25">
      <c r="A186" s="17">
        <v>2</v>
      </c>
      <c r="B186" s="18">
        <v>259</v>
      </c>
      <c r="C186" s="19" t="s">
        <v>745</v>
      </c>
      <c r="D186" s="18" t="s">
        <v>150</v>
      </c>
      <c r="E186" s="20"/>
      <c r="F186" s="20"/>
      <c r="G186" s="20"/>
      <c r="H186" s="20"/>
      <c r="I186" s="20"/>
      <c r="J186" s="20"/>
      <c r="K186" s="20"/>
      <c r="L186" s="21"/>
      <c r="M186" s="20" t="str">
        <f t="shared" si="4"/>
        <v/>
      </c>
      <c r="N186" s="20" t="str">
        <f t="shared" si="5"/>
        <v/>
      </c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21" customHeight="1" x14ac:dyDescent="0.25">
      <c r="A187" s="17">
        <v>2</v>
      </c>
      <c r="B187" s="18">
        <v>259</v>
      </c>
      <c r="C187" s="19" t="s">
        <v>54</v>
      </c>
      <c r="D187" s="18" t="s">
        <v>182</v>
      </c>
      <c r="E187" s="20"/>
      <c r="F187" s="20"/>
      <c r="G187" s="20"/>
      <c r="H187" s="20"/>
      <c r="I187" s="20"/>
      <c r="J187" s="20"/>
      <c r="K187" s="20"/>
      <c r="L187" s="21"/>
      <c r="M187" s="20" t="str">
        <f t="shared" si="4"/>
        <v/>
      </c>
      <c r="N187" s="20" t="str">
        <f t="shared" si="5"/>
        <v/>
      </c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21" customHeight="1" x14ac:dyDescent="0.25">
      <c r="A188" s="17">
        <v>2</v>
      </c>
      <c r="B188" s="18">
        <v>260</v>
      </c>
      <c r="C188" s="19" t="s">
        <v>54</v>
      </c>
      <c r="D188" s="18" t="s">
        <v>231</v>
      </c>
      <c r="E188" s="20"/>
      <c r="F188" s="20"/>
      <c r="G188" s="20"/>
      <c r="H188" s="20"/>
      <c r="I188" s="20"/>
      <c r="J188" s="20"/>
      <c r="K188" s="20"/>
      <c r="L188" s="21"/>
      <c r="M188" s="20" t="str">
        <f t="shared" si="4"/>
        <v/>
      </c>
      <c r="N188" s="20" t="str">
        <f t="shared" si="5"/>
        <v/>
      </c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21" customHeight="1" x14ac:dyDescent="0.25">
      <c r="A189" s="17">
        <v>2</v>
      </c>
      <c r="B189" s="18">
        <v>260</v>
      </c>
      <c r="C189" s="19" t="s">
        <v>746</v>
      </c>
      <c r="D189" s="18" t="s">
        <v>264</v>
      </c>
      <c r="E189" s="20"/>
      <c r="F189" s="20"/>
      <c r="G189" s="20"/>
      <c r="H189" s="20"/>
      <c r="I189" s="20"/>
      <c r="J189" s="20"/>
      <c r="K189" s="20"/>
      <c r="L189" s="28"/>
      <c r="M189" s="20" t="str">
        <f t="shared" si="4"/>
        <v/>
      </c>
      <c r="N189" s="20" t="str">
        <f t="shared" si="5"/>
        <v/>
      </c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21" customHeight="1" x14ac:dyDescent="0.25">
      <c r="A190" s="17">
        <v>2</v>
      </c>
      <c r="B190" s="18">
        <v>261</v>
      </c>
      <c r="C190" s="19" t="s">
        <v>747</v>
      </c>
      <c r="D190" s="18" t="s">
        <v>297</v>
      </c>
      <c r="E190" s="20"/>
      <c r="F190" s="20"/>
      <c r="G190" s="20"/>
      <c r="H190" s="20"/>
      <c r="I190" s="20"/>
      <c r="J190" s="20"/>
      <c r="K190" s="20"/>
      <c r="L190" s="21"/>
      <c r="M190" s="20" t="str">
        <f t="shared" si="4"/>
        <v/>
      </c>
      <c r="N190" s="20" t="str">
        <f t="shared" si="5"/>
        <v/>
      </c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21" customHeight="1" x14ac:dyDescent="0.25">
      <c r="A191" s="17">
        <v>2</v>
      </c>
      <c r="B191" s="18">
        <v>261</v>
      </c>
      <c r="C191" s="19" t="s">
        <v>54</v>
      </c>
      <c r="D191" s="18" t="s">
        <v>328</v>
      </c>
      <c r="E191" s="20"/>
      <c r="F191" s="20"/>
      <c r="G191" s="20"/>
      <c r="H191" s="20"/>
      <c r="I191" s="20"/>
      <c r="J191" s="20"/>
      <c r="K191" s="20"/>
      <c r="L191" s="21"/>
      <c r="M191" s="20" t="str">
        <f t="shared" si="4"/>
        <v/>
      </c>
      <c r="N191" s="20" t="str">
        <f t="shared" si="5"/>
        <v/>
      </c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21" customHeight="1" x14ac:dyDescent="0.25">
      <c r="A192" s="17">
        <v>2</v>
      </c>
      <c r="B192" s="18">
        <v>262</v>
      </c>
      <c r="C192" s="19" t="s">
        <v>54</v>
      </c>
      <c r="D192" s="18" t="s">
        <v>85</v>
      </c>
      <c r="E192" s="20"/>
      <c r="F192" s="20"/>
      <c r="G192" s="20"/>
      <c r="H192" s="20"/>
      <c r="I192" s="20"/>
      <c r="J192" s="20"/>
      <c r="K192" s="20"/>
      <c r="L192" s="21"/>
      <c r="M192" s="20" t="str">
        <f t="shared" si="4"/>
        <v/>
      </c>
      <c r="N192" s="20" t="str">
        <f t="shared" si="5"/>
        <v/>
      </c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21" customHeight="1" x14ac:dyDescent="0.25">
      <c r="A193" s="17">
        <v>2</v>
      </c>
      <c r="B193" s="18">
        <v>262</v>
      </c>
      <c r="C193" s="19" t="s">
        <v>748</v>
      </c>
      <c r="D193" s="18" t="s">
        <v>119</v>
      </c>
      <c r="E193" s="20"/>
      <c r="F193" s="20"/>
      <c r="G193" s="20"/>
      <c r="H193" s="20"/>
      <c r="I193" s="20"/>
      <c r="J193" s="20"/>
      <c r="K193" s="20"/>
      <c r="L193" s="21"/>
      <c r="M193" s="20" t="str">
        <f t="shared" si="4"/>
        <v/>
      </c>
      <c r="N193" s="20" t="str">
        <f t="shared" si="5"/>
        <v/>
      </c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21" customHeight="1" x14ac:dyDescent="0.25">
      <c r="A194" s="17">
        <v>2</v>
      </c>
      <c r="B194" s="18">
        <v>263</v>
      </c>
      <c r="C194" s="19" t="s">
        <v>749</v>
      </c>
      <c r="D194" s="18" t="s">
        <v>151</v>
      </c>
      <c r="E194" s="20"/>
      <c r="F194" s="20"/>
      <c r="G194" s="20"/>
      <c r="H194" s="20"/>
      <c r="I194" s="20"/>
      <c r="J194" s="20"/>
      <c r="K194" s="20"/>
      <c r="L194" s="21"/>
      <c r="M194" s="20" t="str">
        <f t="shared" ref="M194:M257" si="6">IF(AND(ISBLANK(E194),ISBLANK(F194),ISBLANK(G194),ISBLANK(H194),ISBLANK(I194),ISBLANK(J194)),"","YES")</f>
        <v/>
      </c>
      <c r="N194" s="20" t="str">
        <f t="shared" ref="N194:N257" si="7">IF(AND(ISBLANK(E194),ISBLANK(F194),ISBLANK(G194),ISBLANK(H194),ISBLANK(I194),ISBLANK(J194),ISBLANK(K194)),"","YES")</f>
        <v/>
      </c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21" customHeight="1" x14ac:dyDescent="0.25">
      <c r="A195" s="17">
        <v>2</v>
      </c>
      <c r="B195" s="18">
        <v>263</v>
      </c>
      <c r="C195" s="19" t="s">
        <v>54</v>
      </c>
      <c r="D195" s="18" t="s">
        <v>183</v>
      </c>
      <c r="E195" s="20"/>
      <c r="F195" s="20"/>
      <c r="G195" s="20"/>
      <c r="H195" s="20"/>
      <c r="I195" s="20"/>
      <c r="J195" s="20"/>
      <c r="K195" s="20"/>
      <c r="L195" s="28"/>
      <c r="M195" s="20" t="str">
        <f t="shared" si="6"/>
        <v/>
      </c>
      <c r="N195" s="20" t="str">
        <f t="shared" si="7"/>
        <v/>
      </c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21" customHeight="1" x14ac:dyDescent="0.25">
      <c r="A196" s="17">
        <v>2</v>
      </c>
      <c r="B196" s="18">
        <v>264</v>
      </c>
      <c r="C196" s="19" t="s">
        <v>54</v>
      </c>
      <c r="D196" s="18" t="s">
        <v>206</v>
      </c>
      <c r="E196" s="20"/>
      <c r="F196" s="20"/>
      <c r="G196" s="20"/>
      <c r="H196" s="20"/>
      <c r="I196" s="20"/>
      <c r="J196" s="20"/>
      <c r="K196" s="20"/>
      <c r="L196" s="21"/>
      <c r="M196" s="20" t="str">
        <f t="shared" si="6"/>
        <v/>
      </c>
      <c r="N196" s="20" t="str">
        <f t="shared" si="7"/>
        <v/>
      </c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21" customHeight="1" x14ac:dyDescent="0.25">
      <c r="A197" s="17">
        <v>2</v>
      </c>
      <c r="B197" s="18">
        <v>264</v>
      </c>
      <c r="C197" s="19">
        <v>16159</v>
      </c>
      <c r="D197" s="18" t="s">
        <v>232</v>
      </c>
      <c r="E197" s="20"/>
      <c r="F197" s="20"/>
      <c r="G197" s="20"/>
      <c r="H197" s="20"/>
      <c r="I197" s="20"/>
      <c r="J197" s="20"/>
      <c r="K197" s="20"/>
      <c r="L197" s="21"/>
      <c r="M197" s="20" t="str">
        <f t="shared" si="6"/>
        <v/>
      </c>
      <c r="N197" s="20" t="str">
        <f t="shared" si="7"/>
        <v/>
      </c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21" customHeight="1" x14ac:dyDescent="0.25">
      <c r="A198" s="17">
        <v>3</v>
      </c>
      <c r="B198" s="18" t="s">
        <v>750</v>
      </c>
      <c r="C198" s="19" t="s">
        <v>751</v>
      </c>
      <c r="D198" s="18" t="s">
        <v>265</v>
      </c>
      <c r="E198" s="20"/>
      <c r="F198" s="20"/>
      <c r="G198" s="20"/>
      <c r="H198" s="20"/>
      <c r="I198" s="20"/>
      <c r="J198" s="20" t="s">
        <v>654</v>
      </c>
      <c r="K198" s="20"/>
      <c r="L198" s="21"/>
      <c r="M198" s="20" t="str">
        <f t="shared" si="6"/>
        <v>YES</v>
      </c>
      <c r="N198" s="20" t="str">
        <f t="shared" si="7"/>
        <v>YES</v>
      </c>
      <c r="O198" s="22"/>
      <c r="P198" s="22"/>
      <c r="Q198" s="22"/>
      <c r="R198" s="22"/>
      <c r="S198" s="22"/>
      <c r="T198" s="22"/>
      <c r="U198" s="22"/>
      <c r="V198" s="22">
        <v>1</v>
      </c>
      <c r="W198" s="22"/>
      <c r="X198" s="22"/>
      <c r="Y198" s="22"/>
    </row>
    <row r="199" spans="1:25" ht="21" customHeight="1" x14ac:dyDescent="0.25">
      <c r="A199" s="17">
        <v>3</v>
      </c>
      <c r="B199" s="18" t="s">
        <v>750</v>
      </c>
      <c r="C199" s="19" t="s">
        <v>54</v>
      </c>
      <c r="D199" s="18" t="s">
        <v>298</v>
      </c>
      <c r="E199" s="20"/>
      <c r="F199" s="20"/>
      <c r="G199" s="20"/>
      <c r="H199" s="20"/>
      <c r="I199" s="20"/>
      <c r="J199" s="20"/>
      <c r="K199" s="20"/>
      <c r="L199" s="21"/>
      <c r="M199" s="20" t="str">
        <f t="shared" si="6"/>
        <v/>
      </c>
      <c r="N199" s="20" t="str">
        <f t="shared" si="7"/>
        <v/>
      </c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21" customHeight="1" x14ac:dyDescent="0.25">
      <c r="A200" s="17">
        <v>3</v>
      </c>
      <c r="B200" s="18" t="s">
        <v>752</v>
      </c>
      <c r="C200" s="19" t="s">
        <v>54</v>
      </c>
      <c r="D200" s="18" t="s">
        <v>329</v>
      </c>
      <c r="E200" s="20"/>
      <c r="F200" s="20"/>
      <c r="G200" s="20"/>
      <c r="H200" s="20"/>
      <c r="I200" s="20"/>
      <c r="J200" s="20"/>
      <c r="K200" s="20"/>
      <c r="L200" s="21"/>
      <c r="M200" s="20" t="str">
        <f t="shared" si="6"/>
        <v/>
      </c>
      <c r="N200" s="20" t="str">
        <f t="shared" si="7"/>
        <v/>
      </c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s="27" customFormat="1" ht="21" customHeight="1" x14ac:dyDescent="0.25">
      <c r="A201" s="26">
        <v>3</v>
      </c>
      <c r="B201" s="18" t="s">
        <v>752</v>
      </c>
      <c r="C201" s="19" t="s">
        <v>753</v>
      </c>
      <c r="D201" s="18" t="s">
        <v>86</v>
      </c>
      <c r="E201" s="20"/>
      <c r="F201" s="20"/>
      <c r="G201" s="20"/>
      <c r="H201" s="20"/>
      <c r="I201" s="20"/>
      <c r="J201" s="20"/>
      <c r="K201" s="20" t="s">
        <v>629</v>
      </c>
      <c r="L201" s="28"/>
      <c r="M201" s="20" t="str">
        <f t="shared" si="6"/>
        <v/>
      </c>
      <c r="N201" s="20" t="str">
        <f t="shared" si="7"/>
        <v>YES</v>
      </c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21" customHeight="1" x14ac:dyDescent="0.25">
      <c r="A202" s="17">
        <v>3</v>
      </c>
      <c r="B202" s="18" t="s">
        <v>754</v>
      </c>
      <c r="C202" s="19" t="s">
        <v>755</v>
      </c>
      <c r="D202" s="18" t="s">
        <v>120</v>
      </c>
      <c r="E202" s="20"/>
      <c r="F202" s="20"/>
      <c r="G202" s="20"/>
      <c r="H202" s="20"/>
      <c r="I202" s="20"/>
      <c r="J202" s="20"/>
      <c r="K202" s="20"/>
      <c r="L202" s="28"/>
      <c r="M202" s="20" t="str">
        <f t="shared" si="6"/>
        <v/>
      </c>
      <c r="N202" s="20" t="str">
        <f t="shared" si="7"/>
        <v/>
      </c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21" customHeight="1" x14ac:dyDescent="0.25">
      <c r="A203" s="17">
        <v>3</v>
      </c>
      <c r="B203" s="18" t="s">
        <v>754</v>
      </c>
      <c r="C203" s="19" t="s">
        <v>54</v>
      </c>
      <c r="D203" s="18" t="s">
        <v>152</v>
      </c>
      <c r="E203" s="20"/>
      <c r="F203" s="20"/>
      <c r="G203" s="20"/>
      <c r="H203" s="20"/>
      <c r="I203" s="20"/>
      <c r="J203" s="20"/>
      <c r="K203" s="20"/>
      <c r="L203" s="21"/>
      <c r="M203" s="20" t="str">
        <f t="shared" si="6"/>
        <v/>
      </c>
      <c r="N203" s="20" t="str">
        <f t="shared" si="7"/>
        <v/>
      </c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21" customHeight="1" x14ac:dyDescent="0.25">
      <c r="A204" s="17">
        <v>3</v>
      </c>
      <c r="B204" s="18" t="s">
        <v>756</v>
      </c>
      <c r="C204" s="19" t="s">
        <v>54</v>
      </c>
      <c r="D204" s="18" t="s">
        <v>184</v>
      </c>
      <c r="E204" s="20"/>
      <c r="F204" s="20"/>
      <c r="G204" s="20"/>
      <c r="H204" s="20"/>
      <c r="I204" s="20"/>
      <c r="J204" s="20"/>
      <c r="K204" s="20"/>
      <c r="L204" s="21"/>
      <c r="M204" s="20" t="str">
        <f t="shared" si="6"/>
        <v/>
      </c>
      <c r="N204" s="20" t="str">
        <f t="shared" si="7"/>
        <v/>
      </c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21" customHeight="1" x14ac:dyDescent="0.25">
      <c r="A205" s="17">
        <v>3</v>
      </c>
      <c r="B205" s="18" t="s">
        <v>756</v>
      </c>
      <c r="C205" s="19" t="s">
        <v>757</v>
      </c>
      <c r="D205" s="18" t="s">
        <v>233</v>
      </c>
      <c r="E205" s="20" t="s">
        <v>631</v>
      </c>
      <c r="F205" s="20"/>
      <c r="G205" s="20"/>
      <c r="H205" s="20"/>
      <c r="I205" s="20"/>
      <c r="J205" s="20"/>
      <c r="K205" s="20"/>
      <c r="L205" s="21"/>
      <c r="M205" s="20" t="str">
        <f t="shared" si="6"/>
        <v>YES</v>
      </c>
      <c r="N205" s="20" t="str">
        <f t="shared" si="7"/>
        <v>YES</v>
      </c>
      <c r="O205" s="22">
        <v>1</v>
      </c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21" customHeight="1" x14ac:dyDescent="0.25">
      <c r="A206" s="17">
        <v>3</v>
      </c>
      <c r="B206" s="18" t="s">
        <v>758</v>
      </c>
      <c r="C206" s="19" t="s">
        <v>54</v>
      </c>
      <c r="D206" s="18" t="s">
        <v>266</v>
      </c>
      <c r="E206" s="20"/>
      <c r="F206" s="20"/>
      <c r="G206" s="20"/>
      <c r="H206" s="20"/>
      <c r="I206" s="20"/>
      <c r="J206" s="20"/>
      <c r="K206" s="20"/>
      <c r="L206" s="21"/>
      <c r="M206" s="20" t="str">
        <f t="shared" si="6"/>
        <v/>
      </c>
      <c r="N206" s="20" t="str">
        <f t="shared" si="7"/>
        <v/>
      </c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1:25" s="27" customFormat="1" ht="21" customHeight="1" x14ac:dyDescent="0.25">
      <c r="A207" s="26">
        <v>3</v>
      </c>
      <c r="B207" s="18" t="s">
        <v>758</v>
      </c>
      <c r="C207" s="19" t="s">
        <v>759</v>
      </c>
      <c r="D207" s="18" t="s">
        <v>299</v>
      </c>
      <c r="E207" s="20"/>
      <c r="F207" s="20"/>
      <c r="G207" s="20"/>
      <c r="H207" s="20"/>
      <c r="I207" s="20"/>
      <c r="J207" s="20"/>
      <c r="K207" s="20" t="s">
        <v>629</v>
      </c>
      <c r="L207" s="21"/>
      <c r="M207" s="20" t="str">
        <f t="shared" si="6"/>
        <v/>
      </c>
      <c r="N207" s="20" t="str">
        <f t="shared" si="7"/>
        <v>YES</v>
      </c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:25" ht="21" customHeight="1" x14ac:dyDescent="0.25">
      <c r="A208" s="17">
        <v>3</v>
      </c>
      <c r="B208" s="18" t="s">
        <v>760</v>
      </c>
      <c r="C208" s="19" t="s">
        <v>761</v>
      </c>
      <c r="D208" s="18" t="s">
        <v>330</v>
      </c>
      <c r="E208" s="20"/>
      <c r="F208" s="20"/>
      <c r="G208" s="20"/>
      <c r="H208" s="20"/>
      <c r="I208" s="20"/>
      <c r="J208" s="20"/>
      <c r="K208" s="20"/>
      <c r="L208" s="21"/>
      <c r="M208" s="20" t="str">
        <f t="shared" si="6"/>
        <v/>
      </c>
      <c r="N208" s="20" t="str">
        <f t="shared" si="7"/>
        <v/>
      </c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:25" ht="21" customHeight="1" x14ac:dyDescent="0.25">
      <c r="A209" s="17">
        <v>3</v>
      </c>
      <c r="B209" s="18" t="s">
        <v>760</v>
      </c>
      <c r="C209" s="19" t="s">
        <v>54</v>
      </c>
      <c r="D209" s="18" t="s">
        <v>87</v>
      </c>
      <c r="E209" s="20" t="s">
        <v>631</v>
      </c>
      <c r="F209" s="20"/>
      <c r="G209" s="20" t="s">
        <v>632</v>
      </c>
      <c r="H209" s="20"/>
      <c r="I209" s="20"/>
      <c r="J209" s="20"/>
      <c r="K209" s="20"/>
      <c r="L209" s="21"/>
      <c r="M209" s="20" t="str">
        <f t="shared" si="6"/>
        <v>YES</v>
      </c>
      <c r="N209" s="20" t="str">
        <f t="shared" si="7"/>
        <v>YES</v>
      </c>
      <c r="O209" s="22">
        <v>1</v>
      </c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:25" ht="21" customHeight="1" x14ac:dyDescent="0.25">
      <c r="A210" s="17">
        <v>3</v>
      </c>
      <c r="B210" s="18" t="s">
        <v>762</v>
      </c>
      <c r="C210" s="19" t="s">
        <v>54</v>
      </c>
      <c r="D210" s="18" t="s">
        <v>121</v>
      </c>
      <c r="E210" s="20"/>
      <c r="F210" s="20"/>
      <c r="G210" s="20"/>
      <c r="H210" s="20"/>
      <c r="I210" s="20"/>
      <c r="J210" s="20"/>
      <c r="K210" s="20"/>
      <c r="L210" s="21"/>
      <c r="M210" s="20" t="str">
        <f t="shared" si="6"/>
        <v/>
      </c>
      <c r="N210" s="20" t="str">
        <f t="shared" si="7"/>
        <v/>
      </c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:25" ht="21" customHeight="1" x14ac:dyDescent="0.25">
      <c r="A211" s="17">
        <v>3</v>
      </c>
      <c r="B211" s="18" t="s">
        <v>762</v>
      </c>
      <c r="C211" s="19" t="s">
        <v>763</v>
      </c>
      <c r="D211" s="18" t="s">
        <v>153</v>
      </c>
      <c r="E211" s="20"/>
      <c r="F211" s="20"/>
      <c r="G211" s="20"/>
      <c r="H211" s="20"/>
      <c r="I211" s="20"/>
      <c r="J211" s="20"/>
      <c r="K211" s="20"/>
      <c r="L211" s="28"/>
      <c r="M211" s="20" t="str">
        <f t="shared" si="6"/>
        <v/>
      </c>
      <c r="N211" s="20" t="str">
        <f t="shared" si="7"/>
        <v/>
      </c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1:25" ht="21" customHeight="1" x14ac:dyDescent="0.25">
      <c r="A212" s="17">
        <v>3</v>
      </c>
      <c r="B212" s="18" t="s">
        <v>764</v>
      </c>
      <c r="C212" s="19" t="s">
        <v>765</v>
      </c>
      <c r="D212" s="18" t="s">
        <v>185</v>
      </c>
      <c r="E212" s="20"/>
      <c r="F212" s="20"/>
      <c r="G212" s="20" t="s">
        <v>632</v>
      </c>
      <c r="H212" s="20"/>
      <c r="I212" s="20"/>
      <c r="J212" s="20"/>
      <c r="K212" s="20"/>
      <c r="L212" s="28"/>
      <c r="M212" s="20" t="str">
        <f t="shared" si="6"/>
        <v>YES</v>
      </c>
      <c r="N212" s="20" t="str">
        <f t="shared" si="7"/>
        <v>YES</v>
      </c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:25" ht="21" customHeight="1" x14ac:dyDescent="0.25">
      <c r="A213" s="17">
        <v>3</v>
      </c>
      <c r="B213" s="18" t="s">
        <v>764</v>
      </c>
      <c r="C213" s="19" t="s">
        <v>54</v>
      </c>
      <c r="D213" s="18" t="s">
        <v>207</v>
      </c>
      <c r="E213" s="20"/>
      <c r="F213" s="20"/>
      <c r="G213" s="20"/>
      <c r="H213" s="20"/>
      <c r="I213" s="20"/>
      <c r="J213" s="20"/>
      <c r="K213" s="20"/>
      <c r="L213" s="21"/>
      <c r="M213" s="20" t="str">
        <f t="shared" si="6"/>
        <v/>
      </c>
      <c r="N213" s="20" t="str">
        <f t="shared" si="7"/>
        <v/>
      </c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1:25" ht="21" customHeight="1" x14ac:dyDescent="0.25">
      <c r="A214" s="17">
        <v>3</v>
      </c>
      <c r="B214" s="18" t="s">
        <v>766</v>
      </c>
      <c r="C214" s="19" t="s">
        <v>767</v>
      </c>
      <c r="D214" s="18" t="s">
        <v>234</v>
      </c>
      <c r="E214" s="20"/>
      <c r="F214" s="20"/>
      <c r="G214" s="20"/>
      <c r="H214" s="20"/>
      <c r="I214" s="20"/>
      <c r="J214" s="20"/>
      <c r="K214" s="20"/>
      <c r="L214" s="21"/>
      <c r="M214" s="20" t="str">
        <f t="shared" si="6"/>
        <v/>
      </c>
      <c r="N214" s="20" t="str">
        <f t="shared" si="7"/>
        <v/>
      </c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21" customHeight="1" x14ac:dyDescent="0.25">
      <c r="A215" s="17">
        <v>3</v>
      </c>
      <c r="B215" s="18" t="s">
        <v>766</v>
      </c>
      <c r="C215" s="19" t="s">
        <v>54</v>
      </c>
      <c r="D215" s="18" t="s">
        <v>267</v>
      </c>
      <c r="E215" s="20"/>
      <c r="F215" s="20"/>
      <c r="G215" s="20"/>
      <c r="H215" s="20"/>
      <c r="I215" s="20"/>
      <c r="J215" s="20"/>
      <c r="K215" s="20"/>
      <c r="L215" s="21"/>
      <c r="M215" s="20" t="str">
        <f t="shared" si="6"/>
        <v/>
      </c>
      <c r="N215" s="20" t="str">
        <f t="shared" si="7"/>
        <v/>
      </c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21" customHeight="1" x14ac:dyDescent="0.25">
      <c r="A216" s="17">
        <v>3</v>
      </c>
      <c r="B216" s="18" t="s">
        <v>768</v>
      </c>
      <c r="C216" s="19" t="s">
        <v>769</v>
      </c>
      <c r="D216" s="18" t="s">
        <v>300</v>
      </c>
      <c r="E216" s="20"/>
      <c r="F216" s="20"/>
      <c r="G216" s="20"/>
      <c r="H216" s="20"/>
      <c r="I216" s="20"/>
      <c r="J216" s="20"/>
      <c r="K216" s="20"/>
      <c r="L216" s="21"/>
      <c r="M216" s="20" t="str">
        <f t="shared" si="6"/>
        <v/>
      </c>
      <c r="N216" s="20" t="str">
        <f t="shared" si="7"/>
        <v/>
      </c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21" customHeight="1" x14ac:dyDescent="0.25">
      <c r="A217" s="17">
        <v>3</v>
      </c>
      <c r="B217" s="18" t="s">
        <v>768</v>
      </c>
      <c r="C217" s="19" t="s">
        <v>54</v>
      </c>
      <c r="D217" s="18" t="s">
        <v>331</v>
      </c>
      <c r="E217" s="20"/>
      <c r="F217" s="20"/>
      <c r="G217" s="20"/>
      <c r="H217" s="20"/>
      <c r="I217" s="20"/>
      <c r="J217" s="20"/>
      <c r="K217" s="20"/>
      <c r="L217" s="21"/>
      <c r="M217" s="20" t="str">
        <f t="shared" si="6"/>
        <v/>
      </c>
      <c r="N217" s="20" t="str">
        <f t="shared" si="7"/>
        <v/>
      </c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21" customHeight="1" x14ac:dyDescent="0.25">
      <c r="A218" s="17">
        <v>3</v>
      </c>
      <c r="B218" s="18" t="s">
        <v>770</v>
      </c>
      <c r="C218" s="19" t="s">
        <v>771</v>
      </c>
      <c r="D218" s="18" t="s">
        <v>88</v>
      </c>
      <c r="E218" s="20"/>
      <c r="F218" s="20"/>
      <c r="G218" s="20"/>
      <c r="H218" s="20"/>
      <c r="I218" s="20"/>
      <c r="J218" s="20"/>
      <c r="K218" s="20"/>
      <c r="L218" s="21"/>
      <c r="M218" s="20" t="str">
        <f t="shared" si="6"/>
        <v/>
      </c>
      <c r="N218" s="20" t="str">
        <f t="shared" si="7"/>
        <v/>
      </c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ht="21" customHeight="1" x14ac:dyDescent="0.25">
      <c r="A219" s="17">
        <v>3</v>
      </c>
      <c r="B219" s="18" t="s">
        <v>770</v>
      </c>
      <c r="C219" s="19" t="s">
        <v>54</v>
      </c>
      <c r="D219" s="18" t="s">
        <v>122</v>
      </c>
      <c r="E219" s="20"/>
      <c r="F219" s="20"/>
      <c r="G219" s="20"/>
      <c r="H219" s="20"/>
      <c r="I219" s="20"/>
      <c r="J219" s="20"/>
      <c r="K219" s="20"/>
      <c r="L219" s="21"/>
      <c r="M219" s="20" t="str">
        <f t="shared" si="6"/>
        <v/>
      </c>
      <c r="N219" s="20" t="str">
        <f t="shared" si="7"/>
        <v/>
      </c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21" customHeight="1" x14ac:dyDescent="0.25">
      <c r="A220" s="17">
        <v>3</v>
      </c>
      <c r="B220" s="18" t="s">
        <v>772</v>
      </c>
      <c r="C220" s="19" t="s">
        <v>773</v>
      </c>
      <c r="D220" s="18" t="s">
        <v>154</v>
      </c>
      <c r="E220" s="20"/>
      <c r="F220" s="20"/>
      <c r="G220" s="20"/>
      <c r="H220" s="20"/>
      <c r="I220" s="20" t="s">
        <v>774</v>
      </c>
      <c r="J220" s="20"/>
      <c r="K220" s="20"/>
      <c r="L220" s="28"/>
      <c r="M220" s="20" t="str">
        <f t="shared" si="6"/>
        <v>YES</v>
      </c>
      <c r="N220" s="20" t="str">
        <f t="shared" si="7"/>
        <v>YES</v>
      </c>
      <c r="O220" s="22"/>
      <c r="P220" s="22"/>
      <c r="Q220" s="22"/>
      <c r="R220" s="22"/>
      <c r="S220" s="22"/>
      <c r="T220" s="22"/>
      <c r="U220" s="22">
        <v>1</v>
      </c>
      <c r="V220" s="22"/>
      <c r="W220" s="22"/>
      <c r="X220" s="22"/>
      <c r="Y220" s="22"/>
    </row>
    <row r="221" spans="1:25" ht="21" customHeight="1" x14ac:dyDescent="0.25">
      <c r="A221" s="17">
        <v>3</v>
      </c>
      <c r="B221" s="18" t="s">
        <v>772</v>
      </c>
      <c r="C221" s="19" t="s">
        <v>54</v>
      </c>
      <c r="D221" s="18" t="s">
        <v>186</v>
      </c>
      <c r="E221" s="20"/>
      <c r="F221" s="20"/>
      <c r="G221" s="20"/>
      <c r="H221" s="20"/>
      <c r="I221" s="20"/>
      <c r="J221" s="20"/>
      <c r="K221" s="20"/>
      <c r="L221" s="21"/>
      <c r="M221" s="20" t="str">
        <f t="shared" si="6"/>
        <v/>
      </c>
      <c r="N221" s="20" t="str">
        <f t="shared" si="7"/>
        <v/>
      </c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:25" ht="21" customHeight="1" x14ac:dyDescent="0.25">
      <c r="A222" s="17">
        <v>3</v>
      </c>
      <c r="B222" s="18" t="s">
        <v>775</v>
      </c>
      <c r="C222" s="19" t="s">
        <v>54</v>
      </c>
      <c r="D222" s="18" t="s">
        <v>235</v>
      </c>
      <c r="E222" s="20"/>
      <c r="F222" s="20"/>
      <c r="G222" s="20"/>
      <c r="H222" s="20"/>
      <c r="I222" s="20"/>
      <c r="J222" s="20"/>
      <c r="K222" s="20"/>
      <c r="L222" s="21"/>
      <c r="M222" s="20" t="str">
        <f t="shared" si="6"/>
        <v/>
      </c>
      <c r="N222" s="20" t="str">
        <f t="shared" si="7"/>
        <v/>
      </c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:25" ht="21" customHeight="1" x14ac:dyDescent="0.25">
      <c r="A223" s="17">
        <v>3</v>
      </c>
      <c r="B223" s="18" t="s">
        <v>775</v>
      </c>
      <c r="C223" s="19" t="s">
        <v>776</v>
      </c>
      <c r="D223" s="18" t="s">
        <v>268</v>
      </c>
      <c r="E223" s="20"/>
      <c r="F223" s="20"/>
      <c r="G223" s="20"/>
      <c r="H223" s="20"/>
      <c r="I223" s="20"/>
      <c r="J223" s="20"/>
      <c r="K223" s="20" t="s">
        <v>632</v>
      </c>
      <c r="L223" s="21"/>
      <c r="M223" s="20" t="str">
        <f t="shared" si="6"/>
        <v/>
      </c>
      <c r="N223" s="20" t="str">
        <f t="shared" si="7"/>
        <v>YES</v>
      </c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:25" ht="21" customHeight="1" x14ac:dyDescent="0.25">
      <c r="A224" s="17">
        <v>3</v>
      </c>
      <c r="B224" s="18" t="s">
        <v>777</v>
      </c>
      <c r="C224" s="19" t="s">
        <v>778</v>
      </c>
      <c r="D224" s="18" t="s">
        <v>301</v>
      </c>
      <c r="E224" s="20"/>
      <c r="F224" s="20"/>
      <c r="G224" s="20"/>
      <c r="H224" s="20"/>
      <c r="I224" s="20"/>
      <c r="J224" s="20"/>
      <c r="K224" s="20"/>
      <c r="L224" s="21"/>
      <c r="M224" s="20" t="str">
        <f t="shared" si="6"/>
        <v/>
      </c>
      <c r="N224" s="20" t="str">
        <f t="shared" si="7"/>
        <v/>
      </c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:25" ht="21" customHeight="1" x14ac:dyDescent="0.25">
      <c r="A225" s="17">
        <v>3</v>
      </c>
      <c r="B225" s="18" t="s">
        <v>777</v>
      </c>
      <c r="C225" s="19" t="s">
        <v>54</v>
      </c>
      <c r="D225" s="18" t="s">
        <v>332</v>
      </c>
      <c r="E225" s="20"/>
      <c r="F225" s="20"/>
      <c r="G225" s="20"/>
      <c r="H225" s="20"/>
      <c r="I225" s="20"/>
      <c r="J225" s="20"/>
      <c r="K225" s="20"/>
      <c r="L225" s="21"/>
      <c r="M225" s="20" t="str">
        <f t="shared" si="6"/>
        <v/>
      </c>
      <c r="N225" s="20" t="str">
        <f t="shared" si="7"/>
        <v/>
      </c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:25" ht="21" customHeight="1" x14ac:dyDescent="0.25">
      <c r="A226" s="17">
        <v>3</v>
      </c>
      <c r="B226" s="18" t="s">
        <v>779</v>
      </c>
      <c r="C226" s="19" t="s">
        <v>54</v>
      </c>
      <c r="D226" s="18" t="s">
        <v>89</v>
      </c>
      <c r="E226" s="20"/>
      <c r="F226" s="20"/>
      <c r="G226" s="20"/>
      <c r="H226" s="20"/>
      <c r="I226" s="20"/>
      <c r="J226" s="20"/>
      <c r="K226" s="20"/>
      <c r="L226" s="21"/>
      <c r="M226" s="20" t="str">
        <f t="shared" si="6"/>
        <v/>
      </c>
      <c r="N226" s="20" t="str">
        <f t="shared" si="7"/>
        <v/>
      </c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:25" ht="21" customHeight="1" x14ac:dyDescent="0.25">
      <c r="A227" s="17">
        <v>3</v>
      </c>
      <c r="B227" s="18" t="s">
        <v>779</v>
      </c>
      <c r="C227" s="19" t="s">
        <v>780</v>
      </c>
      <c r="D227" s="18" t="s">
        <v>123</v>
      </c>
      <c r="E227" s="20"/>
      <c r="F227" s="20"/>
      <c r="G227" s="20"/>
      <c r="H227" s="20"/>
      <c r="I227" s="20"/>
      <c r="J227" s="20"/>
      <c r="K227" s="20"/>
      <c r="L227" s="21"/>
      <c r="M227" s="20" t="str">
        <f t="shared" si="6"/>
        <v/>
      </c>
      <c r="N227" s="20" t="str">
        <f t="shared" si="7"/>
        <v/>
      </c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1:25" ht="21" customHeight="1" x14ac:dyDescent="0.25">
      <c r="A228" s="17">
        <v>3</v>
      </c>
      <c r="B228" s="18" t="s">
        <v>781</v>
      </c>
      <c r="C228" s="19" t="s">
        <v>782</v>
      </c>
      <c r="D228" s="18" t="s">
        <v>155</v>
      </c>
      <c r="E228" s="20"/>
      <c r="F228" s="20"/>
      <c r="G228" s="20"/>
      <c r="H228" s="20"/>
      <c r="I228" s="20"/>
      <c r="J228" s="20"/>
      <c r="K228" s="20"/>
      <c r="L228" s="21"/>
      <c r="M228" s="20" t="str">
        <f t="shared" si="6"/>
        <v/>
      </c>
      <c r="N228" s="20" t="str">
        <f t="shared" si="7"/>
        <v/>
      </c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:25" ht="21" customHeight="1" x14ac:dyDescent="0.25">
      <c r="A229" s="17">
        <v>3</v>
      </c>
      <c r="B229" s="18" t="s">
        <v>781</v>
      </c>
      <c r="C229" s="19" t="s">
        <v>54</v>
      </c>
      <c r="D229" s="18" t="s">
        <v>187</v>
      </c>
      <c r="E229" s="20"/>
      <c r="F229" s="20"/>
      <c r="G229" s="20"/>
      <c r="H229" s="20"/>
      <c r="I229" s="20"/>
      <c r="J229" s="20"/>
      <c r="K229" s="20"/>
      <c r="L229" s="21"/>
      <c r="M229" s="20" t="str">
        <f t="shared" si="6"/>
        <v/>
      </c>
      <c r="N229" s="20" t="str">
        <f t="shared" si="7"/>
        <v/>
      </c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1:25" ht="21" customHeight="1" x14ac:dyDescent="0.25">
      <c r="A230" s="17">
        <v>3</v>
      </c>
      <c r="B230" s="18" t="s">
        <v>783</v>
      </c>
      <c r="C230" s="19" t="s">
        <v>54</v>
      </c>
      <c r="D230" s="18" t="s">
        <v>208</v>
      </c>
      <c r="E230" s="20"/>
      <c r="F230" s="20"/>
      <c r="G230" s="20"/>
      <c r="H230" s="20"/>
      <c r="I230" s="20"/>
      <c r="J230" s="20"/>
      <c r="K230" s="20"/>
      <c r="L230" s="21"/>
      <c r="M230" s="20" t="str">
        <f t="shared" si="6"/>
        <v/>
      </c>
      <c r="N230" s="20" t="str">
        <f t="shared" si="7"/>
        <v/>
      </c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:25" ht="21" customHeight="1" x14ac:dyDescent="0.25">
      <c r="A231" s="17">
        <v>3</v>
      </c>
      <c r="B231" s="18" t="s">
        <v>783</v>
      </c>
      <c r="C231" s="19" t="s">
        <v>784</v>
      </c>
      <c r="D231" s="18" t="s">
        <v>236</v>
      </c>
      <c r="E231" s="20"/>
      <c r="F231" s="20"/>
      <c r="G231" s="20"/>
      <c r="H231" s="20"/>
      <c r="I231" s="20"/>
      <c r="J231" s="20"/>
      <c r="K231" s="20"/>
      <c r="L231" s="21"/>
      <c r="M231" s="20" t="str">
        <f t="shared" si="6"/>
        <v/>
      </c>
      <c r="N231" s="20" t="str">
        <f t="shared" si="7"/>
        <v/>
      </c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1:25" ht="21" customHeight="1" x14ac:dyDescent="0.25">
      <c r="A232" s="17">
        <v>3</v>
      </c>
      <c r="B232" s="18" t="s">
        <v>785</v>
      </c>
      <c r="C232" s="19" t="s">
        <v>786</v>
      </c>
      <c r="D232" s="18" t="s">
        <v>269</v>
      </c>
      <c r="E232" s="20"/>
      <c r="F232" s="20"/>
      <c r="G232" s="20"/>
      <c r="H232" s="20"/>
      <c r="I232" s="20"/>
      <c r="J232" s="20"/>
      <c r="K232" s="20"/>
      <c r="L232" s="21"/>
      <c r="M232" s="20" t="str">
        <f t="shared" si="6"/>
        <v/>
      </c>
      <c r="N232" s="20" t="str">
        <f t="shared" si="7"/>
        <v/>
      </c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:25" ht="21" customHeight="1" x14ac:dyDescent="0.25">
      <c r="A233" s="17">
        <v>3</v>
      </c>
      <c r="B233" s="18" t="s">
        <v>785</v>
      </c>
      <c r="C233" s="19" t="s">
        <v>54</v>
      </c>
      <c r="D233" s="18" t="s">
        <v>302</v>
      </c>
      <c r="E233" s="20"/>
      <c r="F233" s="20"/>
      <c r="G233" s="20"/>
      <c r="H233" s="20"/>
      <c r="I233" s="20"/>
      <c r="J233" s="20"/>
      <c r="K233" s="20"/>
      <c r="L233" s="21"/>
      <c r="M233" s="20" t="str">
        <f t="shared" si="6"/>
        <v/>
      </c>
      <c r="N233" s="20" t="str">
        <f t="shared" si="7"/>
        <v/>
      </c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:25" ht="21" customHeight="1" x14ac:dyDescent="0.25">
      <c r="A234" s="17">
        <v>3</v>
      </c>
      <c r="B234" s="18" t="s">
        <v>787</v>
      </c>
      <c r="C234" s="19" t="s">
        <v>54</v>
      </c>
      <c r="D234" s="18" t="s">
        <v>333</v>
      </c>
      <c r="E234" s="20" t="s">
        <v>631</v>
      </c>
      <c r="F234" s="20"/>
      <c r="G234" s="20" t="s">
        <v>632</v>
      </c>
      <c r="H234" s="20"/>
      <c r="I234" s="20"/>
      <c r="J234" s="20"/>
      <c r="K234" s="20"/>
      <c r="L234" s="21"/>
      <c r="M234" s="20" t="str">
        <f t="shared" si="6"/>
        <v>YES</v>
      </c>
      <c r="N234" s="20" t="str">
        <f t="shared" si="7"/>
        <v>YES</v>
      </c>
      <c r="O234" s="22">
        <v>1</v>
      </c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1:25" ht="21" customHeight="1" x14ac:dyDescent="0.25">
      <c r="A235" s="17">
        <v>3</v>
      </c>
      <c r="B235" s="18" t="s">
        <v>787</v>
      </c>
      <c r="C235" s="19" t="s">
        <v>788</v>
      </c>
      <c r="D235" s="18" t="s">
        <v>90</v>
      </c>
      <c r="E235" s="20"/>
      <c r="F235" s="20"/>
      <c r="G235" s="20"/>
      <c r="H235" s="20"/>
      <c r="I235" s="20"/>
      <c r="J235" s="20"/>
      <c r="K235" s="20"/>
      <c r="L235" s="21"/>
      <c r="M235" s="20" t="str">
        <f t="shared" si="6"/>
        <v/>
      </c>
      <c r="N235" s="20" t="str">
        <f t="shared" si="7"/>
        <v/>
      </c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:25" ht="21" customHeight="1" x14ac:dyDescent="0.25">
      <c r="A236" s="17">
        <v>3</v>
      </c>
      <c r="B236" s="18" t="s">
        <v>789</v>
      </c>
      <c r="C236" s="19" t="s">
        <v>790</v>
      </c>
      <c r="D236" s="18" t="s">
        <v>124</v>
      </c>
      <c r="E236" s="20"/>
      <c r="F236" s="20"/>
      <c r="G236" s="20"/>
      <c r="H236" s="20" t="s">
        <v>630</v>
      </c>
      <c r="I236" s="20"/>
      <c r="J236" s="20"/>
      <c r="K236" s="20"/>
      <c r="L236" s="21"/>
      <c r="M236" s="20" t="str">
        <f t="shared" si="6"/>
        <v>YES</v>
      </c>
      <c r="N236" s="20" t="str">
        <f t="shared" si="7"/>
        <v>YES</v>
      </c>
      <c r="O236" s="22"/>
      <c r="P236" s="22"/>
      <c r="Q236" s="22"/>
      <c r="R236" s="22"/>
      <c r="S236" s="22"/>
      <c r="T236" s="22"/>
      <c r="U236" s="22">
        <v>1</v>
      </c>
      <c r="V236" s="22"/>
      <c r="W236" s="22"/>
      <c r="X236" s="22"/>
      <c r="Y236" s="22"/>
    </row>
    <row r="237" spans="1:25" ht="21" customHeight="1" x14ac:dyDescent="0.25">
      <c r="A237" s="17">
        <v>3</v>
      </c>
      <c r="B237" s="18" t="s">
        <v>789</v>
      </c>
      <c r="C237" s="19" t="s">
        <v>54</v>
      </c>
      <c r="D237" s="18" t="s">
        <v>156</v>
      </c>
      <c r="E237" s="20"/>
      <c r="F237" s="20"/>
      <c r="G237" s="20"/>
      <c r="H237" s="20"/>
      <c r="I237" s="20"/>
      <c r="J237" s="20"/>
      <c r="K237" s="20"/>
      <c r="L237" s="21"/>
      <c r="M237" s="20" t="str">
        <f t="shared" si="6"/>
        <v/>
      </c>
      <c r="N237" s="20" t="str">
        <f t="shared" si="7"/>
        <v/>
      </c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:25" ht="21" customHeight="1" x14ac:dyDescent="0.25">
      <c r="A238" s="17">
        <v>3</v>
      </c>
      <c r="B238" s="18" t="s">
        <v>791</v>
      </c>
      <c r="C238" s="19" t="s">
        <v>54</v>
      </c>
      <c r="D238" s="18" t="s">
        <v>188</v>
      </c>
      <c r="E238" s="20"/>
      <c r="F238" s="20"/>
      <c r="G238" s="20"/>
      <c r="H238" s="20"/>
      <c r="I238" s="20"/>
      <c r="J238" s="20"/>
      <c r="K238" s="20"/>
      <c r="L238" s="21"/>
      <c r="M238" s="20" t="str">
        <f t="shared" si="6"/>
        <v/>
      </c>
      <c r="N238" s="20" t="str">
        <f t="shared" si="7"/>
        <v/>
      </c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:25" ht="21" customHeight="1" x14ac:dyDescent="0.25">
      <c r="A239" s="17">
        <v>3</v>
      </c>
      <c r="B239" s="18" t="s">
        <v>791</v>
      </c>
      <c r="C239" s="19" t="s">
        <v>792</v>
      </c>
      <c r="D239" s="18" t="s">
        <v>237</v>
      </c>
      <c r="E239" s="20"/>
      <c r="F239" s="20"/>
      <c r="G239" s="20"/>
      <c r="H239" s="20"/>
      <c r="I239" s="20"/>
      <c r="J239" s="20"/>
      <c r="K239" s="20"/>
      <c r="L239" s="21"/>
      <c r="M239" s="20" t="str">
        <f t="shared" si="6"/>
        <v/>
      </c>
      <c r="N239" s="20" t="str">
        <f t="shared" si="7"/>
        <v/>
      </c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:25" ht="21" customHeight="1" x14ac:dyDescent="0.25">
      <c r="A240" s="17">
        <v>3</v>
      </c>
      <c r="B240" s="18" t="s">
        <v>793</v>
      </c>
      <c r="C240" s="19" t="s">
        <v>794</v>
      </c>
      <c r="D240" s="18" t="s">
        <v>270</v>
      </c>
      <c r="E240" s="20"/>
      <c r="F240" s="20"/>
      <c r="G240" s="20"/>
      <c r="H240" s="20"/>
      <c r="I240" s="20"/>
      <c r="J240" s="20"/>
      <c r="K240" s="20"/>
      <c r="L240" s="28"/>
      <c r="M240" s="20" t="str">
        <f t="shared" si="6"/>
        <v/>
      </c>
      <c r="N240" s="20" t="str">
        <f t="shared" si="7"/>
        <v/>
      </c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:25" ht="21" customHeight="1" x14ac:dyDescent="0.25">
      <c r="A241" s="17">
        <v>3</v>
      </c>
      <c r="B241" s="18" t="s">
        <v>793</v>
      </c>
      <c r="C241" s="19" t="s">
        <v>54</v>
      </c>
      <c r="D241" s="18" t="s">
        <v>303</v>
      </c>
      <c r="E241" s="20"/>
      <c r="F241" s="20"/>
      <c r="G241" s="20"/>
      <c r="H241" s="20" t="s">
        <v>633</v>
      </c>
      <c r="I241" s="20"/>
      <c r="J241" s="20"/>
      <c r="K241" s="20"/>
      <c r="L241" s="21"/>
      <c r="M241" s="20" t="str">
        <f t="shared" si="6"/>
        <v>YES</v>
      </c>
      <c r="N241" s="20" t="str">
        <f t="shared" si="7"/>
        <v>YES</v>
      </c>
      <c r="O241" s="22"/>
      <c r="P241" s="22"/>
      <c r="Q241" s="22"/>
      <c r="R241" s="22">
        <v>1</v>
      </c>
      <c r="S241" s="22"/>
      <c r="T241" s="22"/>
      <c r="U241" s="22"/>
      <c r="V241" s="22"/>
      <c r="W241" s="22"/>
      <c r="X241" s="22"/>
      <c r="Y241" s="22"/>
    </row>
    <row r="242" spans="1:25" ht="21" customHeight="1" x14ac:dyDescent="0.25">
      <c r="A242" s="17">
        <v>3</v>
      </c>
      <c r="B242" s="18" t="s">
        <v>795</v>
      </c>
      <c r="C242" s="19" t="s">
        <v>54</v>
      </c>
      <c r="D242" s="18" t="s">
        <v>334</v>
      </c>
      <c r="E242" s="20"/>
      <c r="F242" s="20"/>
      <c r="G242" s="20"/>
      <c r="H242" s="20"/>
      <c r="I242" s="20"/>
      <c r="J242" s="20"/>
      <c r="K242" s="20"/>
      <c r="L242" s="21"/>
      <c r="M242" s="20" t="str">
        <f t="shared" si="6"/>
        <v/>
      </c>
      <c r="N242" s="20" t="str">
        <f t="shared" si="7"/>
        <v/>
      </c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:25" ht="21" customHeight="1" x14ac:dyDescent="0.25">
      <c r="A243" s="17">
        <v>3</v>
      </c>
      <c r="B243" s="18" t="s">
        <v>795</v>
      </c>
      <c r="C243" s="19" t="s">
        <v>796</v>
      </c>
      <c r="D243" s="18" t="s">
        <v>57</v>
      </c>
      <c r="E243" s="20"/>
      <c r="F243" s="20"/>
      <c r="G243" s="20"/>
      <c r="H243" s="20"/>
      <c r="I243" s="20"/>
      <c r="J243" s="20"/>
      <c r="K243" s="20" t="s">
        <v>632</v>
      </c>
      <c r="L243" s="21"/>
      <c r="M243" s="20" t="str">
        <f t="shared" si="6"/>
        <v/>
      </c>
      <c r="N243" s="20" t="str">
        <f t="shared" si="7"/>
        <v>YES</v>
      </c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:25" ht="21" customHeight="1" x14ac:dyDescent="0.25">
      <c r="A244" s="17">
        <v>3</v>
      </c>
      <c r="B244" s="18" t="s">
        <v>797</v>
      </c>
      <c r="C244" s="19" t="s">
        <v>54</v>
      </c>
      <c r="D244" s="18" t="s">
        <v>91</v>
      </c>
      <c r="E244" s="20"/>
      <c r="F244" s="20"/>
      <c r="G244" s="20"/>
      <c r="H244" s="20"/>
      <c r="I244" s="20"/>
      <c r="J244" s="20"/>
      <c r="K244" s="20"/>
      <c r="L244" s="21"/>
      <c r="M244" s="20" t="str">
        <f t="shared" si="6"/>
        <v/>
      </c>
      <c r="N244" s="20" t="str">
        <f t="shared" si="7"/>
        <v/>
      </c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:25" ht="21" customHeight="1" x14ac:dyDescent="0.25">
      <c r="A245" s="17">
        <v>3</v>
      </c>
      <c r="B245" s="18" t="s">
        <v>797</v>
      </c>
      <c r="C245" s="19" t="s">
        <v>798</v>
      </c>
      <c r="D245" s="18" t="s">
        <v>125</v>
      </c>
      <c r="E245" s="20"/>
      <c r="F245" s="20"/>
      <c r="G245" s="20"/>
      <c r="H245" s="20"/>
      <c r="I245" s="20"/>
      <c r="J245" s="20" t="s">
        <v>774</v>
      </c>
      <c r="K245" s="20"/>
      <c r="L245" s="21"/>
      <c r="M245" s="20" t="str">
        <f t="shared" si="6"/>
        <v>YES</v>
      </c>
      <c r="N245" s="20" t="str">
        <f t="shared" si="7"/>
        <v>YES</v>
      </c>
      <c r="O245" s="22"/>
      <c r="P245" s="22"/>
      <c r="Q245" s="22"/>
      <c r="R245" s="22"/>
      <c r="S245" s="22"/>
      <c r="T245" s="22"/>
      <c r="U245" s="22">
        <v>1</v>
      </c>
      <c r="V245" s="22"/>
      <c r="W245" s="22"/>
      <c r="X245" s="22"/>
      <c r="Y245" s="22"/>
    </row>
    <row r="246" spans="1:25" ht="21" customHeight="1" x14ac:dyDescent="0.25">
      <c r="A246" s="17">
        <v>3</v>
      </c>
      <c r="B246" s="18" t="s">
        <v>799</v>
      </c>
      <c r="C246" s="19" t="s">
        <v>54</v>
      </c>
      <c r="D246" s="18" t="s">
        <v>157</v>
      </c>
      <c r="E246" s="20"/>
      <c r="F246" s="20"/>
      <c r="G246" s="20"/>
      <c r="H246" s="20"/>
      <c r="I246" s="20"/>
      <c r="J246" s="20"/>
      <c r="K246" s="20"/>
      <c r="L246" s="21"/>
      <c r="M246" s="20" t="str">
        <f t="shared" si="6"/>
        <v/>
      </c>
      <c r="N246" s="20" t="str">
        <f t="shared" si="7"/>
        <v/>
      </c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:25" s="27" customFormat="1" ht="21" customHeight="1" x14ac:dyDescent="0.25">
      <c r="A247" s="26">
        <v>3</v>
      </c>
      <c r="B247" s="18" t="s">
        <v>799</v>
      </c>
      <c r="C247" s="19" t="s">
        <v>800</v>
      </c>
      <c r="D247" s="18" t="s">
        <v>189</v>
      </c>
      <c r="E247" s="20"/>
      <c r="F247" s="20"/>
      <c r="G247" s="20"/>
      <c r="H247" s="20"/>
      <c r="I247" s="20"/>
      <c r="J247" s="20"/>
      <c r="K247" s="20"/>
      <c r="L247" s="21"/>
      <c r="M247" s="20" t="str">
        <f t="shared" si="6"/>
        <v/>
      </c>
      <c r="N247" s="20" t="str">
        <f t="shared" si="7"/>
        <v/>
      </c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1:25" ht="21" customHeight="1" x14ac:dyDescent="0.25">
      <c r="A248" s="17">
        <v>3</v>
      </c>
      <c r="B248" s="18" t="s">
        <v>801</v>
      </c>
      <c r="C248" s="19" t="s">
        <v>54</v>
      </c>
      <c r="D248" s="18" t="s">
        <v>209</v>
      </c>
      <c r="E248" s="20"/>
      <c r="F248" s="20"/>
      <c r="G248" s="20"/>
      <c r="H248" s="20"/>
      <c r="I248" s="20"/>
      <c r="J248" s="20"/>
      <c r="K248" s="20"/>
      <c r="L248" s="21"/>
      <c r="M248" s="20" t="str">
        <f t="shared" si="6"/>
        <v/>
      </c>
      <c r="N248" s="20" t="str">
        <f t="shared" si="7"/>
        <v/>
      </c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:25" s="27" customFormat="1" ht="21" customHeight="1" x14ac:dyDescent="0.25">
      <c r="A249" s="26">
        <v>3</v>
      </c>
      <c r="B249" s="18" t="s">
        <v>801</v>
      </c>
      <c r="C249" s="19" t="s">
        <v>802</v>
      </c>
      <c r="D249" s="18" t="s">
        <v>238</v>
      </c>
      <c r="E249" s="20"/>
      <c r="F249" s="20"/>
      <c r="G249" s="20"/>
      <c r="H249" s="20"/>
      <c r="I249" s="20"/>
      <c r="J249" s="20"/>
      <c r="K249" s="20"/>
      <c r="L249" s="21"/>
      <c r="M249" s="20" t="str">
        <f t="shared" si="6"/>
        <v/>
      </c>
      <c r="N249" s="20" t="str">
        <f t="shared" si="7"/>
        <v/>
      </c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:25" ht="21" customHeight="1" x14ac:dyDescent="0.25">
      <c r="A250" s="17">
        <v>3</v>
      </c>
      <c r="B250" s="18" t="s">
        <v>803</v>
      </c>
      <c r="C250" s="19" t="s">
        <v>804</v>
      </c>
      <c r="D250" s="18" t="s">
        <v>271</v>
      </c>
      <c r="E250" s="20"/>
      <c r="F250" s="20"/>
      <c r="G250" s="20"/>
      <c r="H250" s="20"/>
      <c r="I250" s="20"/>
      <c r="J250" s="20"/>
      <c r="K250" s="20"/>
      <c r="L250" s="21"/>
      <c r="M250" s="20" t="str">
        <f t="shared" si="6"/>
        <v/>
      </c>
      <c r="N250" s="20" t="str">
        <f t="shared" si="7"/>
        <v/>
      </c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:25" ht="21" customHeight="1" x14ac:dyDescent="0.25">
      <c r="A251" s="17">
        <v>3</v>
      </c>
      <c r="B251" s="18" t="s">
        <v>803</v>
      </c>
      <c r="C251" s="19" t="s">
        <v>54</v>
      </c>
      <c r="D251" s="18" t="s">
        <v>304</v>
      </c>
      <c r="E251" s="20"/>
      <c r="F251" s="20"/>
      <c r="G251" s="20"/>
      <c r="H251" s="20"/>
      <c r="I251" s="20"/>
      <c r="J251" s="20"/>
      <c r="K251" s="20"/>
      <c r="L251" s="21"/>
      <c r="M251" s="20" t="str">
        <f t="shared" si="6"/>
        <v/>
      </c>
      <c r="N251" s="20" t="str">
        <f t="shared" si="7"/>
        <v/>
      </c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:25" ht="21" customHeight="1" x14ac:dyDescent="0.25">
      <c r="A252" s="17">
        <v>3</v>
      </c>
      <c r="B252" s="18" t="s">
        <v>805</v>
      </c>
      <c r="C252" s="19" t="s">
        <v>54</v>
      </c>
      <c r="D252" s="18" t="s">
        <v>335</v>
      </c>
      <c r="E252" s="20"/>
      <c r="F252" s="20"/>
      <c r="G252" s="20"/>
      <c r="H252" s="20"/>
      <c r="I252" s="20"/>
      <c r="J252" s="20"/>
      <c r="K252" s="20"/>
      <c r="L252" s="21"/>
      <c r="M252" s="20" t="str">
        <f t="shared" si="6"/>
        <v/>
      </c>
      <c r="N252" s="20" t="str">
        <f t="shared" si="7"/>
        <v/>
      </c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:25" ht="21" customHeight="1" x14ac:dyDescent="0.25">
      <c r="A253" s="17">
        <v>3</v>
      </c>
      <c r="B253" s="18" t="s">
        <v>805</v>
      </c>
      <c r="C253" s="19" t="s">
        <v>806</v>
      </c>
      <c r="D253" s="18" t="s">
        <v>58</v>
      </c>
      <c r="E253" s="20"/>
      <c r="F253" s="20"/>
      <c r="G253" s="20"/>
      <c r="H253" s="20"/>
      <c r="I253" s="20"/>
      <c r="J253" s="20"/>
      <c r="K253" s="20"/>
      <c r="L253" s="21"/>
      <c r="M253" s="20" t="str">
        <f t="shared" si="6"/>
        <v/>
      </c>
      <c r="N253" s="20" t="str">
        <f t="shared" si="7"/>
        <v/>
      </c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:25" ht="21" customHeight="1" x14ac:dyDescent="0.25">
      <c r="A254" s="17">
        <v>3</v>
      </c>
      <c r="B254" s="18" t="s">
        <v>807</v>
      </c>
      <c r="C254" s="19" t="s">
        <v>808</v>
      </c>
      <c r="D254" s="18" t="s">
        <v>92</v>
      </c>
      <c r="E254" s="20"/>
      <c r="F254" s="20"/>
      <c r="G254" s="20"/>
      <c r="H254" s="20"/>
      <c r="I254" s="20"/>
      <c r="J254" s="20"/>
      <c r="K254" s="20"/>
      <c r="L254" s="21"/>
      <c r="M254" s="20" t="str">
        <f t="shared" si="6"/>
        <v/>
      </c>
      <c r="N254" s="20" t="str">
        <f t="shared" si="7"/>
        <v/>
      </c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:25" ht="21" customHeight="1" x14ac:dyDescent="0.25">
      <c r="A255" s="17">
        <v>3</v>
      </c>
      <c r="B255" s="18" t="s">
        <v>807</v>
      </c>
      <c r="C255" s="19" t="s">
        <v>54</v>
      </c>
      <c r="D255" s="18" t="s">
        <v>126</v>
      </c>
      <c r="E255" s="20"/>
      <c r="F255" s="20"/>
      <c r="G255" s="20"/>
      <c r="H255" s="20"/>
      <c r="I255" s="20"/>
      <c r="J255" s="20"/>
      <c r="K255" s="20"/>
      <c r="L255" s="21"/>
      <c r="M255" s="20" t="str">
        <f t="shared" si="6"/>
        <v/>
      </c>
      <c r="N255" s="20" t="str">
        <f t="shared" si="7"/>
        <v/>
      </c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:25" ht="21" customHeight="1" x14ac:dyDescent="0.25">
      <c r="A256" s="17">
        <v>3</v>
      </c>
      <c r="B256" s="18" t="s">
        <v>809</v>
      </c>
      <c r="C256" s="19" t="s">
        <v>54</v>
      </c>
      <c r="D256" s="18" t="s">
        <v>158</v>
      </c>
      <c r="E256" s="20"/>
      <c r="F256" s="20"/>
      <c r="G256" s="20"/>
      <c r="H256" s="20"/>
      <c r="I256" s="20"/>
      <c r="J256" s="20"/>
      <c r="K256" s="20"/>
      <c r="L256" s="21"/>
      <c r="M256" s="20" t="str">
        <f t="shared" si="6"/>
        <v/>
      </c>
      <c r="N256" s="20" t="str">
        <f t="shared" si="7"/>
        <v/>
      </c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:25" ht="21" customHeight="1" x14ac:dyDescent="0.25">
      <c r="A257" s="17">
        <v>3</v>
      </c>
      <c r="B257" s="18" t="s">
        <v>809</v>
      </c>
      <c r="C257" s="19" t="s">
        <v>810</v>
      </c>
      <c r="D257" s="18" t="s">
        <v>190</v>
      </c>
      <c r="E257" s="20"/>
      <c r="F257" s="20"/>
      <c r="G257" s="20"/>
      <c r="H257" s="20"/>
      <c r="I257" s="20"/>
      <c r="J257" s="20"/>
      <c r="K257" s="20"/>
      <c r="L257" s="21"/>
      <c r="M257" s="20" t="str">
        <f t="shared" si="6"/>
        <v/>
      </c>
      <c r="N257" s="20" t="str">
        <f t="shared" si="7"/>
        <v/>
      </c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:25" ht="21" customHeight="1" x14ac:dyDescent="0.25">
      <c r="A258" s="17">
        <v>3</v>
      </c>
      <c r="B258" s="18" t="s">
        <v>811</v>
      </c>
      <c r="C258" s="19" t="s">
        <v>54</v>
      </c>
      <c r="D258" s="18" t="s">
        <v>343</v>
      </c>
      <c r="E258" s="20"/>
      <c r="F258" s="20"/>
      <c r="G258" s="20"/>
      <c r="H258" s="20"/>
      <c r="I258" s="20"/>
      <c r="J258" s="20"/>
      <c r="K258" s="20"/>
      <c r="L258" s="21"/>
      <c r="M258" s="20" t="str">
        <f t="shared" ref="M258:M302" si="8">IF(AND(ISBLANK(E258),ISBLANK(F258),ISBLANK(G258),ISBLANK(H258),ISBLANK(I258),ISBLANK(J258)),"","YES")</f>
        <v/>
      </c>
      <c r="N258" s="20" t="str">
        <f t="shared" ref="N258:N302" si="9">IF(AND(ISBLANK(E258),ISBLANK(F258),ISBLANK(G258),ISBLANK(H258),ISBLANK(I258),ISBLANK(J258),ISBLANK(K258)),"","YES")</f>
        <v/>
      </c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:25" ht="21" customHeight="1" x14ac:dyDescent="0.25">
      <c r="A259" s="17">
        <v>3</v>
      </c>
      <c r="B259" s="18" t="s">
        <v>812</v>
      </c>
      <c r="C259" s="19" t="s">
        <v>813</v>
      </c>
      <c r="D259" s="18" t="s">
        <v>239</v>
      </c>
      <c r="E259" s="20"/>
      <c r="F259" s="20"/>
      <c r="G259" s="20"/>
      <c r="H259" s="20"/>
      <c r="I259" s="20"/>
      <c r="J259" s="20"/>
      <c r="K259" s="20"/>
      <c r="L259" s="21"/>
      <c r="M259" s="20" t="str">
        <f t="shared" si="8"/>
        <v/>
      </c>
      <c r="N259" s="20" t="str">
        <f t="shared" si="9"/>
        <v/>
      </c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1:25" ht="21" customHeight="1" x14ac:dyDescent="0.25">
      <c r="A260" s="17">
        <v>3</v>
      </c>
      <c r="B260" s="18" t="s">
        <v>812</v>
      </c>
      <c r="C260" s="19" t="s">
        <v>54</v>
      </c>
      <c r="D260" s="18" t="s">
        <v>272</v>
      </c>
      <c r="E260" s="20" t="s">
        <v>631</v>
      </c>
      <c r="F260" s="20"/>
      <c r="G260" s="20"/>
      <c r="H260" s="20"/>
      <c r="I260" s="20"/>
      <c r="J260" s="20"/>
      <c r="K260" s="20"/>
      <c r="L260" s="21"/>
      <c r="M260" s="20" t="str">
        <f t="shared" si="8"/>
        <v>YES</v>
      </c>
      <c r="N260" s="20" t="str">
        <f t="shared" si="9"/>
        <v>YES</v>
      </c>
      <c r="O260" s="22">
        <v>1</v>
      </c>
      <c r="P260" s="22"/>
      <c r="Q260" s="22">
        <v>1</v>
      </c>
      <c r="R260" s="22"/>
      <c r="S260" s="22"/>
      <c r="T260" s="22"/>
      <c r="U260" s="22"/>
      <c r="V260" s="22"/>
      <c r="W260" s="22"/>
      <c r="X260" s="22"/>
      <c r="Y260" s="22"/>
    </row>
    <row r="261" spans="1:25" ht="21" customHeight="1" x14ac:dyDescent="0.25">
      <c r="A261" s="17">
        <v>3</v>
      </c>
      <c r="B261" s="18" t="s">
        <v>814</v>
      </c>
      <c r="C261" s="19" t="s">
        <v>815</v>
      </c>
      <c r="D261" s="18" t="s">
        <v>305</v>
      </c>
      <c r="E261" s="20"/>
      <c r="F261" s="20"/>
      <c r="G261" s="20"/>
      <c r="H261" s="20"/>
      <c r="I261" s="20"/>
      <c r="J261" s="20"/>
      <c r="K261" s="20"/>
      <c r="L261" s="21"/>
      <c r="M261" s="20" t="str">
        <f t="shared" si="8"/>
        <v/>
      </c>
      <c r="N261" s="20" t="str">
        <f t="shared" si="9"/>
        <v/>
      </c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:25" ht="21" customHeight="1" x14ac:dyDescent="0.25">
      <c r="A262" s="17">
        <v>3</v>
      </c>
      <c r="B262" s="18" t="s">
        <v>814</v>
      </c>
      <c r="C262" s="19" t="s">
        <v>54</v>
      </c>
      <c r="D262" s="18" t="s">
        <v>336</v>
      </c>
      <c r="E262" s="20"/>
      <c r="F262" s="20"/>
      <c r="G262" s="20"/>
      <c r="H262" s="20"/>
      <c r="I262" s="20"/>
      <c r="J262" s="20"/>
      <c r="K262" s="20"/>
      <c r="L262" s="21"/>
      <c r="M262" s="20" t="str">
        <f t="shared" si="8"/>
        <v/>
      </c>
      <c r="N262" s="20" t="str">
        <f t="shared" si="9"/>
        <v/>
      </c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:25" ht="21" customHeight="1" x14ac:dyDescent="0.25">
      <c r="A263" s="17">
        <v>3</v>
      </c>
      <c r="B263" s="18" t="s">
        <v>816</v>
      </c>
      <c r="C263" s="19" t="s">
        <v>54</v>
      </c>
      <c r="D263" s="18" t="s">
        <v>59</v>
      </c>
      <c r="E263" s="20"/>
      <c r="F263" s="20"/>
      <c r="G263" s="20"/>
      <c r="H263" s="20"/>
      <c r="I263" s="20"/>
      <c r="J263" s="20"/>
      <c r="K263" s="20"/>
      <c r="L263" s="21"/>
      <c r="M263" s="20" t="str">
        <f t="shared" si="8"/>
        <v/>
      </c>
      <c r="N263" s="20" t="str">
        <f t="shared" si="9"/>
        <v/>
      </c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:25" ht="21" customHeight="1" x14ac:dyDescent="0.25">
      <c r="A264" s="17">
        <v>3</v>
      </c>
      <c r="B264" s="18" t="s">
        <v>816</v>
      </c>
      <c r="C264" s="19" t="s">
        <v>817</v>
      </c>
      <c r="D264" s="18" t="s">
        <v>93</v>
      </c>
      <c r="E264" s="20"/>
      <c r="F264" s="20"/>
      <c r="G264" s="20"/>
      <c r="H264" s="20"/>
      <c r="I264" s="20"/>
      <c r="J264" s="20"/>
      <c r="K264" s="20"/>
      <c r="L264" s="21"/>
      <c r="M264" s="20" t="str">
        <f t="shared" si="8"/>
        <v/>
      </c>
      <c r="N264" s="20" t="str">
        <f t="shared" si="9"/>
        <v/>
      </c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:25" ht="21" customHeight="1" x14ac:dyDescent="0.25">
      <c r="A265" s="17">
        <v>3</v>
      </c>
      <c r="B265" s="18" t="s">
        <v>818</v>
      </c>
      <c r="C265" s="19" t="s">
        <v>819</v>
      </c>
      <c r="D265" s="18" t="s">
        <v>127</v>
      </c>
      <c r="E265" s="20"/>
      <c r="F265" s="20"/>
      <c r="G265" s="20"/>
      <c r="H265" s="20"/>
      <c r="I265" s="20"/>
      <c r="J265" s="20"/>
      <c r="K265" s="20"/>
      <c r="L265" s="21"/>
      <c r="M265" s="20" t="str">
        <f t="shared" si="8"/>
        <v/>
      </c>
      <c r="N265" s="20" t="str">
        <f t="shared" si="9"/>
        <v/>
      </c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:25" ht="21" customHeight="1" x14ac:dyDescent="0.25">
      <c r="A266" s="17">
        <v>3</v>
      </c>
      <c r="B266" s="18" t="s">
        <v>818</v>
      </c>
      <c r="C266" s="19" t="s">
        <v>54</v>
      </c>
      <c r="D266" s="18" t="s">
        <v>159</v>
      </c>
      <c r="E266" s="20"/>
      <c r="F266" s="20"/>
      <c r="G266" s="20"/>
      <c r="H266" s="20"/>
      <c r="I266" s="20"/>
      <c r="J266" s="20"/>
      <c r="K266" s="20"/>
      <c r="L266" s="21"/>
      <c r="M266" s="20" t="str">
        <f t="shared" si="8"/>
        <v/>
      </c>
      <c r="N266" s="20" t="str">
        <f t="shared" si="9"/>
        <v/>
      </c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1:25" ht="21" customHeight="1" x14ac:dyDescent="0.25">
      <c r="A267" s="17">
        <v>3</v>
      </c>
      <c r="B267" s="18" t="s">
        <v>820</v>
      </c>
      <c r="C267" s="19" t="s">
        <v>821</v>
      </c>
      <c r="D267" s="18" t="s">
        <v>191</v>
      </c>
      <c r="E267" s="20"/>
      <c r="F267" s="20"/>
      <c r="G267" s="20"/>
      <c r="H267" s="20"/>
      <c r="I267" s="20"/>
      <c r="J267" s="20"/>
      <c r="K267" s="20"/>
      <c r="L267" s="21"/>
      <c r="M267" s="20" t="str">
        <f t="shared" si="8"/>
        <v/>
      </c>
      <c r="N267" s="20" t="str">
        <f t="shared" si="9"/>
        <v/>
      </c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:25" ht="21" customHeight="1" x14ac:dyDescent="0.25">
      <c r="A268" s="17">
        <v>3</v>
      </c>
      <c r="B268" s="18" t="s">
        <v>820</v>
      </c>
      <c r="C268" s="19" t="s">
        <v>54</v>
      </c>
      <c r="D268" s="18" t="s">
        <v>210</v>
      </c>
      <c r="E268" s="20"/>
      <c r="F268" s="20"/>
      <c r="G268" s="20"/>
      <c r="H268" s="20"/>
      <c r="I268" s="20"/>
      <c r="J268" s="20"/>
      <c r="K268" s="20"/>
      <c r="L268" s="28"/>
      <c r="M268" s="20" t="str">
        <f t="shared" si="8"/>
        <v/>
      </c>
      <c r="N268" s="20" t="str">
        <f t="shared" si="9"/>
        <v/>
      </c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:25" ht="21" customHeight="1" x14ac:dyDescent="0.25">
      <c r="A269" s="17">
        <v>3</v>
      </c>
      <c r="B269" s="18" t="s">
        <v>822</v>
      </c>
      <c r="C269" s="19" t="s">
        <v>823</v>
      </c>
      <c r="D269" s="18" t="s">
        <v>240</v>
      </c>
      <c r="E269" s="20"/>
      <c r="F269" s="20"/>
      <c r="G269" s="20"/>
      <c r="H269" s="20" t="s">
        <v>630</v>
      </c>
      <c r="I269" s="20"/>
      <c r="J269" s="20"/>
      <c r="K269" s="20"/>
      <c r="L269" s="28"/>
      <c r="M269" s="20" t="str">
        <f t="shared" si="8"/>
        <v>YES</v>
      </c>
      <c r="N269" s="20" t="str">
        <f t="shared" si="9"/>
        <v>YES</v>
      </c>
      <c r="O269" s="22"/>
      <c r="P269" s="22"/>
      <c r="Q269" s="22"/>
      <c r="R269" s="22"/>
      <c r="S269" s="22"/>
      <c r="T269" s="22"/>
      <c r="U269" s="22">
        <v>1</v>
      </c>
      <c r="V269" s="22"/>
      <c r="W269" s="22"/>
      <c r="X269" s="22"/>
      <c r="Y269" s="22"/>
    </row>
    <row r="270" spans="1:25" ht="21" customHeight="1" x14ac:dyDescent="0.25">
      <c r="A270" s="17">
        <v>3</v>
      </c>
      <c r="B270" s="18" t="s">
        <v>822</v>
      </c>
      <c r="C270" s="19" t="s">
        <v>54</v>
      </c>
      <c r="D270" s="18" t="s">
        <v>273</v>
      </c>
      <c r="E270" s="20"/>
      <c r="F270" s="20"/>
      <c r="G270" s="20"/>
      <c r="H270" s="20"/>
      <c r="I270" s="20"/>
      <c r="J270" s="20"/>
      <c r="K270" s="20"/>
      <c r="L270" s="21"/>
      <c r="M270" s="20" t="str">
        <f t="shared" si="8"/>
        <v/>
      </c>
      <c r="N270" s="20" t="str">
        <f t="shared" si="9"/>
        <v/>
      </c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:25" ht="21" customHeight="1" x14ac:dyDescent="0.25">
      <c r="A271" s="17">
        <v>3</v>
      </c>
      <c r="B271" s="18" t="s">
        <v>824</v>
      </c>
      <c r="C271" s="19" t="s">
        <v>825</v>
      </c>
      <c r="D271" s="18" t="s">
        <v>306</v>
      </c>
      <c r="E271" s="20"/>
      <c r="F271" s="20"/>
      <c r="G271" s="20"/>
      <c r="H271" s="20"/>
      <c r="I271" s="20"/>
      <c r="J271" s="20"/>
      <c r="K271" s="20"/>
      <c r="L271" s="21"/>
      <c r="M271" s="20" t="str">
        <f t="shared" si="8"/>
        <v/>
      </c>
      <c r="N271" s="20" t="str">
        <f t="shared" si="9"/>
        <v/>
      </c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:25" ht="21" customHeight="1" x14ac:dyDescent="0.25">
      <c r="A272" s="17">
        <v>3</v>
      </c>
      <c r="B272" s="18" t="s">
        <v>824</v>
      </c>
      <c r="C272" s="19" t="s">
        <v>54</v>
      </c>
      <c r="D272" s="18" t="s">
        <v>337</v>
      </c>
      <c r="E272" s="20"/>
      <c r="F272" s="20"/>
      <c r="G272" s="20"/>
      <c r="H272" s="20" t="s">
        <v>630</v>
      </c>
      <c r="I272" s="20"/>
      <c r="J272" s="20"/>
      <c r="K272" s="20"/>
      <c r="L272" s="21"/>
      <c r="M272" s="20" t="str">
        <f t="shared" si="8"/>
        <v>YES</v>
      </c>
      <c r="N272" s="20" t="str">
        <f t="shared" si="9"/>
        <v>YES</v>
      </c>
      <c r="O272" s="22"/>
      <c r="P272" s="22"/>
      <c r="Q272" s="22"/>
      <c r="R272" s="22"/>
      <c r="S272" s="22"/>
      <c r="T272" s="22"/>
      <c r="U272" s="22">
        <v>1</v>
      </c>
      <c r="V272" s="22"/>
      <c r="W272" s="22"/>
      <c r="X272" s="22"/>
      <c r="Y272" s="22"/>
    </row>
    <row r="273" spans="1:25" ht="21" customHeight="1" x14ac:dyDescent="0.25">
      <c r="A273" s="17">
        <v>3</v>
      </c>
      <c r="B273" s="18" t="s">
        <v>826</v>
      </c>
      <c r="C273" s="19" t="s">
        <v>54</v>
      </c>
      <c r="D273" s="18" t="s">
        <v>60</v>
      </c>
      <c r="E273" s="20"/>
      <c r="F273" s="20"/>
      <c r="G273" s="20"/>
      <c r="H273" s="20"/>
      <c r="I273" s="20"/>
      <c r="J273" s="20"/>
      <c r="K273" s="20"/>
      <c r="L273" s="21"/>
      <c r="M273" s="20" t="str">
        <f t="shared" si="8"/>
        <v/>
      </c>
      <c r="N273" s="20" t="str">
        <f t="shared" si="9"/>
        <v/>
      </c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:25" ht="21" customHeight="1" x14ac:dyDescent="0.25">
      <c r="A274" s="17">
        <v>3</v>
      </c>
      <c r="B274" s="18" t="s">
        <v>826</v>
      </c>
      <c r="C274" s="19" t="s">
        <v>827</v>
      </c>
      <c r="D274" s="18" t="s">
        <v>94</v>
      </c>
      <c r="E274" s="20"/>
      <c r="F274" s="20"/>
      <c r="G274" s="20"/>
      <c r="H274" s="20"/>
      <c r="I274" s="20"/>
      <c r="J274" s="20"/>
      <c r="K274" s="20" t="s">
        <v>629</v>
      </c>
      <c r="L274" s="21"/>
      <c r="M274" s="20" t="str">
        <f t="shared" si="8"/>
        <v/>
      </c>
      <c r="N274" s="20" t="str">
        <f t="shared" si="9"/>
        <v>YES</v>
      </c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1:25" ht="21" customHeight="1" x14ac:dyDescent="0.25">
      <c r="A275" s="17">
        <v>3</v>
      </c>
      <c r="B275" s="18" t="s">
        <v>828</v>
      </c>
      <c r="C275" s="19" t="s">
        <v>54</v>
      </c>
      <c r="D275" s="18" t="s">
        <v>128</v>
      </c>
      <c r="E275" s="20"/>
      <c r="F275" s="20"/>
      <c r="G275" s="20"/>
      <c r="H275" s="20"/>
      <c r="I275" s="20"/>
      <c r="J275" s="20"/>
      <c r="K275" s="20"/>
      <c r="L275" s="21"/>
      <c r="M275" s="20" t="str">
        <f t="shared" si="8"/>
        <v/>
      </c>
      <c r="N275" s="20" t="str">
        <f t="shared" si="9"/>
        <v/>
      </c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1:25" ht="21" customHeight="1" x14ac:dyDescent="0.25">
      <c r="A276" s="17">
        <v>3</v>
      </c>
      <c r="B276" s="18" t="s">
        <v>828</v>
      </c>
      <c r="C276" s="19" t="s">
        <v>829</v>
      </c>
      <c r="D276" s="18" t="s">
        <v>160</v>
      </c>
      <c r="E276" s="20" t="s">
        <v>631</v>
      </c>
      <c r="F276" s="20"/>
      <c r="G276" s="20"/>
      <c r="H276" s="20"/>
      <c r="I276" s="20"/>
      <c r="J276" s="20"/>
      <c r="K276" s="20"/>
      <c r="L276" s="21"/>
      <c r="M276" s="20" t="str">
        <f t="shared" si="8"/>
        <v>YES</v>
      </c>
      <c r="N276" s="20" t="str">
        <f t="shared" si="9"/>
        <v>YES</v>
      </c>
      <c r="O276" s="22">
        <v>1</v>
      </c>
      <c r="P276" s="22"/>
      <c r="Q276" s="22"/>
      <c r="R276" s="22"/>
      <c r="S276" s="22"/>
      <c r="T276" s="22"/>
      <c r="U276" s="22">
        <v>1</v>
      </c>
      <c r="V276" s="22"/>
      <c r="W276" s="22"/>
      <c r="X276" s="22"/>
      <c r="Y276" s="22"/>
    </row>
    <row r="277" spans="1:25" s="27" customFormat="1" ht="21" customHeight="1" x14ac:dyDescent="0.25">
      <c r="A277" s="26">
        <v>3</v>
      </c>
      <c r="B277" s="18" t="s">
        <v>830</v>
      </c>
      <c r="C277" s="19" t="s">
        <v>831</v>
      </c>
      <c r="D277" s="18" t="s">
        <v>192</v>
      </c>
      <c r="E277" s="20"/>
      <c r="F277" s="20"/>
      <c r="G277" s="20"/>
      <c r="H277" s="20"/>
      <c r="I277" s="20"/>
      <c r="J277" s="20"/>
      <c r="K277" s="20" t="s">
        <v>632</v>
      </c>
      <c r="L277" s="30"/>
      <c r="M277" s="20" t="str">
        <f t="shared" si="8"/>
        <v/>
      </c>
      <c r="N277" s="20" t="str">
        <f t="shared" si="9"/>
        <v>YES</v>
      </c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:25" s="27" customFormat="1" ht="21" customHeight="1" x14ac:dyDescent="0.25">
      <c r="A278" s="26">
        <v>3</v>
      </c>
      <c r="B278" s="18" t="s">
        <v>830</v>
      </c>
      <c r="C278" s="19" t="s">
        <v>54</v>
      </c>
      <c r="D278" s="18" t="s">
        <v>241</v>
      </c>
      <c r="E278" s="20"/>
      <c r="F278" s="20"/>
      <c r="G278" s="20"/>
      <c r="H278" s="20"/>
      <c r="I278" s="20"/>
      <c r="J278" s="20"/>
      <c r="K278" s="20"/>
      <c r="L278" s="31"/>
      <c r="M278" s="20" t="str">
        <f t="shared" si="8"/>
        <v/>
      </c>
      <c r="N278" s="20" t="str">
        <f t="shared" si="9"/>
        <v/>
      </c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:25" s="27" customFormat="1" ht="21" customHeight="1" x14ac:dyDescent="0.25">
      <c r="A279" s="26">
        <v>3</v>
      </c>
      <c r="B279" s="18" t="s">
        <v>832</v>
      </c>
      <c r="C279" s="19" t="s">
        <v>54</v>
      </c>
      <c r="D279" s="18" t="s">
        <v>274</v>
      </c>
      <c r="E279" s="20"/>
      <c r="F279" s="20"/>
      <c r="G279" s="20"/>
      <c r="H279" s="20"/>
      <c r="I279" s="20"/>
      <c r="J279" s="20"/>
      <c r="K279" s="20"/>
      <c r="L279" s="31"/>
      <c r="M279" s="20" t="str">
        <f t="shared" si="8"/>
        <v/>
      </c>
      <c r="N279" s="20" t="str">
        <f t="shared" si="9"/>
        <v/>
      </c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:25" ht="21" customHeight="1" x14ac:dyDescent="0.25">
      <c r="A280" s="17">
        <v>3</v>
      </c>
      <c r="B280" s="18" t="s">
        <v>832</v>
      </c>
      <c r="C280" s="19" t="s">
        <v>833</v>
      </c>
      <c r="D280" s="18" t="s">
        <v>307</v>
      </c>
      <c r="E280" s="20"/>
      <c r="F280" s="20"/>
      <c r="G280" s="20"/>
      <c r="H280" s="20"/>
      <c r="I280" s="20"/>
      <c r="J280" s="20"/>
      <c r="K280" s="20"/>
      <c r="L280" s="21"/>
      <c r="M280" s="20" t="str">
        <f t="shared" si="8"/>
        <v/>
      </c>
      <c r="N280" s="20" t="str">
        <f t="shared" si="9"/>
        <v/>
      </c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1:25" ht="21" customHeight="1" x14ac:dyDescent="0.25">
      <c r="A281" s="17">
        <v>3</v>
      </c>
      <c r="B281" s="18" t="s">
        <v>834</v>
      </c>
      <c r="C281" s="19" t="s">
        <v>835</v>
      </c>
      <c r="D281" s="18" t="s">
        <v>338</v>
      </c>
      <c r="E281" s="20"/>
      <c r="F281" s="20"/>
      <c r="G281" s="20"/>
      <c r="H281" s="20"/>
      <c r="I281" s="20"/>
      <c r="J281" s="20"/>
      <c r="K281" s="20"/>
      <c r="L281" s="21"/>
      <c r="M281" s="20" t="str">
        <f t="shared" si="8"/>
        <v/>
      </c>
      <c r="N281" s="20" t="str">
        <f t="shared" si="9"/>
        <v/>
      </c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1:25" ht="21" customHeight="1" x14ac:dyDescent="0.25">
      <c r="A282" s="17">
        <v>3</v>
      </c>
      <c r="B282" s="18" t="s">
        <v>834</v>
      </c>
      <c r="C282" s="19" t="s">
        <v>54</v>
      </c>
      <c r="D282" s="18" t="s">
        <v>61</v>
      </c>
      <c r="E282" s="20"/>
      <c r="F282" s="20"/>
      <c r="G282" s="20"/>
      <c r="H282" s="20"/>
      <c r="I282" s="20"/>
      <c r="J282" s="20"/>
      <c r="K282" s="20"/>
      <c r="L282" s="21"/>
      <c r="M282" s="20" t="str">
        <f t="shared" si="8"/>
        <v/>
      </c>
      <c r="N282" s="20" t="str">
        <f t="shared" si="9"/>
        <v/>
      </c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:25" ht="21" customHeight="1" x14ac:dyDescent="0.25">
      <c r="A283" s="17">
        <v>3</v>
      </c>
      <c r="B283" s="18" t="s">
        <v>836</v>
      </c>
      <c r="C283" s="19" t="s">
        <v>837</v>
      </c>
      <c r="D283" s="18" t="s">
        <v>95</v>
      </c>
      <c r="E283" s="20"/>
      <c r="F283" s="20"/>
      <c r="G283" s="20"/>
      <c r="H283" s="20"/>
      <c r="I283" s="20"/>
      <c r="J283" s="20"/>
      <c r="K283" s="20"/>
      <c r="L283" s="21"/>
      <c r="M283" s="20" t="str">
        <f t="shared" si="8"/>
        <v/>
      </c>
      <c r="N283" s="20" t="str">
        <f t="shared" si="9"/>
        <v/>
      </c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:25" ht="21" customHeight="1" x14ac:dyDescent="0.25">
      <c r="A284" s="17">
        <v>3</v>
      </c>
      <c r="B284" s="18" t="s">
        <v>836</v>
      </c>
      <c r="C284" s="19" t="s">
        <v>54</v>
      </c>
      <c r="D284" s="18" t="s">
        <v>129</v>
      </c>
      <c r="E284" s="20"/>
      <c r="F284" s="20"/>
      <c r="G284" s="20"/>
      <c r="H284" s="20"/>
      <c r="I284" s="20"/>
      <c r="J284" s="20"/>
      <c r="K284" s="20"/>
      <c r="L284" s="21"/>
      <c r="M284" s="20" t="str">
        <f t="shared" si="8"/>
        <v/>
      </c>
      <c r="N284" s="20" t="str">
        <f t="shared" si="9"/>
        <v/>
      </c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:25" s="27" customFormat="1" ht="21" customHeight="1" x14ac:dyDescent="0.25">
      <c r="A285" s="26">
        <v>3</v>
      </c>
      <c r="B285" s="18" t="s">
        <v>838</v>
      </c>
      <c r="C285" s="19" t="s">
        <v>839</v>
      </c>
      <c r="D285" s="18" t="s">
        <v>161</v>
      </c>
      <c r="E285" s="20"/>
      <c r="F285" s="20"/>
      <c r="G285" s="20"/>
      <c r="H285" s="20"/>
      <c r="I285" s="20"/>
      <c r="J285" s="20"/>
      <c r="K285" s="20"/>
      <c r="L285" s="31"/>
      <c r="M285" s="20" t="str">
        <f t="shared" si="8"/>
        <v/>
      </c>
      <c r="N285" s="20" t="str">
        <f t="shared" si="9"/>
        <v/>
      </c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:25" s="27" customFormat="1" ht="21" customHeight="1" x14ac:dyDescent="0.25">
      <c r="A286" s="26">
        <v>3</v>
      </c>
      <c r="B286" s="18" t="s">
        <v>838</v>
      </c>
      <c r="C286" s="19" t="s">
        <v>54</v>
      </c>
      <c r="D286" s="18" t="s">
        <v>193</v>
      </c>
      <c r="E286" s="20"/>
      <c r="F286" s="20"/>
      <c r="G286" s="20"/>
      <c r="H286" s="20"/>
      <c r="I286" s="20"/>
      <c r="J286" s="20"/>
      <c r="K286" s="20"/>
      <c r="L286" s="21"/>
      <c r="M286" s="20" t="str">
        <f t="shared" si="8"/>
        <v/>
      </c>
      <c r="N286" s="20" t="str">
        <f t="shared" si="9"/>
        <v/>
      </c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:25" ht="21" customHeight="1" x14ac:dyDescent="0.25">
      <c r="A287" s="17">
        <v>3</v>
      </c>
      <c r="B287" s="18" t="s">
        <v>840</v>
      </c>
      <c r="C287" s="19" t="s">
        <v>841</v>
      </c>
      <c r="D287" s="18" t="s">
        <v>211</v>
      </c>
      <c r="E287" s="20"/>
      <c r="F287" s="20"/>
      <c r="G287" s="20"/>
      <c r="H287" s="20"/>
      <c r="I287" s="20"/>
      <c r="J287" s="20"/>
      <c r="K287" s="20"/>
      <c r="L287" s="21"/>
      <c r="M287" s="20" t="str">
        <f t="shared" si="8"/>
        <v/>
      </c>
      <c r="N287" s="20" t="str">
        <f t="shared" si="9"/>
        <v/>
      </c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:25" ht="21" customHeight="1" x14ac:dyDescent="0.25">
      <c r="A288" s="17">
        <v>3</v>
      </c>
      <c r="B288" s="18" t="s">
        <v>840</v>
      </c>
      <c r="C288" s="19" t="s">
        <v>54</v>
      </c>
      <c r="D288" s="18" t="s">
        <v>242</v>
      </c>
      <c r="E288" s="20"/>
      <c r="F288" s="20"/>
      <c r="G288" s="20"/>
      <c r="H288" s="20"/>
      <c r="I288" s="20"/>
      <c r="J288" s="20"/>
      <c r="K288" s="20"/>
      <c r="L288" s="21"/>
      <c r="M288" s="20" t="str">
        <f t="shared" si="8"/>
        <v/>
      </c>
      <c r="N288" s="20" t="str">
        <f t="shared" si="9"/>
        <v/>
      </c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1:26" ht="21" customHeight="1" x14ac:dyDescent="0.25">
      <c r="A289" s="17">
        <v>3</v>
      </c>
      <c r="B289" s="18" t="s">
        <v>842</v>
      </c>
      <c r="C289" s="19" t="s">
        <v>54</v>
      </c>
      <c r="D289" s="18" t="s">
        <v>275</v>
      </c>
      <c r="E289" s="20"/>
      <c r="F289" s="20"/>
      <c r="G289" s="20"/>
      <c r="H289" s="20"/>
      <c r="I289" s="20"/>
      <c r="J289" s="20"/>
      <c r="K289" s="20"/>
      <c r="L289" s="21"/>
      <c r="M289" s="20" t="str">
        <f t="shared" si="8"/>
        <v/>
      </c>
      <c r="N289" s="20" t="str">
        <f t="shared" si="9"/>
        <v/>
      </c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:26" ht="21" customHeight="1" x14ac:dyDescent="0.25">
      <c r="A290" s="17">
        <v>3</v>
      </c>
      <c r="B290" s="18" t="s">
        <v>842</v>
      </c>
      <c r="C290" s="19" t="s">
        <v>843</v>
      </c>
      <c r="D290" s="18" t="s">
        <v>308</v>
      </c>
      <c r="E290" s="20"/>
      <c r="F290" s="20"/>
      <c r="G290" s="20"/>
      <c r="H290" s="20"/>
      <c r="I290" s="20"/>
      <c r="J290" s="20"/>
      <c r="K290" s="20"/>
      <c r="L290" s="21"/>
      <c r="M290" s="20" t="str">
        <f t="shared" si="8"/>
        <v/>
      </c>
      <c r="N290" s="20" t="str">
        <f t="shared" si="9"/>
        <v/>
      </c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1:26" ht="21" customHeight="1" x14ac:dyDescent="0.25">
      <c r="A291" s="17">
        <v>3</v>
      </c>
      <c r="B291" s="18" t="s">
        <v>844</v>
      </c>
      <c r="C291" s="19" t="s">
        <v>845</v>
      </c>
      <c r="D291" s="18" t="s">
        <v>339</v>
      </c>
      <c r="E291" s="20"/>
      <c r="F291" s="20"/>
      <c r="G291" s="20"/>
      <c r="H291" s="20"/>
      <c r="I291" s="20"/>
      <c r="J291" s="20"/>
      <c r="K291" s="20" t="s">
        <v>629</v>
      </c>
      <c r="L291" s="28"/>
      <c r="M291" s="20" t="str">
        <f t="shared" si="8"/>
        <v/>
      </c>
      <c r="N291" s="20" t="str">
        <f t="shared" si="9"/>
        <v>YES</v>
      </c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:26" s="27" customFormat="1" ht="21" customHeight="1" x14ac:dyDescent="0.25">
      <c r="A292" s="26">
        <v>3</v>
      </c>
      <c r="B292" s="18" t="s">
        <v>844</v>
      </c>
      <c r="C292" s="19" t="s">
        <v>54</v>
      </c>
      <c r="D292" s="18" t="s">
        <v>62</v>
      </c>
      <c r="E292" s="20"/>
      <c r="F292" s="20"/>
      <c r="G292" s="20"/>
      <c r="H292" s="20"/>
      <c r="I292" s="20"/>
      <c r="J292" s="20"/>
      <c r="K292" s="20"/>
      <c r="L292" s="31"/>
      <c r="M292" s="20" t="str">
        <f t="shared" si="8"/>
        <v/>
      </c>
      <c r="N292" s="20" t="str">
        <f t="shared" si="9"/>
        <v/>
      </c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:26" ht="21" customHeight="1" x14ac:dyDescent="0.25">
      <c r="A293" s="17">
        <v>3</v>
      </c>
      <c r="B293" s="18" t="s">
        <v>846</v>
      </c>
      <c r="C293" s="19" t="s">
        <v>54</v>
      </c>
      <c r="D293" s="18" t="s">
        <v>96</v>
      </c>
      <c r="E293" s="20"/>
      <c r="F293" s="20"/>
      <c r="G293" s="20"/>
      <c r="H293" s="20"/>
      <c r="I293" s="20"/>
      <c r="J293" s="20"/>
      <c r="K293" s="20"/>
      <c r="L293" s="21"/>
      <c r="M293" s="20" t="str">
        <f t="shared" si="8"/>
        <v/>
      </c>
      <c r="N293" s="20" t="str">
        <f t="shared" si="9"/>
        <v/>
      </c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:26" ht="21" customHeight="1" x14ac:dyDescent="0.25">
      <c r="A294" s="17">
        <v>3</v>
      </c>
      <c r="B294" s="18" t="s">
        <v>846</v>
      </c>
      <c r="C294" s="19" t="s">
        <v>847</v>
      </c>
      <c r="D294" s="18" t="s">
        <v>130</v>
      </c>
      <c r="E294" s="20" t="s">
        <v>631</v>
      </c>
      <c r="F294" s="20"/>
      <c r="G294" s="20" t="s">
        <v>631</v>
      </c>
      <c r="H294" s="20"/>
      <c r="I294" s="20"/>
      <c r="J294" s="20"/>
      <c r="K294" s="20"/>
      <c r="L294" s="21"/>
      <c r="M294" s="20" t="str">
        <f t="shared" si="8"/>
        <v>YES</v>
      </c>
      <c r="N294" s="20" t="str">
        <f t="shared" si="9"/>
        <v>YES</v>
      </c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3" t="s">
        <v>870</v>
      </c>
    </row>
    <row r="295" spans="1:26" ht="21" customHeight="1" x14ac:dyDescent="0.25">
      <c r="A295" s="17">
        <v>3</v>
      </c>
      <c r="B295" s="18" t="s">
        <v>848</v>
      </c>
      <c r="C295" s="19" t="s">
        <v>849</v>
      </c>
      <c r="D295" s="18" t="s">
        <v>162</v>
      </c>
      <c r="E295" s="20" t="s">
        <v>631</v>
      </c>
      <c r="F295" s="20"/>
      <c r="G295" s="20"/>
      <c r="H295" s="20"/>
      <c r="I295" s="20"/>
      <c r="J295" s="20"/>
      <c r="K295" s="20"/>
      <c r="L295" s="21"/>
      <c r="M295" s="20" t="str">
        <f t="shared" si="8"/>
        <v>YES</v>
      </c>
      <c r="N295" s="20" t="str">
        <f t="shared" si="9"/>
        <v>YES</v>
      </c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3" t="s">
        <v>870</v>
      </c>
    </row>
    <row r="296" spans="1:26" ht="21" customHeight="1" x14ac:dyDescent="0.25">
      <c r="A296" s="17">
        <v>3</v>
      </c>
      <c r="B296" s="18" t="s">
        <v>848</v>
      </c>
      <c r="C296" s="19" t="s">
        <v>54</v>
      </c>
      <c r="D296" s="18" t="s">
        <v>194</v>
      </c>
      <c r="E296" s="20"/>
      <c r="F296" s="20"/>
      <c r="G296" s="20"/>
      <c r="H296" s="20"/>
      <c r="I296" s="20"/>
      <c r="J296" s="20"/>
      <c r="K296" s="20"/>
      <c r="L296" s="21"/>
      <c r="M296" s="20" t="str">
        <f t="shared" si="8"/>
        <v/>
      </c>
      <c r="N296" s="20" t="str">
        <f t="shared" si="9"/>
        <v/>
      </c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:26" ht="21" customHeight="1" x14ac:dyDescent="0.25">
      <c r="A297" s="17">
        <v>3</v>
      </c>
      <c r="B297" s="18" t="s">
        <v>850</v>
      </c>
      <c r="C297" s="19" t="s">
        <v>54</v>
      </c>
      <c r="D297" s="18" t="s">
        <v>243</v>
      </c>
      <c r="E297" s="20"/>
      <c r="F297" s="20"/>
      <c r="G297" s="20"/>
      <c r="H297" s="20"/>
      <c r="I297" s="20"/>
      <c r="J297" s="20"/>
      <c r="K297" s="20"/>
      <c r="L297" s="21"/>
      <c r="M297" s="20" t="str">
        <f t="shared" si="8"/>
        <v/>
      </c>
      <c r="N297" s="20" t="str">
        <f t="shared" si="9"/>
        <v/>
      </c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1:26" ht="21" customHeight="1" x14ac:dyDescent="0.25">
      <c r="A298" s="17">
        <v>3</v>
      </c>
      <c r="B298" s="18" t="s">
        <v>850</v>
      </c>
      <c r="C298" s="19" t="s">
        <v>851</v>
      </c>
      <c r="D298" s="18" t="s">
        <v>276</v>
      </c>
      <c r="E298" s="20"/>
      <c r="F298" s="20"/>
      <c r="G298" s="20"/>
      <c r="H298" s="20"/>
      <c r="I298" s="20"/>
      <c r="J298" s="20"/>
      <c r="K298" s="20" t="s">
        <v>632</v>
      </c>
      <c r="L298" s="21"/>
      <c r="M298" s="20" t="str">
        <f t="shared" si="8"/>
        <v/>
      </c>
      <c r="N298" s="20" t="str">
        <f t="shared" si="9"/>
        <v>YES</v>
      </c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:26" ht="26.25" customHeight="1" x14ac:dyDescent="0.25">
      <c r="A299" s="17">
        <v>3</v>
      </c>
      <c r="B299" s="18" t="s">
        <v>852</v>
      </c>
      <c r="C299" s="19" t="s">
        <v>853</v>
      </c>
      <c r="D299" s="18" t="s">
        <v>309</v>
      </c>
      <c r="E299" s="20"/>
      <c r="F299" s="20"/>
      <c r="G299" s="20"/>
      <c r="H299" s="20" t="s">
        <v>630</v>
      </c>
      <c r="I299" s="20"/>
      <c r="J299" s="20"/>
      <c r="K299" s="20" t="s">
        <v>632</v>
      </c>
      <c r="L299" s="21" t="s">
        <v>854</v>
      </c>
      <c r="M299" s="20" t="str">
        <f t="shared" si="8"/>
        <v>YES</v>
      </c>
      <c r="N299" s="20" t="str">
        <f t="shared" si="9"/>
        <v>YES</v>
      </c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3" t="s">
        <v>870</v>
      </c>
    </row>
    <row r="300" spans="1:26" ht="21" customHeight="1" x14ac:dyDescent="0.25">
      <c r="A300" s="17">
        <v>3</v>
      </c>
      <c r="B300" s="18" t="s">
        <v>852</v>
      </c>
      <c r="C300" s="19" t="s">
        <v>54</v>
      </c>
      <c r="D300" s="18" t="s">
        <v>340</v>
      </c>
      <c r="E300" s="20"/>
      <c r="F300" s="20"/>
      <c r="G300" s="20"/>
      <c r="H300" s="20"/>
      <c r="I300" s="20"/>
      <c r="J300" s="20"/>
      <c r="K300" s="20"/>
      <c r="L300" s="21"/>
      <c r="M300" s="20" t="str">
        <f t="shared" si="8"/>
        <v/>
      </c>
      <c r="N300" s="20" t="str">
        <f t="shared" si="9"/>
        <v/>
      </c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1:26" ht="21" customHeight="1" x14ac:dyDescent="0.25">
      <c r="A301" s="17">
        <v>3</v>
      </c>
      <c r="B301" s="18" t="s">
        <v>855</v>
      </c>
      <c r="C301" s="19" t="s">
        <v>54</v>
      </c>
      <c r="D301" s="18" t="s">
        <v>63</v>
      </c>
      <c r="E301" s="20" t="s">
        <v>631</v>
      </c>
      <c r="F301" s="20"/>
      <c r="G301" s="20" t="s">
        <v>632</v>
      </c>
      <c r="H301" s="20"/>
      <c r="I301" s="20"/>
      <c r="J301" s="20"/>
      <c r="K301" s="20"/>
      <c r="L301" s="21"/>
      <c r="M301" s="20" t="str">
        <f t="shared" si="8"/>
        <v>YES</v>
      </c>
      <c r="N301" s="20" t="str">
        <f t="shared" si="9"/>
        <v>YES</v>
      </c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3" t="s">
        <v>870</v>
      </c>
    </row>
    <row r="302" spans="1:26" ht="21" customHeight="1" x14ac:dyDescent="0.25">
      <c r="A302" s="17">
        <v>3</v>
      </c>
      <c r="B302" s="18" t="s">
        <v>855</v>
      </c>
      <c r="C302" s="19" t="s">
        <v>856</v>
      </c>
      <c r="D302" s="18" t="s">
        <v>97</v>
      </c>
      <c r="E302" s="20" t="s">
        <v>631</v>
      </c>
      <c r="F302" s="20"/>
      <c r="G302" s="20"/>
      <c r="H302" s="20"/>
      <c r="I302" s="20"/>
      <c r="J302" s="20"/>
      <c r="K302" s="20"/>
      <c r="L302" s="21"/>
      <c r="M302" s="20" t="str">
        <f t="shared" si="8"/>
        <v>YES</v>
      </c>
      <c r="N302" s="20" t="str">
        <f t="shared" si="9"/>
        <v>YES</v>
      </c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3" t="s">
        <v>870</v>
      </c>
    </row>
    <row r="303" spans="1:26" ht="21" customHeight="1" x14ac:dyDescent="0.25">
      <c r="A303" s="32">
        <f>SUBTOTAL(103,A2:A302)</f>
        <v>301</v>
      </c>
      <c r="B303" s="33"/>
      <c r="C303" s="34"/>
      <c r="D303" s="33"/>
      <c r="E303" s="39">
        <f>COUNTA(E184:E302)</f>
        <v>9</v>
      </c>
      <c r="F303" s="39">
        <f t="shared" ref="F303:L303" si="10">COUNTA(F2:F302)</f>
        <v>0</v>
      </c>
      <c r="G303" s="39">
        <f t="shared" si="10"/>
        <v>5</v>
      </c>
      <c r="H303" s="39">
        <f t="shared" si="10"/>
        <v>10</v>
      </c>
      <c r="I303" s="39">
        <f t="shared" si="10"/>
        <v>1</v>
      </c>
      <c r="J303" s="39">
        <f t="shared" si="10"/>
        <v>7</v>
      </c>
      <c r="K303" s="39">
        <f t="shared" si="10"/>
        <v>14</v>
      </c>
      <c r="L303" s="39">
        <f t="shared" si="10"/>
        <v>4</v>
      </c>
      <c r="M303" s="39">
        <f>COUNTIF(M2:M302,"YES")</f>
        <v>34</v>
      </c>
      <c r="N303" s="39">
        <f>COUNTIF(N2:N302,"YES")</f>
        <v>47</v>
      </c>
      <c r="O303" s="39">
        <f>SUM(O1:O302)</f>
        <v>9</v>
      </c>
      <c r="P303" s="39">
        <f>SUM(P1:P302)</f>
        <v>0</v>
      </c>
      <c r="Q303" s="39">
        <f t="shared" ref="Q303:Y303" si="11">SUM(Q1:Q302)</f>
        <v>2</v>
      </c>
      <c r="R303" s="39">
        <f t="shared" si="11"/>
        <v>1</v>
      </c>
      <c r="S303" s="39">
        <f t="shared" si="11"/>
        <v>0</v>
      </c>
      <c r="T303" s="39">
        <f t="shared" si="11"/>
        <v>0</v>
      </c>
      <c r="U303" s="39">
        <f t="shared" si="11"/>
        <v>11</v>
      </c>
      <c r="V303" s="39">
        <f>SUM(V1:V302)</f>
        <v>5</v>
      </c>
      <c r="W303" s="39">
        <f>SUM(W1:W302)</f>
        <v>0</v>
      </c>
      <c r="X303" s="39">
        <f t="shared" si="11"/>
        <v>0</v>
      </c>
      <c r="Y303" s="39">
        <f t="shared" si="11"/>
        <v>0</v>
      </c>
    </row>
    <row r="304" spans="1:26" s="27" customFormat="1" ht="15.75" x14ac:dyDescent="0.25">
      <c r="A304" s="36"/>
      <c r="B304" s="3"/>
      <c r="C304" s="9"/>
      <c r="D304" s="3" t="s">
        <v>654</v>
      </c>
      <c r="E304" s="37"/>
      <c r="F304" s="38"/>
      <c r="G304" s="37"/>
      <c r="H304" s="39">
        <f>COUNTIF(H2:H302,"No Cxn")</f>
        <v>0</v>
      </c>
      <c r="I304" s="39">
        <f t="shared" ref="I304:J304" si="12">COUNTIF(I2:I302,"No Cxn")</f>
        <v>0</v>
      </c>
      <c r="J304" s="39">
        <f t="shared" si="12"/>
        <v>4</v>
      </c>
      <c r="K304" s="37"/>
      <c r="L304" s="31"/>
      <c r="M304" s="31"/>
      <c r="N304" s="40"/>
    </row>
    <row r="305" spans="1:25" s="27" customFormat="1" ht="15.75" x14ac:dyDescent="0.25">
      <c r="A305" s="36"/>
      <c r="B305" s="3"/>
      <c r="C305" s="9"/>
      <c r="D305" s="3" t="s">
        <v>774</v>
      </c>
      <c r="E305" s="37"/>
      <c r="F305" s="38"/>
      <c r="G305" s="37"/>
      <c r="H305" s="39">
        <f>COUNTIF(H2:H302,"Stuck")</f>
        <v>0</v>
      </c>
      <c r="I305" s="39">
        <f t="shared" ref="I305:J305" si="13">COUNTIF(I2:I302,"Stuck")</f>
        <v>1</v>
      </c>
      <c r="J305" s="39">
        <f t="shared" si="13"/>
        <v>1</v>
      </c>
      <c r="K305" s="37"/>
      <c r="L305" s="31"/>
      <c r="M305" s="31"/>
      <c r="N305" s="40"/>
    </row>
    <row r="306" spans="1:25" s="27" customFormat="1" ht="21" customHeight="1" x14ac:dyDescent="0.25">
      <c r="A306" s="36"/>
      <c r="B306" s="3"/>
      <c r="C306" s="9"/>
      <c r="D306" s="3" t="s">
        <v>630</v>
      </c>
      <c r="E306" s="39">
        <f>COUNTIF(E2:E302,"In")</f>
        <v>0</v>
      </c>
      <c r="F306" s="37"/>
      <c r="G306" s="37"/>
      <c r="H306" s="39">
        <f>COUNTIF(H2:H302,"In")</f>
        <v>9</v>
      </c>
      <c r="I306" s="39">
        <f>COUNTIF(I2:I302,"In")</f>
        <v>0</v>
      </c>
      <c r="J306" s="39">
        <f>COUNTIF(J2:J302,"In")</f>
        <v>2</v>
      </c>
      <c r="K306" s="37"/>
      <c r="L306" s="31"/>
      <c r="M306" s="31"/>
      <c r="N306" s="40"/>
    </row>
    <row r="307" spans="1:25" s="27" customFormat="1" ht="21" customHeight="1" x14ac:dyDescent="0.25">
      <c r="A307" s="36"/>
      <c r="B307" s="3"/>
      <c r="C307" s="9"/>
      <c r="D307" s="3" t="s">
        <v>633</v>
      </c>
      <c r="E307" s="39">
        <f>COUNTIF(E2:E303,"Out")</f>
        <v>1</v>
      </c>
      <c r="F307" s="38"/>
      <c r="G307" s="37"/>
      <c r="H307" s="39">
        <f>COUNTIF(H2:H303,"Out")</f>
        <v>1</v>
      </c>
      <c r="I307" s="39">
        <f>COUNTIF(I2:I303,"Out")</f>
        <v>0</v>
      </c>
      <c r="J307" s="39">
        <f>COUNTIF(J2:J303,"Out")</f>
        <v>0</v>
      </c>
      <c r="K307" s="37"/>
      <c r="L307" s="31"/>
      <c r="M307" s="31"/>
      <c r="N307" s="40"/>
    </row>
    <row r="308" spans="1:25" s="27" customFormat="1" ht="21" customHeight="1" x14ac:dyDescent="0.25">
      <c r="A308" s="36"/>
      <c r="B308" s="3"/>
      <c r="C308" s="9"/>
      <c r="D308" s="3" t="s">
        <v>861</v>
      </c>
      <c r="E308" s="37"/>
      <c r="F308" s="38"/>
      <c r="G308" s="37"/>
      <c r="H308" s="37"/>
      <c r="I308" s="37"/>
      <c r="J308" s="37"/>
      <c r="K308" s="39">
        <f>COUNTIF(K1:K302,"Replaced")</f>
        <v>0</v>
      </c>
      <c r="L308" s="31"/>
      <c r="M308" s="31"/>
      <c r="N308" s="40"/>
    </row>
    <row r="309" spans="1:25" s="27" customFormat="1" ht="21" customHeight="1" x14ac:dyDescent="0.25">
      <c r="A309" s="36"/>
      <c r="B309" s="3"/>
      <c r="C309" s="9"/>
      <c r="D309" s="3" t="s">
        <v>631</v>
      </c>
      <c r="E309" s="39">
        <f>COUNTIF(E2:E302,"Loose")</f>
        <v>15</v>
      </c>
      <c r="F309" s="39">
        <f>COUNTIF(F2:F302,"Loose")</f>
        <v>0</v>
      </c>
      <c r="G309" s="39">
        <f>COUNTIF(G2:G302,"Loose")</f>
        <v>1</v>
      </c>
      <c r="H309" s="37"/>
      <c r="I309" s="37"/>
      <c r="J309" s="37"/>
      <c r="K309" s="37"/>
      <c r="L309" s="31"/>
      <c r="M309" s="31"/>
      <c r="N309" s="40"/>
    </row>
    <row r="310" spans="1:25" s="27" customFormat="1" ht="21" customHeight="1" x14ac:dyDescent="0.25">
      <c r="A310" s="36"/>
      <c r="B310" s="3"/>
      <c r="C310" s="9"/>
      <c r="D310" s="3" t="s">
        <v>632</v>
      </c>
      <c r="E310" s="37"/>
      <c r="F310" s="39">
        <f>COUNTIF(F2:F302,"Missing")</f>
        <v>0</v>
      </c>
      <c r="G310" s="39">
        <f>COUNTIF(G2:G302,"Missing")</f>
        <v>4</v>
      </c>
      <c r="H310" s="37"/>
      <c r="I310" s="37"/>
      <c r="J310" s="37"/>
      <c r="K310" s="39">
        <f>COUNTIF(K2:K302,"Missing")</f>
        <v>6</v>
      </c>
      <c r="L310" s="31"/>
      <c r="M310" s="31"/>
      <c r="N310" s="40"/>
    </row>
    <row r="311" spans="1:25" s="27" customFormat="1" ht="21" customHeight="1" x14ac:dyDescent="0.25">
      <c r="A311" s="36"/>
      <c r="B311" s="3"/>
      <c r="C311" s="9"/>
      <c r="D311" s="3" t="s">
        <v>629</v>
      </c>
      <c r="E311" s="37"/>
      <c r="F311" s="39">
        <f>COUNTIF(F2:F302,"Broken")</f>
        <v>0</v>
      </c>
      <c r="G311" s="37"/>
      <c r="H311" s="37"/>
      <c r="I311" s="37"/>
      <c r="J311" s="37"/>
      <c r="K311" s="39">
        <f>COUNTIF(K2:K302,"Broken")</f>
        <v>8</v>
      </c>
      <c r="L311" s="31"/>
      <c r="M311" s="31"/>
      <c r="N311" s="40"/>
    </row>
    <row r="312" spans="1:25" ht="21" customHeight="1" x14ac:dyDescent="0.3">
      <c r="A312" s="41" t="s">
        <v>857</v>
      </c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1:25" ht="21" customHeight="1" x14ac:dyDescent="0.25">
      <c r="A313" s="17">
        <v>2</v>
      </c>
      <c r="B313" s="18">
        <v>234</v>
      </c>
      <c r="C313" s="19" t="s">
        <v>683</v>
      </c>
      <c r="D313" s="18" t="s">
        <v>56</v>
      </c>
      <c r="E313" s="46"/>
      <c r="F313" s="46"/>
      <c r="G313" s="46"/>
      <c r="H313" s="46"/>
      <c r="I313" s="46"/>
      <c r="J313" s="46"/>
      <c r="K313" s="46"/>
      <c r="L313" s="21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1:25" ht="21" customHeight="1" x14ac:dyDescent="0.2"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1:25" ht="21" customHeight="1" x14ac:dyDescent="0.2"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1:25" ht="21" customHeight="1" x14ac:dyDescent="0.2"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1:25" ht="21" customHeight="1" x14ac:dyDescent="0.2"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1:25" ht="21" customHeight="1" x14ac:dyDescent="0.2"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1:25" ht="21" customHeight="1" x14ac:dyDescent="0.2"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1:25" ht="21" customHeight="1" x14ac:dyDescent="0.2"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15:25" ht="21" customHeight="1" x14ac:dyDescent="0.2"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15:25" ht="21" customHeight="1" x14ac:dyDescent="0.2"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15:25" ht="21" customHeight="1" x14ac:dyDescent="0.2">
      <c r="O323" s="22" t="s">
        <v>621</v>
      </c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15:25" ht="21" customHeight="1" x14ac:dyDescent="0.2"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15:25" ht="21" customHeight="1" x14ac:dyDescent="0.2"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15:25" ht="21" customHeight="1" x14ac:dyDescent="0.2"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15:25" ht="21" customHeight="1" x14ac:dyDescent="0.2"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15:25" ht="21" customHeight="1" x14ac:dyDescent="0.2"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15:25" ht="21" customHeight="1" x14ac:dyDescent="0.2"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15:25" ht="21" customHeight="1" x14ac:dyDescent="0.2"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5:25" ht="21" customHeight="1" x14ac:dyDescent="0.2"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5:25" ht="21" customHeight="1" x14ac:dyDescent="0.2"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5:25" ht="21" customHeight="1" x14ac:dyDescent="0.2"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15:25" ht="21" customHeight="1" x14ac:dyDescent="0.2"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15:25" ht="21" customHeight="1" x14ac:dyDescent="0.2"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15:25" ht="21" customHeight="1" x14ac:dyDescent="0.2"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15:25" ht="21" customHeight="1" x14ac:dyDescent="0.2"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15:25" ht="21" customHeight="1" x14ac:dyDescent="0.2"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15:25" ht="21" customHeight="1" x14ac:dyDescent="0.2"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15:25" ht="21" customHeight="1" x14ac:dyDescent="0.2"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15:25" ht="21" customHeight="1" x14ac:dyDescent="0.2"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15:25" ht="21" customHeight="1" x14ac:dyDescent="0.2"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15:25" ht="21" customHeight="1" x14ac:dyDescent="0.2"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15:25" ht="21" customHeight="1" x14ac:dyDescent="0.2"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15:25" ht="21" customHeight="1" x14ac:dyDescent="0.2"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15:25" ht="21" customHeight="1" x14ac:dyDescent="0.2"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15:25" ht="21" customHeight="1" x14ac:dyDescent="0.2"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15:25" ht="21" customHeight="1" x14ac:dyDescent="0.2">
      <c r="O348" s="47" t="s">
        <v>621</v>
      </c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15:25" ht="21" customHeight="1" x14ac:dyDescent="0.2"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15:25" ht="21" customHeight="1" x14ac:dyDescent="0.2"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15:25" ht="21" customHeight="1" x14ac:dyDescent="0.2"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5:25" ht="21" customHeight="1" x14ac:dyDescent="0.2"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5:25" ht="21" customHeight="1" x14ac:dyDescent="0.2"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15:25" ht="21" customHeight="1" x14ac:dyDescent="0.2"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15:25" ht="21" customHeight="1" x14ac:dyDescent="0.2"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5:25" ht="21" customHeight="1" x14ac:dyDescent="0.2"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15:25" ht="21" customHeight="1" x14ac:dyDescent="0.2"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5:25" ht="21" customHeight="1" x14ac:dyDescent="0.2"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15:25" ht="21" customHeight="1" x14ac:dyDescent="0.2"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15:25" ht="21" customHeight="1" x14ac:dyDescent="0.2"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15:25" ht="21" customHeight="1" x14ac:dyDescent="0.2"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15:25" ht="21" customHeight="1" x14ac:dyDescent="0.2">
      <c r="O362" s="47" t="s">
        <v>621</v>
      </c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15:25" ht="21" customHeight="1" x14ac:dyDescent="0.2"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15:25" ht="21" customHeight="1" x14ac:dyDescent="0.2"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15:25" ht="21" customHeight="1" x14ac:dyDescent="0.2"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15:25" ht="21" customHeight="1" x14ac:dyDescent="0.2"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15:25" ht="21" customHeight="1" x14ac:dyDescent="0.2"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15:25" ht="21" customHeight="1" x14ac:dyDescent="0.2"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15:25" ht="21" customHeight="1" x14ac:dyDescent="0.2">
      <c r="O369" s="47" t="s">
        <v>621</v>
      </c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15:25" ht="21" customHeight="1" x14ac:dyDescent="0.2"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15:25" ht="21" customHeight="1" x14ac:dyDescent="0.2"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15:25" ht="21" customHeight="1" x14ac:dyDescent="0.2"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15:25" ht="21" customHeight="1" x14ac:dyDescent="0.2"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15:25" ht="21" customHeight="1" x14ac:dyDescent="0.2"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15:25" ht="21" customHeight="1" x14ac:dyDescent="0.2"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15:25" ht="21" customHeight="1" x14ac:dyDescent="0.2"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15:25" ht="21" customHeight="1" x14ac:dyDescent="0.2"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15:25" ht="21" customHeight="1" x14ac:dyDescent="0.2"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15:25" ht="21" customHeight="1" x14ac:dyDescent="0.2"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15:25" ht="21" customHeight="1" x14ac:dyDescent="0.2"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15:25" ht="21" customHeight="1" x14ac:dyDescent="0.2"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15:25" ht="21" customHeight="1" x14ac:dyDescent="0.2"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15:25" ht="21" customHeight="1" x14ac:dyDescent="0.2"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15:25" ht="21" customHeight="1" x14ac:dyDescent="0.2">
      <c r="O384" s="47" t="s">
        <v>621</v>
      </c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15:25" ht="21" customHeight="1" x14ac:dyDescent="0.2"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15:25" ht="21" customHeight="1" x14ac:dyDescent="0.2"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15:25" ht="21" customHeight="1" x14ac:dyDescent="0.2"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15:25" ht="21" customHeight="1" x14ac:dyDescent="0.2"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15:25" ht="21" customHeight="1" x14ac:dyDescent="0.2"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15:25" ht="21" customHeight="1" x14ac:dyDescent="0.2"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15:25" ht="21" customHeight="1" x14ac:dyDescent="0.2">
      <c r="O391" s="47" t="s">
        <v>621</v>
      </c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15:25" ht="21" customHeight="1" x14ac:dyDescent="0.2"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15:25" ht="21" customHeight="1" x14ac:dyDescent="0.2"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15:25" ht="21" customHeight="1" x14ac:dyDescent="0.2"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15:25" ht="21" customHeight="1" x14ac:dyDescent="0.2"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15:25" ht="21" customHeight="1" x14ac:dyDescent="0.2"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15:25" ht="21" customHeight="1" x14ac:dyDescent="0.2"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15:25" ht="21" customHeight="1" x14ac:dyDescent="0.2">
      <c r="O398" s="47" t="s">
        <v>621</v>
      </c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15:25" ht="21" customHeight="1" x14ac:dyDescent="0.2"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15:25" ht="21" customHeight="1" x14ac:dyDescent="0.2"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15:25" ht="21" customHeight="1" x14ac:dyDescent="0.2"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15:25" ht="21" customHeight="1" x14ac:dyDescent="0.2"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15:25" ht="21" customHeight="1" x14ac:dyDescent="0.2"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15:25" ht="21" customHeight="1" x14ac:dyDescent="0.2"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15:25" ht="21" customHeight="1" x14ac:dyDescent="0.2">
      <c r="O405" s="47" t="s">
        <v>621</v>
      </c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15:25" ht="21" customHeight="1" x14ac:dyDescent="0.2"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15:25" ht="21" customHeight="1" x14ac:dyDescent="0.2"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15:25" ht="21" customHeight="1" x14ac:dyDescent="0.2"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15:25" ht="21" customHeight="1" x14ac:dyDescent="0.2"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15:25" ht="21" customHeight="1" x14ac:dyDescent="0.2"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15:25" ht="21" customHeight="1" x14ac:dyDescent="0.2"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15:25" ht="21" customHeight="1" x14ac:dyDescent="0.2">
      <c r="O412" s="47" t="s">
        <v>621</v>
      </c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15:25" ht="21" customHeight="1" x14ac:dyDescent="0.2"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15:25" ht="21" customHeight="1" x14ac:dyDescent="0.2"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15:25" ht="21" customHeight="1" x14ac:dyDescent="0.2"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15:25" ht="21" customHeight="1" x14ac:dyDescent="0.2"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5:25" ht="21" customHeight="1" x14ac:dyDescent="0.2"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5:25" ht="21" customHeight="1" x14ac:dyDescent="0.2"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5:25" ht="21" customHeight="1" x14ac:dyDescent="0.2"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5:25" ht="21" customHeight="1" x14ac:dyDescent="0.2"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5:25" ht="21" customHeight="1" x14ac:dyDescent="0.2"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5:25" ht="21" customHeight="1" x14ac:dyDescent="0.2"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5:25" ht="21" customHeight="1" x14ac:dyDescent="0.2"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5:25" ht="21" customHeight="1" x14ac:dyDescent="0.2"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5:25" ht="21" customHeight="1" x14ac:dyDescent="0.2"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5:25" ht="21" customHeight="1" x14ac:dyDescent="0.2">
      <c r="O426" s="47" t="s">
        <v>621</v>
      </c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5:25" ht="21" customHeight="1" x14ac:dyDescent="0.2"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15:25" ht="21" customHeight="1" x14ac:dyDescent="0.2"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15:25" ht="21" customHeight="1" x14ac:dyDescent="0.2"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15:25" ht="21" customHeight="1" x14ac:dyDescent="0.2"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15:25" ht="21" customHeight="1" x14ac:dyDescent="0.2"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15:25" ht="21" customHeight="1" x14ac:dyDescent="0.2"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15:25" ht="21" customHeight="1" x14ac:dyDescent="0.2"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15:25" ht="21" customHeight="1" x14ac:dyDescent="0.2"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15:25" ht="21" customHeight="1" x14ac:dyDescent="0.2"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15:25" ht="21" customHeight="1" x14ac:dyDescent="0.2"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15:25" ht="21" customHeight="1" x14ac:dyDescent="0.2"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15:25" ht="21" customHeight="1" x14ac:dyDescent="0.2"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15:25" ht="21" customHeight="1" x14ac:dyDescent="0.2"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15:25" ht="21" customHeight="1" x14ac:dyDescent="0.2"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15:25" ht="21" customHeight="1" x14ac:dyDescent="0.2"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15:25" ht="21" customHeight="1" x14ac:dyDescent="0.2"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15:25" ht="21" customHeight="1" x14ac:dyDescent="0.2"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15:25" ht="21" customHeight="1" x14ac:dyDescent="0.2"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15:25" ht="21" customHeight="1" x14ac:dyDescent="0.2"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15:25" ht="21" customHeight="1" x14ac:dyDescent="0.2">
      <c r="O446" s="47" t="s">
        <v>621</v>
      </c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15:25" ht="21" customHeight="1" x14ac:dyDescent="0.2"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15:25" ht="21" customHeight="1" x14ac:dyDescent="0.2"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15:25" ht="21" customHeight="1" x14ac:dyDescent="0.2"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15:25" ht="21" customHeight="1" x14ac:dyDescent="0.2"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15:25" ht="21" customHeight="1" x14ac:dyDescent="0.2"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15:25" ht="21" customHeight="1" x14ac:dyDescent="0.2"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15:25" ht="21" customHeight="1" x14ac:dyDescent="0.2"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15:25" ht="21" customHeight="1" x14ac:dyDescent="0.2"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15:25" ht="21" customHeight="1" x14ac:dyDescent="0.2"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15:25" ht="21" customHeight="1" x14ac:dyDescent="0.2">
      <c r="O456" s="47" t="s">
        <v>621</v>
      </c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15:25" ht="21" customHeight="1" x14ac:dyDescent="0.2"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15:25" ht="21" customHeight="1" x14ac:dyDescent="0.2"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15:25" ht="21" customHeight="1" x14ac:dyDescent="0.2"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15:25" ht="21" customHeight="1" x14ac:dyDescent="0.2"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15:25" ht="21" customHeight="1" x14ac:dyDescent="0.2"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15:25" ht="21" customHeight="1" x14ac:dyDescent="0.2"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15:25" ht="21" customHeight="1" x14ac:dyDescent="0.2"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15:25" ht="21" customHeight="1" x14ac:dyDescent="0.2"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5:25" ht="21" customHeight="1" x14ac:dyDescent="0.2"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15:25" ht="21" customHeight="1" x14ac:dyDescent="0.2"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15:25" ht="21" customHeight="1" x14ac:dyDescent="0.2"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15:25" ht="21" customHeight="1" x14ac:dyDescent="0.2"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15:25" ht="21" customHeight="1" x14ac:dyDescent="0.2"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15:25" ht="21" customHeight="1" x14ac:dyDescent="0.2"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15:25" ht="21" customHeight="1" x14ac:dyDescent="0.2"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15:25" ht="21" customHeight="1" x14ac:dyDescent="0.2"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15:25" ht="21" customHeight="1" x14ac:dyDescent="0.2"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15:25" ht="21" customHeight="1" x14ac:dyDescent="0.2"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15:25" ht="21" customHeight="1" x14ac:dyDescent="0.2"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15:25" ht="21" customHeight="1" x14ac:dyDescent="0.2"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15:25" ht="21" customHeight="1" x14ac:dyDescent="0.2"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15:25" ht="21" customHeight="1" x14ac:dyDescent="0.2"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15:25" ht="21" customHeight="1" x14ac:dyDescent="0.2"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15:25" ht="21" customHeight="1" x14ac:dyDescent="0.2"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15:25" ht="21" customHeight="1" x14ac:dyDescent="0.2"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15:25" ht="21" customHeight="1" x14ac:dyDescent="0.2"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15:25" ht="21" customHeight="1" x14ac:dyDescent="0.2"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15:25" ht="21" customHeight="1" x14ac:dyDescent="0.2">
      <c r="O484" s="47" t="s">
        <v>621</v>
      </c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15:25" ht="21" customHeight="1" x14ac:dyDescent="0.2"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15:25" ht="21" customHeight="1" x14ac:dyDescent="0.2"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15:25" ht="21" customHeight="1" x14ac:dyDescent="0.2"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15:25" ht="21" customHeight="1" x14ac:dyDescent="0.2"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15:25" ht="21" customHeight="1" x14ac:dyDescent="0.2"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15:25" ht="21" customHeight="1" x14ac:dyDescent="0.2"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15:25" ht="21" customHeight="1" x14ac:dyDescent="0.2"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15:25" ht="21" customHeight="1" x14ac:dyDescent="0.2"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15:25" ht="21" customHeight="1" x14ac:dyDescent="0.2"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15:25" ht="21" customHeight="1" x14ac:dyDescent="0.2"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15:25" ht="21" customHeight="1" x14ac:dyDescent="0.2"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15:25" ht="21" customHeight="1" x14ac:dyDescent="0.2"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15:25" ht="21" customHeight="1" x14ac:dyDescent="0.2"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15:25" ht="21" customHeight="1" x14ac:dyDescent="0.2"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15:25" ht="21" customHeight="1" x14ac:dyDescent="0.2"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15:25" ht="21" customHeight="1" x14ac:dyDescent="0.2"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15:25" ht="21" customHeight="1" x14ac:dyDescent="0.2"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15:25" ht="21" customHeight="1" x14ac:dyDescent="0.2"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15:25" ht="21" customHeight="1" x14ac:dyDescent="0.2"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15:25" ht="21" customHeight="1" x14ac:dyDescent="0.2"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15:25" ht="21" customHeight="1" x14ac:dyDescent="0.2"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15:25" ht="21" customHeight="1" x14ac:dyDescent="0.2"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15:25" ht="21" customHeight="1" x14ac:dyDescent="0.2"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15:25" ht="21" customHeight="1" x14ac:dyDescent="0.2"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15:25" ht="21" customHeight="1" x14ac:dyDescent="0.2"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15:25" ht="21" customHeight="1" x14ac:dyDescent="0.2"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15:25" ht="21" customHeight="1" x14ac:dyDescent="0.2"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15:25" ht="21" customHeight="1" x14ac:dyDescent="0.2"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15:25" ht="21" customHeight="1" x14ac:dyDescent="0.2"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15:25" ht="21" customHeight="1" x14ac:dyDescent="0.2"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15:25" ht="21" customHeight="1" x14ac:dyDescent="0.2"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15:25" ht="21" customHeight="1" x14ac:dyDescent="0.2"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15:25" ht="21" customHeight="1" x14ac:dyDescent="0.2"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15:25" ht="21" customHeight="1" x14ac:dyDescent="0.2"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15:25" ht="21" customHeight="1" x14ac:dyDescent="0.2"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15:25" ht="21" customHeight="1" x14ac:dyDescent="0.2"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15:25" ht="21" customHeight="1" x14ac:dyDescent="0.2"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15:25" ht="21" customHeight="1" x14ac:dyDescent="0.2"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15:25" ht="21" customHeight="1" x14ac:dyDescent="0.2"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15:25" ht="21" customHeight="1" x14ac:dyDescent="0.2"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15:25" ht="21" customHeight="1" x14ac:dyDescent="0.2"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15:25" ht="21" customHeight="1" x14ac:dyDescent="0.2"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15:25" ht="21" customHeight="1" x14ac:dyDescent="0.2"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15:25" ht="21" customHeight="1" x14ac:dyDescent="0.2"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15:25" ht="21" customHeight="1" x14ac:dyDescent="0.2"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15:25" ht="21" customHeight="1" x14ac:dyDescent="0.2"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15:25" ht="21" customHeight="1" x14ac:dyDescent="0.2"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15:25" ht="21" customHeight="1" x14ac:dyDescent="0.2"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15:25" ht="21" customHeight="1" x14ac:dyDescent="0.2"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15:25" ht="21" customHeight="1" x14ac:dyDescent="0.2"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15:25" ht="21" customHeight="1" x14ac:dyDescent="0.2"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15:25" ht="21" customHeight="1" x14ac:dyDescent="0.2"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5:25" ht="21" customHeight="1" x14ac:dyDescent="0.2"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5:25" ht="21" customHeight="1" x14ac:dyDescent="0.2"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15:25" ht="21" customHeight="1" x14ac:dyDescent="0.2"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15:25" ht="21" customHeight="1" x14ac:dyDescent="0.2"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15:25" ht="21" customHeight="1" x14ac:dyDescent="0.2"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15:25" ht="21" customHeight="1" x14ac:dyDescent="0.2"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15:25" ht="21" customHeight="1" x14ac:dyDescent="0.2"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15:25" ht="21" customHeight="1" x14ac:dyDescent="0.2"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15:25" ht="21" customHeight="1" x14ac:dyDescent="0.2"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15:25" ht="21" customHeight="1" x14ac:dyDescent="0.2"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15:25" ht="21" customHeight="1" x14ac:dyDescent="0.2"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15:25" ht="21" customHeight="1" x14ac:dyDescent="0.2"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15:25" ht="21" customHeight="1" x14ac:dyDescent="0.2"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15:25" ht="21" customHeight="1" x14ac:dyDescent="0.2"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15:25" ht="21" customHeight="1" x14ac:dyDescent="0.2"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15:25" ht="21" customHeight="1" x14ac:dyDescent="0.2"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15:25" ht="21" customHeight="1" x14ac:dyDescent="0.2"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15:25" ht="21" customHeight="1" x14ac:dyDescent="0.2"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15:25" ht="21" customHeight="1" x14ac:dyDescent="0.2"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15:25" ht="21" customHeight="1" x14ac:dyDescent="0.2"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15:25" ht="21" customHeight="1" x14ac:dyDescent="0.2"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15:25" ht="21" customHeight="1" x14ac:dyDescent="0.2"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15:25" ht="21" customHeight="1" x14ac:dyDescent="0.2"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15:25" ht="21" customHeight="1" x14ac:dyDescent="0.2"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15:25" ht="21" customHeight="1" x14ac:dyDescent="0.2"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15:25" ht="21" customHeight="1" x14ac:dyDescent="0.2"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15:25" ht="21" customHeight="1" x14ac:dyDescent="0.2"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15:25" ht="21" customHeight="1" x14ac:dyDescent="0.2"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15:25" ht="21" customHeight="1" x14ac:dyDescent="0.2"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15:25" ht="21" customHeight="1" x14ac:dyDescent="0.2"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15:25" ht="21" customHeight="1" x14ac:dyDescent="0.2"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15:25" ht="21" customHeight="1" x14ac:dyDescent="0.2"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15:25" ht="21" customHeight="1" x14ac:dyDescent="0.2"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15:25" ht="21" customHeight="1" x14ac:dyDescent="0.2"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15:25" ht="21" customHeight="1" x14ac:dyDescent="0.2"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15:25" ht="21" customHeight="1" x14ac:dyDescent="0.2"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15:25" ht="21" customHeight="1" x14ac:dyDescent="0.2"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15:25" ht="21" customHeight="1" x14ac:dyDescent="0.2"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15:25" ht="21" customHeight="1" x14ac:dyDescent="0.2"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15:25" ht="21" customHeight="1" x14ac:dyDescent="0.2">
      <c r="O576" s="22" t="s">
        <v>622</v>
      </c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15:25" ht="21" customHeight="1" x14ac:dyDescent="0.2"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15:25" ht="21" customHeight="1" x14ac:dyDescent="0.2"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15:25" ht="21" customHeight="1" x14ac:dyDescent="0.2"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15:25" ht="21" customHeight="1" x14ac:dyDescent="0.2"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15:25" ht="21" customHeight="1" x14ac:dyDescent="0.2"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15:25" ht="21" customHeight="1" x14ac:dyDescent="0.2"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15:25" ht="21" customHeight="1" x14ac:dyDescent="0.2"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15:25" ht="21" customHeight="1" x14ac:dyDescent="0.2"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15:25" ht="21" customHeight="1" x14ac:dyDescent="0.2"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15:25" ht="21" customHeight="1" x14ac:dyDescent="0.2"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15:25" ht="21" customHeight="1" x14ac:dyDescent="0.2"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15:25" ht="21" customHeight="1" x14ac:dyDescent="0.2"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15:25" ht="21" customHeight="1" x14ac:dyDescent="0.2"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15:25" ht="21" customHeight="1" x14ac:dyDescent="0.2"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15:25" ht="21" customHeight="1" x14ac:dyDescent="0.2">
      <c r="O591" s="22"/>
    </row>
    <row r="592" spans="15:25" ht="21" customHeight="1" x14ac:dyDescent="0.2">
      <c r="O592" s="22"/>
    </row>
    <row r="593" spans="1:15" ht="21" customHeight="1" x14ac:dyDescent="0.2">
      <c r="O593" s="22" t="s">
        <v>623</v>
      </c>
    </row>
    <row r="594" spans="1:15" ht="21" customHeight="1" x14ac:dyDescent="0.2">
      <c r="O594" s="22"/>
    </row>
    <row r="595" spans="1:15" s="44" customFormat="1" ht="21" customHeight="1" x14ac:dyDescent="0.2">
      <c r="A595" s="42"/>
      <c r="B595" s="42"/>
      <c r="C595" s="43"/>
      <c r="D595" s="42"/>
      <c r="L595" s="23"/>
      <c r="M595" s="45"/>
      <c r="N595" s="45"/>
      <c r="O595" s="22"/>
    </row>
    <row r="596" spans="1:15" s="44" customFormat="1" ht="21" customHeight="1" x14ac:dyDescent="0.2">
      <c r="A596" s="42"/>
      <c r="B596" s="42"/>
      <c r="C596" s="43"/>
      <c r="D596" s="42"/>
      <c r="L596" s="23"/>
      <c r="M596" s="45"/>
      <c r="N596" s="45"/>
      <c r="O596" s="22"/>
    </row>
    <row r="597" spans="1:15" s="44" customFormat="1" ht="21" customHeight="1" x14ac:dyDescent="0.2">
      <c r="A597" s="42"/>
      <c r="B597" s="42"/>
      <c r="C597" s="43"/>
      <c r="D597" s="42"/>
      <c r="L597" s="23"/>
      <c r="M597" s="45"/>
      <c r="N597" s="45"/>
      <c r="O597" s="22"/>
    </row>
    <row r="598" spans="1:15" s="44" customFormat="1" ht="21" customHeight="1" x14ac:dyDescent="0.2">
      <c r="A598" s="42"/>
      <c r="B598" s="42"/>
      <c r="C598" s="43"/>
      <c r="D598" s="42"/>
      <c r="L598" s="23"/>
      <c r="M598" s="45"/>
      <c r="N598" s="45"/>
      <c r="O598" s="22"/>
    </row>
    <row r="599" spans="1:15" s="44" customFormat="1" ht="21" customHeight="1" x14ac:dyDescent="0.2">
      <c r="A599" s="42"/>
      <c r="B599" s="42"/>
      <c r="C599" s="43"/>
      <c r="D599" s="42"/>
      <c r="L599" s="23"/>
      <c r="M599" s="45"/>
      <c r="N599" s="45"/>
      <c r="O599" s="22"/>
    </row>
    <row r="600" spans="1:15" s="44" customFormat="1" ht="21" customHeight="1" x14ac:dyDescent="0.2">
      <c r="A600" s="42"/>
      <c r="B600" s="42"/>
      <c r="C600" s="43"/>
      <c r="D600" s="42"/>
      <c r="L600" s="23"/>
      <c r="M600" s="45"/>
      <c r="N600" s="45"/>
      <c r="O600" s="22"/>
    </row>
    <row r="601" spans="1:15" s="44" customFormat="1" ht="21" customHeight="1" x14ac:dyDescent="0.2">
      <c r="A601" s="42"/>
      <c r="B601" s="42"/>
      <c r="C601" s="43"/>
      <c r="D601" s="42"/>
      <c r="L601" s="23"/>
      <c r="M601" s="45"/>
      <c r="N601" s="45"/>
      <c r="O601" s="22"/>
    </row>
    <row r="602" spans="1:15" s="44" customFormat="1" ht="21" customHeight="1" x14ac:dyDescent="0.2">
      <c r="A602" s="42"/>
      <c r="B602" s="42"/>
      <c r="C602" s="43"/>
      <c r="D602" s="42"/>
      <c r="L602" s="23"/>
      <c r="M602" s="45"/>
      <c r="N602" s="45"/>
      <c r="O602" s="22"/>
    </row>
    <row r="603" spans="1:15" s="44" customFormat="1" ht="21" customHeight="1" x14ac:dyDescent="0.2">
      <c r="A603" s="42"/>
      <c r="B603" s="42"/>
      <c r="C603" s="43"/>
      <c r="D603" s="42"/>
      <c r="L603" s="23"/>
      <c r="M603" s="45"/>
      <c r="N603" s="45"/>
      <c r="O603" s="22"/>
    </row>
    <row r="604" spans="1:15" s="44" customFormat="1" ht="21" customHeight="1" x14ac:dyDescent="0.2">
      <c r="A604" s="42"/>
      <c r="B604" s="42"/>
      <c r="C604" s="43"/>
      <c r="D604" s="42"/>
      <c r="L604" s="23"/>
      <c r="M604" s="45"/>
      <c r="N604" s="45"/>
      <c r="O604" s="22"/>
    </row>
    <row r="605" spans="1:15" s="44" customFormat="1" ht="21" customHeight="1" x14ac:dyDescent="0.2">
      <c r="A605" s="42"/>
      <c r="B605" s="42"/>
      <c r="C605" s="43"/>
      <c r="D605" s="42"/>
      <c r="L605" s="23"/>
      <c r="M605" s="45"/>
      <c r="N605" s="45"/>
      <c r="O605" s="22"/>
    </row>
    <row r="606" spans="1:15" s="44" customFormat="1" ht="21" customHeight="1" x14ac:dyDescent="0.2">
      <c r="A606" s="42"/>
      <c r="B606" s="42"/>
      <c r="C606" s="43"/>
      <c r="D606" s="42"/>
      <c r="L606" s="23"/>
      <c r="M606" s="45"/>
      <c r="N606" s="45"/>
      <c r="O606" s="22"/>
    </row>
    <row r="607" spans="1:15" s="44" customFormat="1" ht="21" customHeight="1" x14ac:dyDescent="0.2">
      <c r="A607" s="42"/>
      <c r="B607" s="42"/>
      <c r="C607" s="43"/>
      <c r="D607" s="42"/>
      <c r="L607" s="23"/>
      <c r="M607" s="45"/>
      <c r="N607" s="45"/>
      <c r="O607" s="22"/>
    </row>
    <row r="608" spans="1:15" s="44" customFormat="1" ht="21" customHeight="1" x14ac:dyDescent="0.2">
      <c r="A608" s="42"/>
      <c r="B608" s="42"/>
      <c r="C608" s="43"/>
      <c r="D608" s="42"/>
      <c r="L608" s="23"/>
      <c r="M608" s="45"/>
      <c r="N608" s="45"/>
      <c r="O608" s="22"/>
    </row>
    <row r="609" spans="1:15" s="44" customFormat="1" ht="21" customHeight="1" x14ac:dyDescent="0.2">
      <c r="A609" s="42"/>
      <c r="B609" s="42"/>
      <c r="C609" s="43"/>
      <c r="D609" s="42"/>
      <c r="L609" s="23"/>
      <c r="M609" s="45"/>
      <c r="N609" s="45"/>
      <c r="O609" s="22"/>
    </row>
    <row r="610" spans="1:15" s="44" customFormat="1" ht="21" customHeight="1" x14ac:dyDescent="0.2">
      <c r="A610" s="42"/>
      <c r="B610" s="42"/>
      <c r="C610" s="43"/>
      <c r="D610" s="42"/>
      <c r="L610" s="23"/>
      <c r="M610" s="45"/>
      <c r="N610" s="45"/>
      <c r="O610" s="22"/>
    </row>
    <row r="611" spans="1:15" s="44" customFormat="1" ht="21" customHeight="1" x14ac:dyDescent="0.2">
      <c r="A611" s="42"/>
      <c r="B611" s="42"/>
      <c r="C611" s="43"/>
      <c r="D611" s="42"/>
      <c r="L611" s="23"/>
      <c r="M611" s="45"/>
      <c r="N611" s="45"/>
      <c r="O611" s="22"/>
    </row>
    <row r="612" spans="1:15" s="44" customFormat="1" ht="21" customHeight="1" x14ac:dyDescent="0.2">
      <c r="A612" s="42"/>
      <c r="B612" s="42"/>
      <c r="C612" s="43"/>
      <c r="D612" s="42"/>
      <c r="L612" s="23"/>
      <c r="M612" s="45"/>
      <c r="N612" s="45"/>
      <c r="O612" s="22"/>
    </row>
    <row r="613" spans="1:15" s="44" customFormat="1" ht="21" customHeight="1" x14ac:dyDescent="0.2">
      <c r="A613" s="42"/>
      <c r="B613" s="42"/>
      <c r="C613" s="43"/>
      <c r="D613" s="42"/>
      <c r="L613" s="23"/>
      <c r="M613" s="45"/>
      <c r="N613" s="45"/>
      <c r="O613" s="22"/>
    </row>
    <row r="614" spans="1:15" s="44" customFormat="1" ht="21" customHeight="1" x14ac:dyDescent="0.2">
      <c r="A614" s="42"/>
      <c r="B614" s="42"/>
      <c r="C614" s="43"/>
      <c r="D614" s="42"/>
      <c r="L614" s="23"/>
      <c r="M614" s="45"/>
      <c r="N614" s="45"/>
      <c r="O614" s="22"/>
    </row>
    <row r="615" spans="1:15" s="44" customFormat="1" ht="21" customHeight="1" x14ac:dyDescent="0.2">
      <c r="A615" s="42"/>
      <c r="B615" s="42"/>
      <c r="C615" s="43"/>
      <c r="D615" s="42"/>
      <c r="L615" s="23"/>
      <c r="M615" s="45"/>
      <c r="N615" s="45"/>
      <c r="O615" s="22"/>
    </row>
    <row r="622" spans="1:15" s="44" customFormat="1" ht="21" customHeight="1" x14ac:dyDescent="0.2">
      <c r="A622" s="42"/>
      <c r="B622" s="42"/>
      <c r="C622" s="43"/>
      <c r="D622" s="42"/>
      <c r="L622" s="23"/>
      <c r="M622" s="45"/>
      <c r="N622" s="45"/>
      <c r="O622" s="22"/>
    </row>
    <row r="623" spans="1:15" s="44" customFormat="1" ht="21" customHeight="1" x14ac:dyDescent="0.2">
      <c r="A623" s="42"/>
      <c r="B623" s="42"/>
      <c r="C623" s="43"/>
      <c r="D623" s="42"/>
      <c r="L623" s="23"/>
      <c r="M623" s="45"/>
      <c r="N623" s="45"/>
      <c r="O623" s="22"/>
    </row>
    <row r="624" spans="1:15" s="44" customFormat="1" ht="21" customHeight="1" x14ac:dyDescent="0.2">
      <c r="A624" s="42"/>
      <c r="B624" s="42"/>
      <c r="C624" s="43"/>
      <c r="D624" s="42"/>
      <c r="L624" s="23"/>
      <c r="M624" s="45"/>
      <c r="N624" s="45"/>
      <c r="O624" s="22"/>
    </row>
    <row r="625" spans="1:15" s="44" customFormat="1" ht="21" customHeight="1" x14ac:dyDescent="0.2">
      <c r="A625" s="42"/>
      <c r="B625" s="42"/>
      <c r="C625" s="43"/>
      <c r="D625" s="42"/>
      <c r="L625" s="23"/>
      <c r="M625" s="45"/>
      <c r="N625" s="45"/>
      <c r="O625" s="22"/>
    </row>
    <row r="626" spans="1:15" s="44" customFormat="1" ht="21" customHeight="1" x14ac:dyDescent="0.2">
      <c r="A626" s="42"/>
      <c r="B626" s="42"/>
      <c r="C626" s="43"/>
      <c r="D626" s="42"/>
      <c r="L626" s="23"/>
      <c r="M626" s="45"/>
      <c r="N626" s="45"/>
      <c r="O626" s="22"/>
    </row>
    <row r="627" spans="1:15" s="44" customFormat="1" ht="21" customHeight="1" x14ac:dyDescent="0.2">
      <c r="A627" s="42"/>
      <c r="B627" s="42"/>
      <c r="C627" s="43"/>
      <c r="D627" s="42"/>
      <c r="L627" s="23"/>
      <c r="M627" s="45"/>
      <c r="N627" s="45"/>
      <c r="O627" s="22"/>
    </row>
    <row r="628" spans="1:15" s="44" customFormat="1" ht="21" customHeight="1" x14ac:dyDescent="0.2">
      <c r="A628" s="42"/>
      <c r="B628" s="42"/>
      <c r="C628" s="43"/>
      <c r="D628" s="42"/>
      <c r="L628" s="23"/>
      <c r="M628" s="45"/>
      <c r="N628" s="45"/>
      <c r="O628" s="22"/>
    </row>
    <row r="629" spans="1:15" s="44" customFormat="1" ht="21" customHeight="1" x14ac:dyDescent="0.2">
      <c r="A629" s="42"/>
      <c r="B629" s="42"/>
      <c r="C629" s="43"/>
      <c r="D629" s="42"/>
      <c r="L629" s="23"/>
      <c r="M629" s="45"/>
      <c r="N629" s="45"/>
      <c r="O629" s="22"/>
    </row>
    <row r="630" spans="1:15" s="44" customFormat="1" ht="21" customHeight="1" x14ac:dyDescent="0.2">
      <c r="A630" s="42"/>
      <c r="B630" s="42"/>
      <c r="C630" s="43"/>
      <c r="D630" s="42"/>
      <c r="L630" s="23"/>
      <c r="M630" s="45"/>
      <c r="N630" s="45"/>
      <c r="O630" s="22"/>
    </row>
  </sheetData>
  <autoFilter ref="A1:M313"/>
  <conditionalFormatting sqref="B18:B19">
    <cfRule type="duplicateValues" dxfId="0" priority="1" stopIfTrue="1"/>
  </conditionalFormatting>
  <dataValidations count="16">
    <dataValidation type="list" allowBlank="1" showInputMessage="1" showErrorMessage="1" sqref="K2:K302">
      <formula1>"Missing,Broken,Replaced"</formula1>
    </dataValidation>
    <dataValidation type="list" allowBlank="1" showInputMessage="1" showErrorMessage="1" sqref="G2:G302">
      <formula1>"Loose,Missing"</formula1>
    </dataValidation>
    <dataValidation type="list" allowBlank="1" showInputMessage="1" showErrorMessage="1" sqref="F2:F302">
      <formula1>"Loose,Missing,Broken"</formula1>
    </dataValidation>
    <dataValidation type="list" showInputMessage="1" showErrorMessage="1" sqref="E2:E302">
      <formula1>"In,Out,Loose, ,"</formula1>
    </dataValidation>
    <dataValidation allowBlank="1" showInputMessage="1" showErrorMessage="1" promptTitle="RM FP" prompt="Remount faceplate" sqref="P1"/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type="list" allowBlank="1" showInputMessage="1" showErrorMessage="1" sqref="H2:J302">
      <formula1>"In,Out,No Cxn,Stuck"</formula1>
    </dataValidation>
  </dataValidations>
  <pageMargins left="0" right="0.5" top="0.5" bottom="0.75" header="0.25" footer="0.25"/>
  <pageSetup scale="62" fitToHeight="0" orientation="landscape" r:id="rId1"/>
  <headerFooter alignWithMargins="0">
    <oddHeader>&amp;C&amp;"Sylfaen,Regular"&amp;12Alumni - Alden (ZA)&amp;R&amp;"Sylfaen,Regular"&amp;12Dorm Jack Repairs Assessment 2017</oddHeader>
    <oddFooter>&amp;LCODES:&amp;C&amp;"ARIAL,Bold"Loose;  Missing;  Pushed IN;  Pulled OUT;  B=Broken; No Cxn = No Connection; Stuck = Item is stuck in jack
Page &amp;P of &amp;N&amp;RAlden Hall</oddFooter>
  </headerFooter>
  <rowBreaks count="2" manualBreakCount="2">
    <brk id="101" max="16383" man="1"/>
    <brk id="19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626"/>
  <sheetViews>
    <sheetView zoomScaleNormal="100" zoomScaleSheetLayoutView="100" zoomScalePageLayoutView="101" workbookViewId="0">
      <pane ySplit="1" topLeftCell="A101" activePane="bottomLeft" state="frozen"/>
      <selection activeCell="K1" sqref="K1:N1048576"/>
      <selection pane="bottomLeft" activeCell="G113" sqref="G113"/>
    </sheetView>
  </sheetViews>
  <sheetFormatPr defaultRowHeight="21" customHeight="1" x14ac:dyDescent="0.2"/>
  <cols>
    <col min="1" max="1" width="6.5703125" style="44" customWidth="1"/>
    <col min="2" max="2" width="7.140625" style="23" bestFit="1" customWidth="1"/>
    <col min="3" max="3" width="6.7109375" style="23" bestFit="1" customWidth="1"/>
    <col min="4" max="4" width="8.5703125" style="23" customWidth="1"/>
    <col min="5" max="5" width="9" style="23" customWidth="1"/>
    <col min="6" max="7" width="8.28515625" style="23" customWidth="1"/>
    <col min="8" max="8" width="10" style="23" customWidth="1"/>
    <col min="9" max="9" width="8.28515625" style="23" customWidth="1"/>
    <col min="10" max="10" width="9.7109375" style="23" customWidth="1"/>
    <col min="11" max="11" width="9.28515625" style="23" customWidth="1"/>
    <col min="12" max="12" width="47.28515625" style="23" customWidth="1"/>
    <col min="13" max="13" width="20.85546875" style="45" customWidth="1"/>
    <col min="14" max="14" width="14.140625" style="45" customWidth="1"/>
    <col min="15" max="15" width="4.42578125" style="48" customWidth="1"/>
    <col min="16" max="16" width="6" style="44" bestFit="1" customWidth="1"/>
    <col min="17" max="17" width="4.85546875" style="44" bestFit="1" customWidth="1"/>
    <col min="18" max="18" width="4.28515625" style="44" bestFit="1" customWidth="1"/>
    <col min="19" max="19" width="4.85546875" style="44" bestFit="1" customWidth="1"/>
    <col min="20" max="20" width="4.7109375" style="44" bestFit="1" customWidth="1"/>
    <col min="21" max="21" width="3.85546875" style="44" customWidth="1"/>
    <col min="22" max="22" width="4.85546875" style="44" bestFit="1" customWidth="1"/>
    <col min="23" max="23" width="6.42578125" style="44" customWidth="1"/>
    <col min="24" max="24" width="5" style="44" bestFit="1" customWidth="1"/>
    <col min="25" max="25" width="3.7109375" style="44" customWidth="1"/>
    <col min="26" max="16384" width="9.140625" style="23"/>
  </cols>
  <sheetData>
    <row r="1" spans="1:25" s="16" customFormat="1" ht="45" customHeight="1" x14ac:dyDescent="0.25">
      <c r="A1" s="11" t="s">
        <v>607</v>
      </c>
      <c r="B1" s="11" t="s">
        <v>49</v>
      </c>
      <c r="C1" s="12" t="s">
        <v>50</v>
      </c>
      <c r="D1" s="12" t="s">
        <v>51</v>
      </c>
      <c r="E1" s="13" t="s">
        <v>640</v>
      </c>
      <c r="F1" s="13" t="s">
        <v>624</v>
      </c>
      <c r="G1" s="13" t="s">
        <v>635</v>
      </c>
      <c r="H1" s="13" t="s">
        <v>636</v>
      </c>
      <c r="I1" s="13" t="s">
        <v>637</v>
      </c>
      <c r="J1" s="13" t="s">
        <v>638</v>
      </c>
      <c r="K1" s="13" t="s">
        <v>639</v>
      </c>
      <c r="L1" s="13" t="s">
        <v>606</v>
      </c>
      <c r="M1" s="13" t="s">
        <v>608</v>
      </c>
      <c r="N1" s="13" t="s">
        <v>642</v>
      </c>
      <c r="O1" s="14" t="s">
        <v>609</v>
      </c>
      <c r="P1" s="14" t="s">
        <v>869</v>
      </c>
      <c r="Q1" s="15" t="s">
        <v>610</v>
      </c>
      <c r="R1" s="14" t="s">
        <v>611</v>
      </c>
      <c r="S1" s="14" t="s">
        <v>612</v>
      </c>
      <c r="T1" s="14" t="s">
        <v>613</v>
      </c>
      <c r="U1" s="14" t="s">
        <v>614</v>
      </c>
      <c r="V1" s="15" t="s">
        <v>617</v>
      </c>
      <c r="W1" s="14" t="s">
        <v>618</v>
      </c>
      <c r="X1" s="15" t="s">
        <v>615</v>
      </c>
      <c r="Y1" s="14" t="s">
        <v>616</v>
      </c>
    </row>
    <row r="2" spans="1:25" ht="21" customHeight="1" x14ac:dyDescent="0.25">
      <c r="A2" s="17">
        <v>1</v>
      </c>
      <c r="B2" s="3">
        <v>105</v>
      </c>
      <c r="C2" s="9" t="s">
        <v>566</v>
      </c>
      <c r="D2" s="3" t="s">
        <v>64</v>
      </c>
      <c r="E2" s="20"/>
      <c r="F2" s="20"/>
      <c r="G2" s="20"/>
      <c r="H2" s="20"/>
      <c r="I2" s="20" t="s">
        <v>630</v>
      </c>
      <c r="J2" s="20"/>
      <c r="K2" s="20"/>
      <c r="L2" s="22"/>
      <c r="M2" s="20" t="str">
        <f t="shared" ref="M2:M66" si="0">IF(AND(ISBLANK(E2),ISBLANK(F2),ISBLANK(G2),ISBLANK(H2),ISBLANK(I2),ISBLANK(J2)),"","YES")</f>
        <v>YES</v>
      </c>
      <c r="N2" s="20" t="str">
        <f>IF(AND(ISBLANK(E2),ISBLANK(F2),ISBLANK(G2),ISBLANK(H2),ISBLANK(I2),ISBLANK(J2),ISBLANK(K2)),"","YES")</f>
        <v>YES</v>
      </c>
      <c r="O2" s="22">
        <v>1</v>
      </c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21" customHeight="1" x14ac:dyDescent="0.25">
      <c r="A3" s="17">
        <v>1</v>
      </c>
      <c r="B3" s="3">
        <v>106</v>
      </c>
      <c r="C3" s="9" t="s">
        <v>511</v>
      </c>
      <c r="D3" s="3" t="s">
        <v>98</v>
      </c>
      <c r="E3" s="20"/>
      <c r="F3" s="20"/>
      <c r="G3" s="20"/>
      <c r="H3" s="20"/>
      <c r="I3" s="20"/>
      <c r="J3" s="20"/>
      <c r="K3" s="20"/>
      <c r="L3" s="22"/>
      <c r="M3" s="20" t="str">
        <f t="shared" si="0"/>
        <v/>
      </c>
      <c r="N3" s="20" t="str">
        <f t="shared" ref="N3:N67" si="1">IF(AND(ISBLANK(E3),ISBLANK(F3),ISBLANK(G3),ISBLANK(H3),ISBLANK(I3),ISBLANK(J3),ISBLANK(K3)),"","YES")</f>
        <v/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21" customHeight="1" x14ac:dyDescent="0.25">
      <c r="A4" s="17">
        <v>1</v>
      </c>
      <c r="B4" s="3">
        <v>108</v>
      </c>
      <c r="C4" s="9" t="s">
        <v>54</v>
      </c>
      <c r="D4" s="3" t="s">
        <v>519</v>
      </c>
      <c r="E4" s="20"/>
      <c r="F4" s="20"/>
      <c r="G4" s="20"/>
      <c r="H4" s="20"/>
      <c r="I4" s="20"/>
      <c r="J4" s="20"/>
      <c r="K4" s="20"/>
      <c r="L4" s="22"/>
      <c r="M4" s="20" t="str">
        <f t="shared" si="0"/>
        <v/>
      </c>
      <c r="N4" s="20" t="str">
        <f t="shared" si="1"/>
        <v/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21" customHeight="1" x14ac:dyDescent="0.25">
      <c r="A5" s="17">
        <v>1</v>
      </c>
      <c r="B5" s="3">
        <v>108</v>
      </c>
      <c r="C5" s="9" t="s">
        <v>525</v>
      </c>
      <c r="D5" s="3" t="s">
        <v>163</v>
      </c>
      <c r="E5" s="20"/>
      <c r="F5" s="20"/>
      <c r="G5" s="20"/>
      <c r="H5" s="20"/>
      <c r="I5" s="20"/>
      <c r="J5" s="20"/>
      <c r="K5" s="20"/>
      <c r="L5" s="22"/>
      <c r="M5" s="20" t="str">
        <f t="shared" si="0"/>
        <v/>
      </c>
      <c r="N5" s="20" t="str">
        <f t="shared" si="1"/>
        <v/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21" customHeight="1" x14ac:dyDescent="0.25">
      <c r="A6" s="17">
        <v>1</v>
      </c>
      <c r="B6" s="3">
        <v>109</v>
      </c>
      <c r="C6" s="9" t="s">
        <v>54</v>
      </c>
      <c r="D6" s="3" t="s">
        <v>195</v>
      </c>
      <c r="E6" s="20"/>
      <c r="F6" s="20"/>
      <c r="G6" s="20"/>
      <c r="H6" s="20"/>
      <c r="I6" s="20"/>
      <c r="J6" s="20"/>
      <c r="K6" s="20"/>
      <c r="L6" s="22"/>
      <c r="M6" s="20" t="str">
        <f t="shared" si="0"/>
        <v/>
      </c>
      <c r="N6" s="20" t="str">
        <f t="shared" si="1"/>
        <v/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21" customHeight="1" x14ac:dyDescent="0.25">
      <c r="A7" s="17">
        <v>1</v>
      </c>
      <c r="B7" s="3">
        <v>109</v>
      </c>
      <c r="C7" s="9" t="s">
        <v>534</v>
      </c>
      <c r="D7" s="3" t="s">
        <v>244</v>
      </c>
      <c r="E7" s="20"/>
      <c r="F7" s="20"/>
      <c r="G7" s="20"/>
      <c r="H7" s="20"/>
      <c r="I7" s="20"/>
      <c r="J7" s="20"/>
      <c r="K7" s="20"/>
      <c r="L7" s="22"/>
      <c r="M7" s="20" t="str">
        <f t="shared" si="0"/>
        <v/>
      </c>
      <c r="N7" s="20" t="str">
        <f t="shared" si="1"/>
        <v/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21" customHeight="1" x14ac:dyDescent="0.25">
      <c r="A8" s="17">
        <v>1</v>
      </c>
      <c r="B8" s="3">
        <v>110</v>
      </c>
      <c r="C8" s="9" t="s">
        <v>541</v>
      </c>
      <c r="D8" s="3" t="s">
        <v>212</v>
      </c>
      <c r="E8" s="20"/>
      <c r="F8" s="20"/>
      <c r="G8" s="20"/>
      <c r="H8" s="20"/>
      <c r="I8" s="20"/>
      <c r="J8" s="20"/>
      <c r="K8" s="20"/>
      <c r="L8" s="22"/>
      <c r="M8" s="20" t="str">
        <f t="shared" si="0"/>
        <v/>
      </c>
      <c r="N8" s="20" t="str">
        <f t="shared" si="1"/>
        <v/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21" customHeight="1" x14ac:dyDescent="0.25">
      <c r="A9" s="17">
        <v>1</v>
      </c>
      <c r="B9" s="3">
        <v>111</v>
      </c>
      <c r="C9" s="9" t="s">
        <v>546</v>
      </c>
      <c r="D9" s="3" t="s">
        <v>277</v>
      </c>
      <c r="E9" s="20"/>
      <c r="F9" s="20"/>
      <c r="G9" s="20"/>
      <c r="H9" s="20"/>
      <c r="I9" s="20"/>
      <c r="J9" s="20"/>
      <c r="K9" s="20"/>
      <c r="L9" s="22"/>
      <c r="M9" s="20" t="str">
        <f t="shared" si="0"/>
        <v/>
      </c>
      <c r="N9" s="20" t="str">
        <f t="shared" si="1"/>
        <v/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ht="21" customHeight="1" x14ac:dyDescent="0.25">
      <c r="A10" s="17">
        <v>1</v>
      </c>
      <c r="B10" s="3">
        <v>112</v>
      </c>
      <c r="C10" s="9" t="s">
        <v>554</v>
      </c>
      <c r="D10" s="3" t="s">
        <v>310</v>
      </c>
      <c r="E10" s="20"/>
      <c r="F10" s="20"/>
      <c r="G10" s="20"/>
      <c r="H10" s="20" t="s">
        <v>630</v>
      </c>
      <c r="I10" s="20"/>
      <c r="J10" s="20"/>
      <c r="K10" s="20"/>
      <c r="L10" s="22"/>
      <c r="M10" s="20" t="str">
        <f t="shared" si="0"/>
        <v>YES</v>
      </c>
      <c r="N10" s="20" t="str">
        <f t="shared" si="1"/>
        <v>YES</v>
      </c>
      <c r="O10" s="22"/>
      <c r="P10" s="22"/>
      <c r="Q10" s="22"/>
      <c r="R10" s="22"/>
      <c r="S10" s="22"/>
      <c r="T10" s="22"/>
      <c r="U10" s="22">
        <v>1</v>
      </c>
      <c r="V10" s="22"/>
      <c r="W10" s="22"/>
      <c r="X10" s="22"/>
      <c r="Y10" s="22"/>
    </row>
    <row r="11" spans="1:25" ht="21" customHeight="1" x14ac:dyDescent="0.25">
      <c r="A11" s="17">
        <v>1</v>
      </c>
      <c r="B11" s="3">
        <v>112</v>
      </c>
      <c r="C11" s="9" t="s">
        <v>54</v>
      </c>
      <c r="D11" s="3" t="s">
        <v>65</v>
      </c>
      <c r="E11" s="20"/>
      <c r="F11" s="20"/>
      <c r="G11" s="20"/>
      <c r="H11" s="20"/>
      <c r="I11" s="20"/>
      <c r="J11" s="20"/>
      <c r="K11" s="20"/>
      <c r="L11" s="22"/>
      <c r="M11" s="20" t="str">
        <f t="shared" si="0"/>
        <v/>
      </c>
      <c r="N11" s="20" t="str">
        <f t="shared" si="1"/>
        <v/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21" customHeight="1" x14ac:dyDescent="0.25">
      <c r="A12" s="17">
        <v>1</v>
      </c>
      <c r="B12" s="3">
        <v>113</v>
      </c>
      <c r="C12" s="9">
        <v>16398</v>
      </c>
      <c r="D12" s="3" t="s">
        <v>99</v>
      </c>
      <c r="E12" s="20"/>
      <c r="F12" s="20"/>
      <c r="G12" s="20"/>
      <c r="H12" s="20"/>
      <c r="I12" s="20"/>
      <c r="J12" s="20" t="s">
        <v>654</v>
      </c>
      <c r="K12" s="20"/>
      <c r="L12" s="49"/>
      <c r="M12" s="20" t="str">
        <f t="shared" si="0"/>
        <v>YES</v>
      </c>
      <c r="N12" s="20" t="str">
        <f t="shared" si="1"/>
        <v>YES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>
        <v>1</v>
      </c>
    </row>
    <row r="13" spans="1:25" ht="21" customHeight="1" x14ac:dyDescent="0.25">
      <c r="A13" s="17">
        <v>1</v>
      </c>
      <c r="B13" s="3">
        <v>114</v>
      </c>
      <c r="C13" s="9" t="s">
        <v>520</v>
      </c>
      <c r="D13" s="3" t="s">
        <v>131</v>
      </c>
      <c r="E13" s="20"/>
      <c r="F13" s="20"/>
      <c r="G13" s="20"/>
      <c r="H13" s="20"/>
      <c r="I13" s="20"/>
      <c r="J13" s="20"/>
      <c r="K13" s="20"/>
      <c r="L13" s="22"/>
      <c r="M13" s="20" t="str">
        <f t="shared" si="0"/>
        <v/>
      </c>
      <c r="N13" s="20" t="str">
        <f t="shared" si="1"/>
        <v/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21" customHeight="1" x14ac:dyDescent="0.25">
      <c r="A14" s="17">
        <v>1</v>
      </c>
      <c r="B14" s="3">
        <v>114</v>
      </c>
      <c r="C14" s="9" t="s">
        <v>54</v>
      </c>
      <c r="D14" s="3" t="s">
        <v>164</v>
      </c>
      <c r="E14" s="20"/>
      <c r="F14" s="20"/>
      <c r="G14" s="20"/>
      <c r="H14" s="20"/>
      <c r="I14" s="20"/>
      <c r="J14" s="20"/>
      <c r="K14" s="20"/>
      <c r="L14" s="22"/>
      <c r="M14" s="20" t="str">
        <f t="shared" si="0"/>
        <v/>
      </c>
      <c r="N14" s="20" t="str">
        <f t="shared" si="1"/>
        <v/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21" customHeight="1" x14ac:dyDescent="0.25">
      <c r="A15" s="17">
        <v>1</v>
      </c>
      <c r="B15" s="3">
        <v>115</v>
      </c>
      <c r="C15" s="9" t="s">
        <v>535</v>
      </c>
      <c r="D15" s="3" t="s">
        <v>196</v>
      </c>
      <c r="E15" s="20"/>
      <c r="F15" s="20"/>
      <c r="G15" s="20"/>
      <c r="H15" s="20"/>
      <c r="I15" s="20"/>
      <c r="J15" s="20"/>
      <c r="K15" s="20"/>
      <c r="L15" s="22"/>
      <c r="M15" s="20" t="str">
        <f t="shared" si="0"/>
        <v/>
      </c>
      <c r="N15" s="20" t="str">
        <f t="shared" si="1"/>
        <v/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21" customHeight="1" x14ac:dyDescent="0.25">
      <c r="A16" s="17">
        <v>1</v>
      </c>
      <c r="B16" s="3">
        <v>115</v>
      </c>
      <c r="C16" s="9" t="s">
        <v>54</v>
      </c>
      <c r="D16" s="3" t="s">
        <v>213</v>
      </c>
      <c r="E16" s="20"/>
      <c r="F16" s="20"/>
      <c r="G16" s="20"/>
      <c r="H16" s="20" t="s">
        <v>630</v>
      </c>
      <c r="I16" s="20"/>
      <c r="J16" s="20"/>
      <c r="K16" s="20"/>
      <c r="L16" s="22"/>
      <c r="M16" s="20" t="str">
        <f t="shared" si="0"/>
        <v>YES</v>
      </c>
      <c r="N16" s="20" t="str">
        <f t="shared" si="1"/>
        <v>YES</v>
      </c>
      <c r="O16" s="22"/>
      <c r="P16" s="22"/>
      <c r="Q16" s="22"/>
      <c r="R16" s="22"/>
      <c r="S16" s="22"/>
      <c r="T16" s="22"/>
      <c r="U16" s="22">
        <v>1</v>
      </c>
      <c r="V16" s="22"/>
      <c r="W16" s="22"/>
      <c r="X16" s="22"/>
      <c r="Y16" s="22"/>
    </row>
    <row r="17" spans="1:25" ht="21" customHeight="1" x14ac:dyDescent="0.25">
      <c r="A17" s="17">
        <v>1</v>
      </c>
      <c r="B17" s="3">
        <v>116</v>
      </c>
      <c r="C17" s="9" t="s">
        <v>547</v>
      </c>
      <c r="D17" s="3" t="s">
        <v>245</v>
      </c>
      <c r="E17" s="20"/>
      <c r="F17" s="20"/>
      <c r="G17" s="20"/>
      <c r="H17" s="20"/>
      <c r="I17" s="20"/>
      <c r="J17" s="20"/>
      <c r="K17" s="20"/>
      <c r="L17" s="22"/>
      <c r="M17" s="20" t="str">
        <f t="shared" si="0"/>
        <v/>
      </c>
      <c r="N17" s="20" t="str">
        <f t="shared" si="1"/>
        <v/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21" customHeight="1" x14ac:dyDescent="0.25">
      <c r="A18" s="17">
        <v>1</v>
      </c>
      <c r="B18" s="3">
        <v>116</v>
      </c>
      <c r="C18" s="9" t="s">
        <v>54</v>
      </c>
      <c r="D18" s="3" t="s">
        <v>278</v>
      </c>
      <c r="E18" s="20"/>
      <c r="F18" s="20"/>
      <c r="G18" s="20"/>
      <c r="H18" s="20"/>
      <c r="I18" s="20"/>
      <c r="J18" s="20"/>
      <c r="K18" s="20"/>
      <c r="L18" s="22"/>
      <c r="M18" s="20" t="str">
        <f t="shared" si="0"/>
        <v/>
      </c>
      <c r="N18" s="20" t="str">
        <f t="shared" si="1"/>
        <v/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21" customHeight="1" x14ac:dyDescent="0.25">
      <c r="A19" s="17">
        <v>1</v>
      </c>
      <c r="B19" s="3">
        <v>117</v>
      </c>
      <c r="C19" s="9" t="s">
        <v>560</v>
      </c>
      <c r="D19" s="3" t="s">
        <v>311</v>
      </c>
      <c r="E19" s="20"/>
      <c r="F19" s="20"/>
      <c r="G19" s="20"/>
      <c r="H19" s="20" t="s">
        <v>630</v>
      </c>
      <c r="I19" s="20"/>
      <c r="J19" s="20"/>
      <c r="K19" s="20"/>
      <c r="L19" s="22"/>
      <c r="M19" s="20" t="str">
        <f t="shared" si="0"/>
        <v>YES</v>
      </c>
      <c r="N19" s="20" t="str">
        <f t="shared" si="1"/>
        <v>YES</v>
      </c>
      <c r="O19" s="22"/>
      <c r="P19" s="22"/>
      <c r="Q19" s="22"/>
      <c r="R19" s="22"/>
      <c r="S19" s="22"/>
      <c r="T19" s="22"/>
      <c r="U19" s="22">
        <v>1</v>
      </c>
      <c r="V19" s="22"/>
      <c r="W19" s="22"/>
      <c r="X19" s="22"/>
      <c r="Y19" s="22"/>
    </row>
    <row r="20" spans="1:25" ht="21" customHeight="1" x14ac:dyDescent="0.25">
      <c r="A20" s="17">
        <v>1</v>
      </c>
      <c r="B20" s="3">
        <v>125</v>
      </c>
      <c r="C20" s="9" t="s">
        <v>569</v>
      </c>
      <c r="D20" s="3" t="s">
        <v>570</v>
      </c>
      <c r="E20" s="20"/>
      <c r="F20" s="20"/>
      <c r="G20" s="20"/>
      <c r="H20" s="20"/>
      <c r="I20" s="20"/>
      <c r="J20" s="20"/>
      <c r="K20" s="20"/>
      <c r="L20" s="22" t="s">
        <v>858</v>
      </c>
      <c r="M20" s="20" t="str">
        <f t="shared" si="0"/>
        <v/>
      </c>
      <c r="N20" s="20" t="str">
        <f t="shared" si="1"/>
        <v/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21" customHeight="1" x14ac:dyDescent="0.25">
      <c r="A21" s="17">
        <v>1</v>
      </c>
      <c r="B21" s="3">
        <v>125</v>
      </c>
      <c r="C21" s="9" t="s">
        <v>54</v>
      </c>
      <c r="D21" s="3" t="s">
        <v>571</v>
      </c>
      <c r="E21" s="20"/>
      <c r="F21" s="20"/>
      <c r="G21" s="20"/>
      <c r="H21" s="20"/>
      <c r="I21" s="20"/>
      <c r="J21" s="20"/>
      <c r="K21" s="20"/>
      <c r="L21" s="22"/>
      <c r="M21" s="20" t="str">
        <f t="shared" si="0"/>
        <v/>
      </c>
      <c r="N21" s="20" t="str">
        <f t="shared" si="1"/>
        <v/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21" customHeight="1" x14ac:dyDescent="0.25">
      <c r="A22" s="17">
        <v>2</v>
      </c>
      <c r="B22" s="3">
        <v>202</v>
      </c>
      <c r="C22" s="9">
        <v>16381</v>
      </c>
      <c r="D22" s="3" t="s">
        <v>221</v>
      </c>
      <c r="E22" s="20"/>
      <c r="F22" s="20"/>
      <c r="G22" s="20"/>
      <c r="H22" s="20"/>
      <c r="I22" s="20"/>
      <c r="J22" s="20"/>
      <c r="K22" s="20"/>
      <c r="L22" s="22"/>
      <c r="M22" s="20" t="str">
        <f t="shared" si="0"/>
        <v/>
      </c>
      <c r="N22" s="20" t="str">
        <f t="shared" si="1"/>
        <v/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21" customHeight="1" x14ac:dyDescent="0.25">
      <c r="A23" s="17">
        <v>2</v>
      </c>
      <c r="B23" s="3">
        <v>225</v>
      </c>
      <c r="C23" s="9"/>
      <c r="D23" s="3" t="s">
        <v>145</v>
      </c>
      <c r="E23" s="20"/>
      <c r="F23" s="20"/>
      <c r="G23" s="20"/>
      <c r="H23" s="20"/>
      <c r="I23" s="20"/>
      <c r="J23" s="20"/>
      <c r="K23" s="20"/>
      <c r="L23" s="22"/>
      <c r="M23" s="20" t="str">
        <f t="shared" si="0"/>
        <v/>
      </c>
      <c r="N23" s="20" t="str">
        <f t="shared" si="1"/>
        <v/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21" customHeight="1" x14ac:dyDescent="0.25">
      <c r="A24" s="17">
        <v>2</v>
      </c>
      <c r="B24" s="3">
        <v>201</v>
      </c>
      <c r="C24" s="9" t="s">
        <v>54</v>
      </c>
      <c r="D24" s="3" t="s">
        <v>140</v>
      </c>
      <c r="E24" s="20"/>
      <c r="F24" s="20"/>
      <c r="G24" s="20"/>
      <c r="H24" s="20"/>
      <c r="I24" s="20"/>
      <c r="J24" s="20"/>
      <c r="K24" s="20"/>
      <c r="L24" s="22"/>
      <c r="M24" s="20" t="str">
        <f t="shared" si="0"/>
        <v/>
      </c>
      <c r="N24" s="20" t="str">
        <f t="shared" si="1"/>
        <v/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21" customHeight="1" x14ac:dyDescent="0.25">
      <c r="A25" s="17">
        <v>2</v>
      </c>
      <c r="B25" s="3">
        <v>201</v>
      </c>
      <c r="C25" s="9" t="s">
        <v>526</v>
      </c>
      <c r="D25" s="3" t="s">
        <v>172</v>
      </c>
      <c r="E25" s="20"/>
      <c r="F25" s="20"/>
      <c r="G25" s="20"/>
      <c r="H25" s="20" t="s">
        <v>630</v>
      </c>
      <c r="I25" s="20"/>
      <c r="J25" s="20"/>
      <c r="K25" s="20"/>
      <c r="L25" s="22"/>
      <c r="M25" s="20" t="str">
        <f t="shared" si="0"/>
        <v>YES</v>
      </c>
      <c r="N25" s="20" t="str">
        <f t="shared" si="1"/>
        <v>YES</v>
      </c>
      <c r="O25" s="22"/>
      <c r="P25" s="22"/>
      <c r="Q25" s="22"/>
      <c r="R25" s="22"/>
      <c r="S25" s="22"/>
      <c r="T25" s="22"/>
      <c r="U25" s="22">
        <v>1</v>
      </c>
      <c r="V25" s="22"/>
      <c r="W25" s="22"/>
      <c r="X25" s="22"/>
      <c r="Y25" s="22"/>
    </row>
    <row r="26" spans="1:25" ht="21" customHeight="1" x14ac:dyDescent="0.25">
      <c r="A26" s="17">
        <v>2</v>
      </c>
      <c r="B26" s="3">
        <v>203</v>
      </c>
      <c r="C26" s="9" t="s">
        <v>54</v>
      </c>
      <c r="D26" s="3" t="s">
        <v>254</v>
      </c>
      <c r="E26" s="20"/>
      <c r="F26" s="20"/>
      <c r="G26" s="20"/>
      <c r="H26" s="20" t="s">
        <v>630</v>
      </c>
      <c r="I26" s="20"/>
      <c r="J26" s="20"/>
      <c r="K26" s="20"/>
      <c r="L26" s="22"/>
      <c r="M26" s="20" t="str">
        <f t="shared" si="0"/>
        <v>YES</v>
      </c>
      <c r="N26" s="20" t="str">
        <f t="shared" si="1"/>
        <v>YES</v>
      </c>
      <c r="O26" s="22"/>
      <c r="P26" s="22"/>
      <c r="Q26" s="22"/>
      <c r="R26" s="22"/>
      <c r="S26" s="22"/>
      <c r="T26" s="22"/>
      <c r="U26" s="22">
        <v>1</v>
      </c>
      <c r="V26" s="22"/>
      <c r="W26" s="22"/>
      <c r="X26" s="22"/>
      <c r="Y26" s="22"/>
    </row>
    <row r="27" spans="1:25" ht="21" customHeight="1" x14ac:dyDescent="0.25">
      <c r="A27" s="17">
        <v>2</v>
      </c>
      <c r="B27" s="3">
        <v>203</v>
      </c>
      <c r="C27" s="9">
        <v>16236</v>
      </c>
      <c r="D27" s="3" t="s">
        <v>287</v>
      </c>
      <c r="E27" s="20"/>
      <c r="F27" s="20"/>
      <c r="G27" s="20"/>
      <c r="H27" s="20"/>
      <c r="I27" s="20"/>
      <c r="J27" s="20"/>
      <c r="K27" s="20"/>
      <c r="L27" s="22"/>
      <c r="M27" s="20" t="str">
        <f t="shared" si="0"/>
        <v/>
      </c>
      <c r="N27" s="20" t="str">
        <f t="shared" si="1"/>
        <v/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21" customHeight="1" x14ac:dyDescent="0.25">
      <c r="A28" s="17">
        <v>2</v>
      </c>
      <c r="B28" s="3">
        <v>204</v>
      </c>
      <c r="C28" s="9" t="s">
        <v>54</v>
      </c>
      <c r="D28" s="3" t="s">
        <v>319</v>
      </c>
      <c r="E28" s="20"/>
      <c r="F28" s="20"/>
      <c r="G28" s="20"/>
      <c r="H28" s="20"/>
      <c r="I28" s="20"/>
      <c r="J28" s="20"/>
      <c r="K28" s="20"/>
      <c r="L28" s="22"/>
      <c r="M28" s="20" t="str">
        <f t="shared" si="0"/>
        <v/>
      </c>
      <c r="N28" s="20" t="str">
        <f t="shared" si="1"/>
        <v/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21" customHeight="1" x14ac:dyDescent="0.25">
      <c r="A29" s="17">
        <v>2</v>
      </c>
      <c r="B29" s="3">
        <v>204</v>
      </c>
      <c r="C29" s="9" t="s">
        <v>555</v>
      </c>
      <c r="D29" s="3" t="s">
        <v>75</v>
      </c>
      <c r="E29" s="20"/>
      <c r="F29" s="20"/>
      <c r="G29" s="20"/>
      <c r="H29" s="20"/>
      <c r="I29" s="20" t="s">
        <v>630</v>
      </c>
      <c r="J29" s="20"/>
      <c r="K29" s="20"/>
      <c r="L29" s="22"/>
      <c r="M29" s="20" t="str">
        <f t="shared" si="0"/>
        <v>YES</v>
      </c>
      <c r="N29" s="20" t="str">
        <f t="shared" si="1"/>
        <v>YES</v>
      </c>
      <c r="O29" s="22"/>
      <c r="P29" s="22"/>
      <c r="Q29" s="22"/>
      <c r="R29" s="22"/>
      <c r="S29" s="22"/>
      <c r="T29" s="22"/>
      <c r="U29" s="22">
        <v>1</v>
      </c>
      <c r="V29" s="22"/>
      <c r="W29" s="22"/>
      <c r="X29" s="22"/>
      <c r="Y29" s="22"/>
    </row>
    <row r="30" spans="1:25" ht="21" customHeight="1" x14ac:dyDescent="0.25">
      <c r="A30" s="17">
        <v>2</v>
      </c>
      <c r="B30" s="3">
        <v>205</v>
      </c>
      <c r="C30" s="9" t="s">
        <v>54</v>
      </c>
      <c r="D30" s="3" t="s">
        <v>109</v>
      </c>
      <c r="E30" s="20"/>
      <c r="F30" s="20"/>
      <c r="G30" s="20"/>
      <c r="H30" s="20"/>
      <c r="I30" s="20"/>
      <c r="J30" s="20"/>
      <c r="K30" s="20"/>
      <c r="L30" s="22"/>
      <c r="M30" s="20" t="str">
        <f t="shared" si="0"/>
        <v/>
      </c>
      <c r="N30" s="20" t="str">
        <f t="shared" si="1"/>
        <v/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ht="21" customHeight="1" x14ac:dyDescent="0.25">
      <c r="A31" s="17">
        <v>2</v>
      </c>
      <c r="B31" s="3">
        <v>205</v>
      </c>
      <c r="C31" s="9">
        <v>16237</v>
      </c>
      <c r="D31" s="3" t="s">
        <v>141</v>
      </c>
      <c r="E31" s="20"/>
      <c r="F31" s="20"/>
      <c r="G31" s="20"/>
      <c r="H31" s="20"/>
      <c r="I31" s="20"/>
      <c r="J31" s="20"/>
      <c r="K31" s="20"/>
      <c r="L31" s="22"/>
      <c r="M31" s="20" t="str">
        <f t="shared" si="0"/>
        <v/>
      </c>
      <c r="N31" s="20" t="str">
        <f t="shared" si="1"/>
        <v/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21" customHeight="1" x14ac:dyDescent="0.25">
      <c r="A32" s="17">
        <v>2</v>
      </c>
      <c r="B32" s="3">
        <v>206</v>
      </c>
      <c r="C32" s="9" t="s">
        <v>54</v>
      </c>
      <c r="D32" s="3" t="s">
        <v>173</v>
      </c>
      <c r="E32" s="20"/>
      <c r="F32" s="20"/>
      <c r="G32" s="20"/>
      <c r="H32" s="20"/>
      <c r="I32" s="20"/>
      <c r="J32" s="20"/>
      <c r="K32" s="20"/>
      <c r="L32" s="22"/>
      <c r="M32" s="20" t="str">
        <f t="shared" si="0"/>
        <v/>
      </c>
      <c r="N32" s="20" t="str">
        <f t="shared" si="1"/>
        <v/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ht="21" customHeight="1" x14ac:dyDescent="0.25">
      <c r="A33" s="17">
        <v>2</v>
      </c>
      <c r="B33" s="3">
        <v>206</v>
      </c>
      <c r="C33" s="9" t="s">
        <v>54</v>
      </c>
      <c r="D33" s="3" t="s">
        <v>201</v>
      </c>
      <c r="E33" s="20"/>
      <c r="F33" s="20"/>
      <c r="G33" s="20"/>
      <c r="H33" s="20"/>
      <c r="I33" s="20"/>
      <c r="J33" s="20"/>
      <c r="K33" s="20"/>
      <c r="L33" s="22"/>
      <c r="M33" s="20" t="str">
        <f t="shared" si="0"/>
        <v/>
      </c>
      <c r="N33" s="20" t="str">
        <f t="shared" si="1"/>
        <v/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21" customHeight="1" x14ac:dyDescent="0.25">
      <c r="A34" s="17">
        <v>2</v>
      </c>
      <c r="B34" s="3">
        <v>206</v>
      </c>
      <c r="C34" s="9" t="s">
        <v>531</v>
      </c>
      <c r="D34" s="3" t="s">
        <v>222</v>
      </c>
      <c r="E34" s="20"/>
      <c r="F34" s="20"/>
      <c r="G34" s="20"/>
      <c r="H34" s="20"/>
      <c r="I34" s="20"/>
      <c r="J34" s="20"/>
      <c r="K34" s="20"/>
      <c r="L34" s="22"/>
      <c r="M34" s="20" t="str">
        <f>IF(AND(ISBLANK(E34),ISBLANK(F34),ISBLANK(G34),ISBLANK(H34),ISBLANK(I34),ISBLANK(J34)),"","YES")</f>
        <v/>
      </c>
      <c r="N34" s="20" t="str">
        <f>IF(AND(ISBLANK(E34),ISBLANK(F34),ISBLANK(G34),ISBLANK(H34),ISBLANK(I34),ISBLANK(J34),ISBLANK(K34)),"","YES")</f>
        <v/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21" customHeight="1" x14ac:dyDescent="0.25">
      <c r="A35" s="17">
        <v>2</v>
      </c>
      <c r="B35" s="3">
        <v>207</v>
      </c>
      <c r="C35" s="9" t="s">
        <v>54</v>
      </c>
      <c r="D35" s="3" t="s">
        <v>255</v>
      </c>
      <c r="E35" s="20"/>
      <c r="F35" s="20"/>
      <c r="G35" s="20"/>
      <c r="H35" s="20"/>
      <c r="I35" s="20"/>
      <c r="J35" s="20"/>
      <c r="K35" s="20"/>
      <c r="L35" s="22"/>
      <c r="M35" s="20" t="str">
        <f t="shared" si="0"/>
        <v/>
      </c>
      <c r="N35" s="20" t="str">
        <f t="shared" si="1"/>
        <v/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ht="21" customHeight="1" x14ac:dyDescent="0.25">
      <c r="A36" s="17">
        <v>2</v>
      </c>
      <c r="B36" s="3">
        <v>207</v>
      </c>
      <c r="C36" s="9" t="s">
        <v>548</v>
      </c>
      <c r="D36" s="3" t="s">
        <v>288</v>
      </c>
      <c r="E36" s="20"/>
      <c r="F36" s="20"/>
      <c r="G36" s="20"/>
      <c r="H36" s="20"/>
      <c r="I36" s="20"/>
      <c r="J36" s="20"/>
      <c r="K36" s="20"/>
      <c r="L36" s="22"/>
      <c r="M36" s="20" t="str">
        <f t="shared" si="0"/>
        <v/>
      </c>
      <c r="N36" s="20" t="str">
        <f t="shared" si="1"/>
        <v/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ht="21" customHeight="1" x14ac:dyDescent="0.25">
      <c r="A37" s="17">
        <v>2</v>
      </c>
      <c r="B37" s="3">
        <v>208</v>
      </c>
      <c r="C37" s="9" t="s">
        <v>54</v>
      </c>
      <c r="D37" s="3" t="s">
        <v>320</v>
      </c>
      <c r="E37" s="20"/>
      <c r="F37" s="20"/>
      <c r="G37" s="20"/>
      <c r="H37" s="20"/>
      <c r="I37" s="20"/>
      <c r="J37" s="20"/>
      <c r="K37" s="20"/>
      <c r="L37" s="22"/>
      <c r="M37" s="20" t="str">
        <f t="shared" si="0"/>
        <v/>
      </c>
      <c r="N37" s="20" t="str">
        <f t="shared" si="1"/>
        <v/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21" customHeight="1" x14ac:dyDescent="0.25">
      <c r="A38" s="17">
        <v>2</v>
      </c>
      <c r="B38" s="3">
        <v>208</v>
      </c>
      <c r="C38" s="9">
        <v>16239</v>
      </c>
      <c r="D38" s="3" t="s">
        <v>76</v>
      </c>
      <c r="E38" s="20"/>
      <c r="F38" s="20"/>
      <c r="G38" s="20"/>
      <c r="H38" s="20" t="s">
        <v>630</v>
      </c>
      <c r="I38" s="20"/>
      <c r="J38" s="20"/>
      <c r="K38" s="20"/>
      <c r="L38" s="22"/>
      <c r="M38" s="20" t="str">
        <f t="shared" si="0"/>
        <v>YES</v>
      </c>
      <c r="N38" s="20" t="str">
        <f t="shared" si="1"/>
        <v>YES</v>
      </c>
      <c r="O38" s="22"/>
      <c r="P38" s="22"/>
      <c r="Q38" s="22"/>
      <c r="R38" s="22"/>
      <c r="S38" s="22"/>
      <c r="T38" s="22"/>
      <c r="U38" s="22">
        <v>1</v>
      </c>
      <c r="V38" s="22"/>
      <c r="W38" s="22"/>
      <c r="X38" s="22"/>
      <c r="Y38" s="22"/>
    </row>
    <row r="39" spans="1:25" ht="21" customHeight="1" x14ac:dyDescent="0.25">
      <c r="A39" s="17">
        <v>2</v>
      </c>
      <c r="B39" s="3">
        <v>209</v>
      </c>
      <c r="C39" s="9" t="s">
        <v>54</v>
      </c>
      <c r="D39" s="3" t="s">
        <v>110</v>
      </c>
      <c r="E39" s="20"/>
      <c r="F39" s="20"/>
      <c r="G39" s="20"/>
      <c r="H39" s="20"/>
      <c r="I39" s="20"/>
      <c r="J39" s="20"/>
      <c r="K39" s="20"/>
      <c r="L39" s="22"/>
      <c r="M39" s="20" t="str">
        <f t="shared" si="0"/>
        <v/>
      </c>
      <c r="N39" s="20" t="str">
        <f t="shared" si="1"/>
        <v/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21" customHeight="1" x14ac:dyDescent="0.25">
      <c r="A40" s="17">
        <v>2</v>
      </c>
      <c r="B40" s="3">
        <v>209</v>
      </c>
      <c r="C40" s="9" t="s">
        <v>521</v>
      </c>
      <c r="D40" s="3" t="s">
        <v>142</v>
      </c>
      <c r="E40" s="20"/>
      <c r="F40" s="20"/>
      <c r="G40" s="20"/>
      <c r="H40" s="20" t="s">
        <v>630</v>
      </c>
      <c r="I40" s="20"/>
      <c r="J40" s="20"/>
      <c r="K40" s="20"/>
      <c r="L40" s="22"/>
      <c r="M40" s="20" t="str">
        <f t="shared" si="0"/>
        <v>YES</v>
      </c>
      <c r="N40" s="20" t="str">
        <f t="shared" si="1"/>
        <v>YES</v>
      </c>
      <c r="O40" s="22"/>
      <c r="P40" s="22"/>
      <c r="Q40" s="22"/>
      <c r="R40" s="22"/>
      <c r="S40" s="22"/>
      <c r="T40" s="22"/>
      <c r="U40" s="22">
        <v>1</v>
      </c>
      <c r="V40" s="22"/>
      <c r="W40" s="22"/>
      <c r="X40" s="22"/>
      <c r="Y40" s="22"/>
    </row>
    <row r="41" spans="1:25" ht="21" customHeight="1" x14ac:dyDescent="0.25">
      <c r="A41" s="17">
        <v>2</v>
      </c>
      <c r="B41" s="3">
        <v>210</v>
      </c>
      <c r="C41" s="9" t="s">
        <v>527</v>
      </c>
      <c r="D41" s="3" t="s">
        <v>174</v>
      </c>
      <c r="E41" s="20"/>
      <c r="F41" s="20"/>
      <c r="G41" s="20"/>
      <c r="H41" s="20"/>
      <c r="I41" s="20"/>
      <c r="J41" s="20"/>
      <c r="K41" s="20"/>
      <c r="L41" s="22"/>
      <c r="M41" s="20" t="str">
        <f t="shared" si="0"/>
        <v/>
      </c>
      <c r="N41" s="20" t="str">
        <f t="shared" si="1"/>
        <v/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21" customHeight="1" x14ac:dyDescent="0.25">
      <c r="A42" s="17">
        <v>2</v>
      </c>
      <c r="B42" s="3">
        <v>211</v>
      </c>
      <c r="C42" s="9" t="s">
        <v>54</v>
      </c>
      <c r="D42" s="3" t="s">
        <v>223</v>
      </c>
      <c r="E42" s="20"/>
      <c r="F42" s="20"/>
      <c r="G42" s="20"/>
      <c r="H42" s="20"/>
      <c r="I42" s="20"/>
      <c r="J42" s="20"/>
      <c r="K42" s="20"/>
      <c r="L42" s="22"/>
      <c r="M42" s="20" t="str">
        <f t="shared" si="0"/>
        <v/>
      </c>
      <c r="N42" s="20" t="str">
        <f t="shared" si="1"/>
        <v/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ht="21" customHeight="1" x14ac:dyDescent="0.25">
      <c r="A43" s="17">
        <v>2</v>
      </c>
      <c r="B43" s="3">
        <v>211</v>
      </c>
      <c r="C43" s="9" t="s">
        <v>536</v>
      </c>
      <c r="D43" s="3" t="s">
        <v>256</v>
      </c>
      <c r="E43" s="20"/>
      <c r="F43" s="20"/>
      <c r="G43" s="20"/>
      <c r="H43" s="20"/>
      <c r="I43" s="20"/>
      <c r="J43" s="20"/>
      <c r="K43" s="20"/>
      <c r="L43" s="22"/>
      <c r="M43" s="20" t="str">
        <f t="shared" si="0"/>
        <v/>
      </c>
      <c r="N43" s="20" t="str">
        <f t="shared" si="1"/>
        <v/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ht="21" customHeight="1" x14ac:dyDescent="0.25">
      <c r="A44" s="17">
        <v>2</v>
      </c>
      <c r="B44" s="3">
        <v>212</v>
      </c>
      <c r="C44" s="9" t="s">
        <v>542</v>
      </c>
      <c r="D44" s="3" t="s">
        <v>289</v>
      </c>
      <c r="E44" s="20"/>
      <c r="F44" s="20"/>
      <c r="G44" s="20"/>
      <c r="H44" s="20"/>
      <c r="I44" s="20"/>
      <c r="J44" s="20"/>
      <c r="K44" s="20"/>
      <c r="L44" s="22"/>
      <c r="M44" s="20" t="str">
        <f t="shared" si="0"/>
        <v/>
      </c>
      <c r="N44" s="20" t="str">
        <f t="shared" si="1"/>
        <v/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ht="21" customHeight="1" x14ac:dyDescent="0.25">
      <c r="A45" s="17">
        <v>2</v>
      </c>
      <c r="B45" s="3">
        <v>212</v>
      </c>
      <c r="C45" s="9" t="s">
        <v>54</v>
      </c>
      <c r="D45" s="3" t="s">
        <v>321</v>
      </c>
      <c r="E45" s="20"/>
      <c r="F45" s="20"/>
      <c r="G45" s="20"/>
      <c r="H45" s="20"/>
      <c r="I45" s="20"/>
      <c r="J45" s="20"/>
      <c r="K45" s="20"/>
      <c r="L45" s="22"/>
      <c r="M45" s="20" t="str">
        <f t="shared" si="0"/>
        <v/>
      </c>
      <c r="N45" s="20" t="str">
        <f t="shared" si="1"/>
        <v/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ht="21" customHeight="1" x14ac:dyDescent="0.25">
      <c r="A46" s="17">
        <v>2</v>
      </c>
      <c r="B46" s="3">
        <v>213</v>
      </c>
      <c r="C46" s="9" t="s">
        <v>556</v>
      </c>
      <c r="D46" s="3" t="s">
        <v>77</v>
      </c>
      <c r="E46" s="20"/>
      <c r="F46" s="20"/>
      <c r="G46" s="20"/>
      <c r="H46" s="20"/>
      <c r="I46" s="20"/>
      <c r="J46" s="20"/>
      <c r="K46" s="20"/>
      <c r="L46" s="22"/>
      <c r="M46" s="20" t="str">
        <f t="shared" si="0"/>
        <v/>
      </c>
      <c r="N46" s="20" t="str">
        <f t="shared" si="1"/>
        <v/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ht="21" customHeight="1" x14ac:dyDescent="0.25">
      <c r="A47" s="17">
        <v>2</v>
      </c>
      <c r="B47" s="3">
        <v>214</v>
      </c>
      <c r="C47" s="9" t="s">
        <v>561</v>
      </c>
      <c r="D47" s="3" t="s">
        <v>111</v>
      </c>
      <c r="E47" s="20"/>
      <c r="F47" s="20"/>
      <c r="G47" s="20"/>
      <c r="H47" s="20"/>
      <c r="I47" s="20"/>
      <c r="J47" s="20"/>
      <c r="K47" s="20"/>
      <c r="L47" s="22"/>
      <c r="M47" s="20" t="str">
        <f t="shared" si="0"/>
        <v/>
      </c>
      <c r="N47" s="20" t="str">
        <f t="shared" si="1"/>
        <v/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ht="21" customHeight="1" x14ac:dyDescent="0.25">
      <c r="A48" s="17">
        <v>2</v>
      </c>
      <c r="B48" s="3">
        <v>214</v>
      </c>
      <c r="C48" s="9" t="s">
        <v>54</v>
      </c>
      <c r="D48" s="3" t="s">
        <v>143</v>
      </c>
      <c r="E48" s="20"/>
      <c r="F48" s="20"/>
      <c r="G48" s="20"/>
      <c r="H48" s="20" t="s">
        <v>630</v>
      </c>
      <c r="I48" s="20" t="s">
        <v>630</v>
      </c>
      <c r="J48" s="20"/>
      <c r="K48" s="20"/>
      <c r="L48" s="22"/>
      <c r="M48" s="20" t="str">
        <f t="shared" si="0"/>
        <v>YES</v>
      </c>
      <c r="N48" s="20" t="str">
        <f t="shared" si="1"/>
        <v>YES</v>
      </c>
      <c r="O48" s="22"/>
      <c r="P48" s="22"/>
      <c r="Q48" s="22"/>
      <c r="R48" s="22"/>
      <c r="S48" s="22"/>
      <c r="T48" s="22"/>
      <c r="U48" s="22">
        <v>2</v>
      </c>
      <c r="V48" s="22"/>
      <c r="W48" s="22"/>
      <c r="X48" s="22"/>
      <c r="Y48" s="22"/>
    </row>
    <row r="49" spans="1:25" ht="21" customHeight="1" x14ac:dyDescent="0.25">
      <c r="A49" s="17">
        <v>2</v>
      </c>
      <c r="B49" s="3">
        <v>215</v>
      </c>
      <c r="C49" s="9" t="s">
        <v>522</v>
      </c>
      <c r="D49" s="3" t="s">
        <v>175</v>
      </c>
      <c r="E49" s="20"/>
      <c r="F49" s="20"/>
      <c r="G49" s="20"/>
      <c r="H49" s="20"/>
      <c r="I49" s="20"/>
      <c r="J49" s="20"/>
      <c r="K49" s="20"/>
      <c r="L49" s="22"/>
      <c r="M49" s="20" t="str">
        <f t="shared" si="0"/>
        <v/>
      </c>
      <c r="N49" s="20" t="str">
        <f t="shared" si="1"/>
        <v/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ht="21" customHeight="1" x14ac:dyDescent="0.25">
      <c r="A50" s="17">
        <v>2</v>
      </c>
      <c r="B50" s="3">
        <v>215</v>
      </c>
      <c r="C50" s="9">
        <v>16033</v>
      </c>
      <c r="D50" s="8" t="s">
        <v>202</v>
      </c>
      <c r="E50" s="20"/>
      <c r="F50" s="20"/>
      <c r="G50" s="20"/>
      <c r="H50" s="20"/>
      <c r="I50" s="20"/>
      <c r="J50" s="20"/>
      <c r="K50" s="20"/>
      <c r="L50" s="22"/>
      <c r="M50" s="20" t="str">
        <f>IF(AND(ISBLANK(E50),ISBLANK(F50),ISBLANK(G50),ISBLANK(H50),ISBLANK(I50),ISBLANK(J50)),"","YES")</f>
        <v/>
      </c>
      <c r="N50" s="20" t="str">
        <f>IF(AND(ISBLANK(E50),ISBLANK(F50),ISBLANK(G50),ISBLANK(H50),ISBLANK(I50),ISBLANK(J50),ISBLANK(K50)),"","YES")</f>
        <v/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ht="21" customHeight="1" x14ac:dyDescent="0.25">
      <c r="A51" s="17">
        <v>2</v>
      </c>
      <c r="B51" s="3">
        <v>216</v>
      </c>
      <c r="C51" s="9" t="s">
        <v>537</v>
      </c>
      <c r="D51" s="3" t="s">
        <v>224</v>
      </c>
      <c r="E51" s="20"/>
      <c r="F51" s="20"/>
      <c r="G51" s="20"/>
      <c r="H51" s="20"/>
      <c r="I51" s="20"/>
      <c r="J51" s="20"/>
      <c r="K51" s="20"/>
      <c r="L51" s="22"/>
      <c r="M51" s="20" t="str">
        <f t="shared" si="0"/>
        <v/>
      </c>
      <c r="N51" s="20" t="str">
        <f t="shared" si="1"/>
        <v/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ht="21" customHeight="1" x14ac:dyDescent="0.25">
      <c r="A52" s="17">
        <v>2</v>
      </c>
      <c r="B52" s="3">
        <v>216</v>
      </c>
      <c r="C52" s="9" t="s">
        <v>54</v>
      </c>
      <c r="D52" s="3" t="s">
        <v>257</v>
      </c>
      <c r="E52" s="20"/>
      <c r="F52" s="20"/>
      <c r="G52" s="20"/>
      <c r="H52" s="20" t="s">
        <v>630</v>
      </c>
      <c r="I52" s="20"/>
      <c r="J52" s="20"/>
      <c r="K52" s="20"/>
      <c r="L52" s="22"/>
      <c r="M52" s="20" t="str">
        <f t="shared" si="0"/>
        <v>YES</v>
      </c>
      <c r="N52" s="20" t="str">
        <f t="shared" si="1"/>
        <v>YES</v>
      </c>
      <c r="O52" s="22"/>
      <c r="P52" s="22"/>
      <c r="Q52" s="22"/>
      <c r="R52" s="22"/>
      <c r="S52" s="22"/>
      <c r="T52" s="22"/>
      <c r="U52" s="22">
        <v>1</v>
      </c>
      <c r="V52" s="22"/>
      <c r="W52" s="22"/>
      <c r="X52" s="22"/>
      <c r="Y52" s="22"/>
    </row>
    <row r="53" spans="1:25" ht="21" customHeight="1" x14ac:dyDescent="0.25">
      <c r="A53" s="17">
        <v>2</v>
      </c>
      <c r="B53" s="3">
        <v>217</v>
      </c>
      <c r="C53" s="9" t="s">
        <v>549</v>
      </c>
      <c r="D53" s="3" t="s">
        <v>290</v>
      </c>
      <c r="E53" s="20"/>
      <c r="F53" s="20"/>
      <c r="G53" s="20"/>
      <c r="H53" s="20"/>
      <c r="I53" s="20"/>
      <c r="J53" s="20"/>
      <c r="K53" s="20"/>
      <c r="L53" s="22"/>
      <c r="M53" s="20" t="str">
        <f t="shared" si="0"/>
        <v/>
      </c>
      <c r="N53" s="20" t="str">
        <f t="shared" si="1"/>
        <v/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ht="21" customHeight="1" x14ac:dyDescent="0.25">
      <c r="A54" s="17">
        <v>2</v>
      </c>
      <c r="B54" s="3">
        <v>218</v>
      </c>
      <c r="C54" s="9" t="s">
        <v>557</v>
      </c>
      <c r="D54" s="3" t="s">
        <v>322</v>
      </c>
      <c r="E54" s="20"/>
      <c r="F54" s="20"/>
      <c r="G54" s="20"/>
      <c r="H54" s="20"/>
      <c r="I54" s="20"/>
      <c r="J54" s="20"/>
      <c r="K54" s="20"/>
      <c r="L54" s="49"/>
      <c r="M54" s="20" t="str">
        <f t="shared" si="0"/>
        <v/>
      </c>
      <c r="N54" s="20" t="str">
        <f t="shared" si="1"/>
        <v/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ht="21" customHeight="1" x14ac:dyDescent="0.25">
      <c r="A55" s="17">
        <v>2</v>
      </c>
      <c r="B55" s="3">
        <v>219</v>
      </c>
      <c r="C55" s="9" t="s">
        <v>562</v>
      </c>
      <c r="D55" s="3" t="s">
        <v>78</v>
      </c>
      <c r="E55" s="20"/>
      <c r="F55" s="20"/>
      <c r="G55" s="20"/>
      <c r="H55" s="20"/>
      <c r="I55" s="20"/>
      <c r="J55" s="20"/>
      <c r="K55" s="20"/>
      <c r="L55" s="22"/>
      <c r="M55" s="20" t="str">
        <f t="shared" si="0"/>
        <v/>
      </c>
      <c r="N55" s="20" t="str">
        <f t="shared" si="1"/>
        <v/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ht="21" customHeight="1" x14ac:dyDescent="0.25">
      <c r="A56" s="17">
        <v>2</v>
      </c>
      <c r="B56" s="3">
        <v>220</v>
      </c>
      <c r="C56" s="9" t="s">
        <v>513</v>
      </c>
      <c r="D56" s="3" t="s">
        <v>112</v>
      </c>
      <c r="E56" s="20"/>
      <c r="F56" s="20"/>
      <c r="G56" s="20"/>
      <c r="H56" s="20"/>
      <c r="I56" s="20"/>
      <c r="J56" s="20"/>
      <c r="K56" s="20"/>
      <c r="L56" s="49"/>
      <c r="M56" s="20" t="str">
        <f t="shared" si="0"/>
        <v/>
      </c>
      <c r="N56" s="20" t="str">
        <f t="shared" si="1"/>
        <v/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21" customHeight="1" x14ac:dyDescent="0.25">
      <c r="A57" s="17">
        <v>2</v>
      </c>
      <c r="B57" s="3">
        <v>221</v>
      </c>
      <c r="C57" s="9" t="s">
        <v>523</v>
      </c>
      <c r="D57" s="3" t="s">
        <v>144</v>
      </c>
      <c r="E57" s="20"/>
      <c r="F57" s="20"/>
      <c r="G57" s="20"/>
      <c r="H57" s="20"/>
      <c r="I57" s="20"/>
      <c r="J57" s="20"/>
      <c r="K57" s="20"/>
      <c r="L57" s="49"/>
      <c r="M57" s="20" t="str">
        <f t="shared" si="0"/>
        <v/>
      </c>
      <c r="N57" s="20" t="str">
        <f t="shared" si="1"/>
        <v/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21" customHeight="1" x14ac:dyDescent="0.25">
      <c r="A58" s="17">
        <v>2</v>
      </c>
      <c r="B58" s="3">
        <v>222</v>
      </c>
      <c r="C58" s="9" t="s">
        <v>528</v>
      </c>
      <c r="D58" s="3" t="s">
        <v>176</v>
      </c>
      <c r="E58" s="20"/>
      <c r="F58" s="20"/>
      <c r="G58" s="20"/>
      <c r="H58" s="20"/>
      <c r="I58" s="20"/>
      <c r="J58" s="20"/>
      <c r="K58" s="20"/>
      <c r="L58" s="22"/>
      <c r="M58" s="20" t="str">
        <f t="shared" si="0"/>
        <v/>
      </c>
      <c r="N58" s="20" t="str">
        <f t="shared" si="1"/>
        <v/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21" customHeight="1" x14ac:dyDescent="0.25">
      <c r="A59" s="17">
        <v>2</v>
      </c>
      <c r="B59" s="3">
        <v>222</v>
      </c>
      <c r="C59" s="9" t="s">
        <v>54</v>
      </c>
      <c r="D59" s="3" t="s">
        <v>225</v>
      </c>
      <c r="E59" s="20"/>
      <c r="F59" s="20"/>
      <c r="G59" s="20"/>
      <c r="H59" s="20"/>
      <c r="I59" s="20"/>
      <c r="J59" s="20"/>
      <c r="K59" s="20"/>
      <c r="L59" s="22"/>
      <c r="M59" s="20" t="str">
        <f t="shared" si="0"/>
        <v/>
      </c>
      <c r="N59" s="20" t="str">
        <f t="shared" si="1"/>
        <v/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21" customHeight="1" x14ac:dyDescent="0.25">
      <c r="A60" s="17">
        <v>2</v>
      </c>
      <c r="B60" s="3">
        <v>223</v>
      </c>
      <c r="C60" s="9" t="s">
        <v>538</v>
      </c>
      <c r="D60" s="3" t="s">
        <v>258</v>
      </c>
      <c r="E60" s="20"/>
      <c r="F60" s="20"/>
      <c r="G60" s="20"/>
      <c r="H60" s="20"/>
      <c r="I60" s="20"/>
      <c r="J60" s="20"/>
      <c r="K60" s="20"/>
      <c r="L60" s="49"/>
      <c r="M60" s="20" t="str">
        <f t="shared" si="0"/>
        <v/>
      </c>
      <c r="N60" s="20" t="str">
        <f t="shared" si="1"/>
        <v/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21" customHeight="1" x14ac:dyDescent="0.25">
      <c r="A61" s="17">
        <v>2</v>
      </c>
      <c r="B61" s="3">
        <v>223</v>
      </c>
      <c r="C61" s="9" t="s">
        <v>54</v>
      </c>
      <c r="D61" s="3" t="s">
        <v>291</v>
      </c>
      <c r="E61" s="20"/>
      <c r="F61" s="20"/>
      <c r="G61" s="20"/>
      <c r="H61" s="20" t="s">
        <v>630</v>
      </c>
      <c r="I61" s="20"/>
      <c r="J61" s="20"/>
      <c r="K61" s="20"/>
      <c r="L61" s="22"/>
      <c r="M61" s="20" t="str">
        <f t="shared" si="0"/>
        <v>YES</v>
      </c>
      <c r="N61" s="20" t="str">
        <f t="shared" si="1"/>
        <v>YES</v>
      </c>
      <c r="O61" s="22"/>
      <c r="P61" s="22"/>
      <c r="Q61" s="22"/>
      <c r="R61" s="22">
        <v>1</v>
      </c>
      <c r="S61" s="22"/>
      <c r="T61" s="22"/>
      <c r="U61" s="22"/>
      <c r="V61" s="22"/>
      <c r="W61" s="22"/>
      <c r="X61" s="22"/>
      <c r="Y61" s="22"/>
    </row>
    <row r="62" spans="1:25" ht="21" customHeight="1" x14ac:dyDescent="0.25">
      <c r="A62" s="17">
        <v>2</v>
      </c>
      <c r="B62" s="3">
        <v>224</v>
      </c>
      <c r="C62" s="9" t="s">
        <v>550</v>
      </c>
      <c r="D62" s="3" t="s">
        <v>323</v>
      </c>
      <c r="E62" s="20"/>
      <c r="F62" s="20"/>
      <c r="G62" s="20"/>
      <c r="H62" s="20"/>
      <c r="I62" s="20"/>
      <c r="J62" s="20"/>
      <c r="K62" s="20"/>
      <c r="L62" s="49"/>
      <c r="M62" s="20" t="str">
        <f t="shared" si="0"/>
        <v/>
      </c>
      <c r="N62" s="20" t="str">
        <f t="shared" si="1"/>
        <v/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ht="21" customHeight="1" x14ac:dyDescent="0.25">
      <c r="A63" s="17">
        <v>2</v>
      </c>
      <c r="B63" s="3">
        <v>224</v>
      </c>
      <c r="C63" s="9" t="s">
        <v>54</v>
      </c>
      <c r="D63" s="3" t="s">
        <v>79</v>
      </c>
      <c r="E63" s="20"/>
      <c r="F63" s="20"/>
      <c r="G63" s="20"/>
      <c r="H63" s="20"/>
      <c r="I63" s="20"/>
      <c r="J63" s="20"/>
      <c r="K63" s="20"/>
      <c r="L63" s="22"/>
      <c r="M63" s="20" t="str">
        <f t="shared" si="0"/>
        <v/>
      </c>
      <c r="N63" s="20" t="str">
        <f t="shared" si="1"/>
        <v/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21" customHeight="1" x14ac:dyDescent="0.25">
      <c r="A64" s="17">
        <v>2</v>
      </c>
      <c r="B64" s="3">
        <v>225</v>
      </c>
      <c r="C64" s="9" t="s">
        <v>514</v>
      </c>
      <c r="D64" s="3" t="s">
        <v>145</v>
      </c>
      <c r="E64" s="20"/>
      <c r="F64" s="20"/>
      <c r="G64" s="20"/>
      <c r="H64" s="20"/>
      <c r="I64" s="20"/>
      <c r="J64" s="20"/>
      <c r="K64" s="20"/>
      <c r="L64" s="22"/>
      <c r="M64" s="20" t="str">
        <f t="shared" si="0"/>
        <v/>
      </c>
      <c r="N64" s="20" t="str">
        <f t="shared" si="1"/>
        <v/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ht="21" customHeight="1" x14ac:dyDescent="0.25">
      <c r="A65" s="17">
        <v>2</v>
      </c>
      <c r="B65" s="3">
        <v>226</v>
      </c>
      <c r="C65" s="9" t="s">
        <v>54</v>
      </c>
      <c r="D65" s="3" t="s">
        <v>177</v>
      </c>
      <c r="E65" s="20"/>
      <c r="F65" s="20"/>
      <c r="G65" s="20"/>
      <c r="H65" s="20" t="s">
        <v>630</v>
      </c>
      <c r="I65" s="20"/>
      <c r="J65" s="20"/>
      <c r="K65" s="20"/>
      <c r="L65" s="49"/>
      <c r="M65" s="20" t="str">
        <f t="shared" si="0"/>
        <v>YES</v>
      </c>
      <c r="N65" s="20" t="str">
        <f t="shared" si="1"/>
        <v>YES</v>
      </c>
      <c r="O65" s="22"/>
      <c r="P65" s="22"/>
      <c r="Q65" s="22"/>
      <c r="R65" s="22"/>
      <c r="S65" s="22"/>
      <c r="T65" s="22"/>
      <c r="U65" s="22">
        <v>1</v>
      </c>
      <c r="V65" s="22"/>
      <c r="W65" s="22"/>
      <c r="X65" s="22"/>
      <c r="Y65" s="22"/>
    </row>
    <row r="66" spans="1:25" ht="21" customHeight="1" x14ac:dyDescent="0.25">
      <c r="A66" s="17">
        <v>2</v>
      </c>
      <c r="B66" s="3">
        <v>232</v>
      </c>
      <c r="C66" s="9" t="s">
        <v>572</v>
      </c>
      <c r="D66" s="8" t="s">
        <v>345</v>
      </c>
      <c r="E66" s="20"/>
      <c r="F66" s="20"/>
      <c r="G66" s="20"/>
      <c r="H66" s="20"/>
      <c r="I66" s="20"/>
      <c r="J66" s="20"/>
      <c r="K66" s="20"/>
      <c r="L66" s="22" t="s">
        <v>859</v>
      </c>
      <c r="M66" s="20" t="str">
        <f t="shared" si="0"/>
        <v/>
      </c>
      <c r="N66" s="20" t="str">
        <f t="shared" si="1"/>
        <v/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ht="21" customHeight="1" x14ac:dyDescent="0.25">
      <c r="A67" s="17">
        <v>2</v>
      </c>
      <c r="B67" s="3">
        <v>233</v>
      </c>
      <c r="C67" s="9" t="s">
        <v>573</v>
      </c>
      <c r="D67" s="8" t="s">
        <v>345</v>
      </c>
      <c r="E67" s="20"/>
      <c r="F67" s="20"/>
      <c r="G67" s="20"/>
      <c r="H67" s="20"/>
      <c r="I67" s="20"/>
      <c r="J67" s="20"/>
      <c r="K67" s="20"/>
      <c r="L67" s="22" t="s">
        <v>859</v>
      </c>
      <c r="M67" s="20" t="str">
        <f t="shared" ref="M67:M109" si="2">IF(AND(ISBLANK(E67),ISBLANK(F67),ISBLANK(G67),ISBLANK(H67),ISBLANK(I67),ISBLANK(J67)),"","YES")</f>
        <v/>
      </c>
      <c r="N67" s="20" t="str">
        <f t="shared" si="1"/>
        <v/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21" customHeight="1" x14ac:dyDescent="0.25">
      <c r="A68" s="17">
        <v>3</v>
      </c>
      <c r="B68" s="3">
        <v>301</v>
      </c>
      <c r="C68" s="9" t="s">
        <v>54</v>
      </c>
      <c r="D68" s="3" t="s">
        <v>265</v>
      </c>
      <c r="E68" s="20"/>
      <c r="F68" s="20"/>
      <c r="G68" s="20"/>
      <c r="H68" s="20"/>
      <c r="I68" s="20"/>
      <c r="J68" s="20"/>
      <c r="K68" s="20"/>
      <c r="L68" s="22"/>
      <c r="M68" s="20" t="str">
        <f t="shared" si="2"/>
        <v/>
      </c>
      <c r="N68" s="20" t="str">
        <f t="shared" ref="N68:N109" si="3">IF(AND(ISBLANK(E68),ISBLANK(F68),ISBLANK(G68),ISBLANK(H68),ISBLANK(I68),ISBLANK(J68),ISBLANK(K68)),"","YES")</f>
        <v/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21" customHeight="1" x14ac:dyDescent="0.25">
      <c r="A69" s="17">
        <v>3</v>
      </c>
      <c r="B69" s="3">
        <v>301</v>
      </c>
      <c r="C69" s="9" t="s">
        <v>543</v>
      </c>
      <c r="D69" s="3" t="s">
        <v>298</v>
      </c>
      <c r="E69" s="20"/>
      <c r="F69" s="20"/>
      <c r="G69" s="20"/>
      <c r="H69" s="20"/>
      <c r="I69" s="20"/>
      <c r="J69" s="20"/>
      <c r="K69" s="20"/>
      <c r="L69" s="22"/>
      <c r="M69" s="20" t="str">
        <f t="shared" si="2"/>
        <v/>
      </c>
      <c r="N69" s="20" t="str">
        <f t="shared" si="3"/>
        <v/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ht="21" customHeight="1" x14ac:dyDescent="0.25">
      <c r="A70" s="17">
        <v>3</v>
      </c>
      <c r="B70" s="3">
        <v>302</v>
      </c>
      <c r="C70" s="9" t="s">
        <v>551</v>
      </c>
      <c r="D70" s="3" t="s">
        <v>329</v>
      </c>
      <c r="E70" s="20"/>
      <c r="F70" s="20"/>
      <c r="G70" s="20"/>
      <c r="H70" s="20"/>
      <c r="I70" s="20"/>
      <c r="J70" s="20"/>
      <c r="K70" s="20"/>
      <c r="L70" s="49"/>
      <c r="M70" s="20" t="str">
        <f t="shared" si="2"/>
        <v/>
      </c>
      <c r="N70" s="20" t="str">
        <f t="shared" si="3"/>
        <v/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ht="21" customHeight="1" x14ac:dyDescent="0.25">
      <c r="A71" s="17">
        <v>3</v>
      </c>
      <c r="B71" s="3">
        <v>303</v>
      </c>
      <c r="C71" s="9" t="s">
        <v>54</v>
      </c>
      <c r="D71" s="3" t="s">
        <v>86</v>
      </c>
      <c r="E71" s="20"/>
      <c r="F71" s="20"/>
      <c r="G71" s="20"/>
      <c r="H71" s="20"/>
      <c r="I71" s="20"/>
      <c r="J71" s="20"/>
      <c r="K71" s="20"/>
      <c r="L71" s="22"/>
      <c r="M71" s="20" t="str">
        <f t="shared" si="2"/>
        <v/>
      </c>
      <c r="N71" s="20" t="str">
        <f t="shared" si="3"/>
        <v/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ht="21" customHeight="1" x14ac:dyDescent="0.25">
      <c r="A72" s="17">
        <v>3</v>
      </c>
      <c r="B72" s="3">
        <v>303</v>
      </c>
      <c r="C72" s="9" t="s">
        <v>563</v>
      </c>
      <c r="D72" s="3" t="s">
        <v>120</v>
      </c>
      <c r="E72" s="20"/>
      <c r="F72" s="20"/>
      <c r="G72" s="20"/>
      <c r="H72" s="20"/>
      <c r="I72" s="20"/>
      <c r="J72" s="20"/>
      <c r="K72" s="20"/>
      <c r="L72" s="22"/>
      <c r="M72" s="20" t="str">
        <f t="shared" si="2"/>
        <v/>
      </c>
      <c r="N72" s="20" t="str">
        <f t="shared" si="3"/>
        <v/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21" customHeight="1" x14ac:dyDescent="0.25">
      <c r="A73" s="17">
        <v>3</v>
      </c>
      <c r="B73" s="3">
        <v>304</v>
      </c>
      <c r="C73" s="9" t="s">
        <v>54</v>
      </c>
      <c r="D73" s="3" t="s">
        <v>152</v>
      </c>
      <c r="E73" s="20"/>
      <c r="F73" s="20"/>
      <c r="G73" s="20"/>
      <c r="H73" s="20"/>
      <c r="I73" s="20" t="s">
        <v>630</v>
      </c>
      <c r="J73" s="20"/>
      <c r="K73" s="20"/>
      <c r="L73" s="22"/>
      <c r="M73" s="20" t="str">
        <f t="shared" si="2"/>
        <v>YES</v>
      </c>
      <c r="N73" s="20" t="str">
        <f t="shared" si="3"/>
        <v>YES</v>
      </c>
      <c r="O73" s="22">
        <v>1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21" customHeight="1" x14ac:dyDescent="0.25">
      <c r="A74" s="17">
        <v>3</v>
      </c>
      <c r="B74" s="3">
        <v>304</v>
      </c>
      <c r="C74" s="9" t="s">
        <v>524</v>
      </c>
      <c r="D74" s="3" t="s">
        <v>184</v>
      </c>
      <c r="E74" s="20"/>
      <c r="F74" s="20"/>
      <c r="G74" s="20"/>
      <c r="H74" s="20" t="s">
        <v>630</v>
      </c>
      <c r="I74" s="20"/>
      <c r="J74" s="20"/>
      <c r="K74" s="20"/>
      <c r="L74" s="49"/>
      <c r="M74" s="20" t="str">
        <f t="shared" si="2"/>
        <v>YES</v>
      </c>
      <c r="N74" s="20" t="str">
        <f t="shared" si="3"/>
        <v>YES</v>
      </c>
      <c r="O74" s="22"/>
      <c r="P74" s="22"/>
      <c r="Q74" s="22"/>
      <c r="R74" s="22"/>
      <c r="S74" s="22"/>
      <c r="T74" s="22"/>
      <c r="U74" s="22">
        <v>1</v>
      </c>
      <c r="V74" s="22"/>
      <c r="W74" s="22"/>
      <c r="X74" s="22"/>
      <c r="Y74" s="22"/>
    </row>
    <row r="75" spans="1:25" ht="21" customHeight="1" x14ac:dyDescent="0.25">
      <c r="A75" s="17">
        <v>3</v>
      </c>
      <c r="B75" s="3">
        <v>305</v>
      </c>
      <c r="C75" s="9"/>
      <c r="D75" s="3" t="s">
        <v>233</v>
      </c>
      <c r="E75" s="20"/>
      <c r="F75" s="20"/>
      <c r="G75" s="20"/>
      <c r="H75" s="20" t="s">
        <v>630</v>
      </c>
      <c r="I75" s="20"/>
      <c r="J75" s="20"/>
      <c r="K75" s="20"/>
      <c r="L75" s="22"/>
      <c r="M75" s="20" t="str">
        <f>IF(AND(ISBLANK(E75),ISBLANK(F75),ISBLANK(G75),ISBLANK(H75),ISBLANK(I75),ISBLANK(J75)),"","YES")</f>
        <v>YES</v>
      </c>
      <c r="N75" s="20" t="str">
        <f>IF(AND(ISBLANK(E75),ISBLANK(F75),ISBLANK(G75),ISBLANK(H75),ISBLANK(I75),ISBLANK(J75),ISBLANK(K75)),"","YES")</f>
        <v>YES</v>
      </c>
      <c r="O75" s="22"/>
      <c r="P75" s="22"/>
      <c r="Q75" s="22"/>
      <c r="R75" s="22"/>
      <c r="S75" s="22"/>
      <c r="T75" s="22"/>
      <c r="U75" s="22">
        <v>1</v>
      </c>
      <c r="V75" s="22"/>
      <c r="W75" s="22"/>
      <c r="X75" s="22"/>
      <c r="Y75" s="22"/>
    </row>
    <row r="76" spans="1:25" ht="21" customHeight="1" x14ac:dyDescent="0.25">
      <c r="A76" s="17">
        <v>3</v>
      </c>
      <c r="B76" s="3">
        <v>305</v>
      </c>
      <c r="C76" s="9" t="s">
        <v>532</v>
      </c>
      <c r="D76" s="3" t="s">
        <v>266</v>
      </c>
      <c r="E76" s="20"/>
      <c r="F76" s="20"/>
      <c r="G76" s="20"/>
      <c r="H76" s="20"/>
      <c r="I76" s="20"/>
      <c r="J76" s="20"/>
      <c r="K76" s="20"/>
      <c r="L76" s="22"/>
      <c r="M76" s="20" t="str">
        <f t="shared" si="2"/>
        <v/>
      </c>
      <c r="N76" s="20" t="str">
        <f t="shared" si="3"/>
        <v/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ht="21" customHeight="1" x14ac:dyDescent="0.25">
      <c r="A77" s="17">
        <v>3</v>
      </c>
      <c r="B77" s="3">
        <v>306</v>
      </c>
      <c r="D77" s="3" t="s">
        <v>299</v>
      </c>
      <c r="E77" s="20"/>
      <c r="F77" s="20"/>
      <c r="G77" s="20"/>
      <c r="H77" s="20"/>
      <c r="I77" s="20"/>
      <c r="J77" s="20"/>
      <c r="K77" s="20"/>
      <c r="L77" s="22"/>
      <c r="M77" s="20" t="str">
        <f t="shared" si="2"/>
        <v/>
      </c>
      <c r="N77" s="20" t="str">
        <f t="shared" si="3"/>
        <v/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ht="21" customHeight="1" x14ac:dyDescent="0.25">
      <c r="A78" s="17">
        <v>3</v>
      </c>
      <c r="B78" s="3">
        <v>306</v>
      </c>
      <c r="C78" s="9">
        <v>16427</v>
      </c>
      <c r="D78" s="3" t="s">
        <v>330</v>
      </c>
      <c r="E78" s="20"/>
      <c r="F78" s="20"/>
      <c r="G78" s="20"/>
      <c r="H78" s="20"/>
      <c r="I78" s="20"/>
      <c r="J78" s="20"/>
      <c r="K78" s="20" t="s">
        <v>861</v>
      </c>
      <c r="L78" s="22"/>
      <c r="M78" s="20" t="str">
        <f t="shared" si="2"/>
        <v/>
      </c>
      <c r="N78" s="20" t="str">
        <f t="shared" si="3"/>
        <v>YES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ht="21" customHeight="1" x14ac:dyDescent="0.25">
      <c r="A79" s="17">
        <v>3</v>
      </c>
      <c r="B79" s="3">
        <v>307</v>
      </c>
      <c r="C79" s="9" t="s">
        <v>558</v>
      </c>
      <c r="D79" s="3" t="s">
        <v>87</v>
      </c>
      <c r="E79" s="20"/>
      <c r="F79" s="20"/>
      <c r="G79" s="20"/>
      <c r="H79" s="20" t="s">
        <v>630</v>
      </c>
      <c r="I79" s="20"/>
      <c r="J79" s="20"/>
      <c r="K79" s="20"/>
      <c r="L79" s="22"/>
      <c r="M79" s="20" t="str">
        <f t="shared" si="2"/>
        <v>YES</v>
      </c>
      <c r="N79" s="20" t="str">
        <f t="shared" si="3"/>
        <v>YES</v>
      </c>
      <c r="O79" s="22"/>
      <c r="P79" s="22"/>
      <c r="Q79" s="22"/>
      <c r="R79" s="22"/>
      <c r="S79" s="22"/>
      <c r="T79" s="22"/>
      <c r="U79" s="22">
        <v>1</v>
      </c>
      <c r="V79" s="22"/>
      <c r="W79" s="22"/>
      <c r="X79" s="22"/>
      <c r="Y79" s="22"/>
    </row>
    <row r="80" spans="1:25" ht="21" customHeight="1" x14ac:dyDescent="0.25">
      <c r="A80" s="17">
        <v>3</v>
      </c>
      <c r="B80" s="3">
        <v>307</v>
      </c>
      <c r="D80" s="3" t="s">
        <v>121</v>
      </c>
      <c r="E80" s="20"/>
      <c r="F80" s="20"/>
      <c r="G80" s="20"/>
      <c r="H80" s="20"/>
      <c r="I80" s="20"/>
      <c r="J80" s="20"/>
      <c r="K80" s="20"/>
      <c r="L80" s="49"/>
      <c r="M80" s="20" t="str">
        <f t="shared" si="2"/>
        <v/>
      </c>
      <c r="N80" s="20" t="str">
        <f t="shared" si="3"/>
        <v/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21" customHeight="1" x14ac:dyDescent="0.25">
      <c r="A81" s="17">
        <v>3</v>
      </c>
      <c r="B81" s="3">
        <v>308</v>
      </c>
      <c r="C81" s="9" t="s">
        <v>54</v>
      </c>
      <c r="D81" s="3" t="s">
        <v>153</v>
      </c>
      <c r="E81" s="20" t="s">
        <v>631</v>
      </c>
      <c r="F81" s="20"/>
      <c r="G81" s="20"/>
      <c r="H81" s="20"/>
      <c r="I81" s="20"/>
      <c r="J81" s="20"/>
      <c r="K81" s="20"/>
      <c r="L81" s="22"/>
      <c r="M81" s="20" t="str">
        <f t="shared" si="2"/>
        <v>YES</v>
      </c>
      <c r="N81" s="20" t="str">
        <f t="shared" si="3"/>
        <v>YES</v>
      </c>
      <c r="O81" s="22">
        <v>1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ht="21" customHeight="1" x14ac:dyDescent="0.25">
      <c r="A82" s="17">
        <v>3</v>
      </c>
      <c r="B82" s="3">
        <v>308</v>
      </c>
      <c r="C82" s="9" t="s">
        <v>515</v>
      </c>
      <c r="D82" s="3" t="s">
        <v>185</v>
      </c>
      <c r="E82" s="20"/>
      <c r="F82" s="20"/>
      <c r="G82" s="20"/>
      <c r="H82" s="20"/>
      <c r="I82" s="20" t="s">
        <v>630</v>
      </c>
      <c r="J82" s="20"/>
      <c r="K82" s="20"/>
      <c r="L82" s="49"/>
      <c r="M82" s="20" t="str">
        <f t="shared" si="2"/>
        <v>YES</v>
      </c>
      <c r="N82" s="20" t="str">
        <f t="shared" si="3"/>
        <v>YES</v>
      </c>
      <c r="O82" s="22"/>
      <c r="P82" s="22"/>
      <c r="Q82" s="22"/>
      <c r="R82" s="22"/>
      <c r="S82" s="22"/>
      <c r="T82" s="22"/>
      <c r="U82" s="22">
        <v>1</v>
      </c>
      <c r="V82" s="22"/>
      <c r="W82" s="22"/>
      <c r="X82" s="22"/>
      <c r="Y82" s="22"/>
    </row>
    <row r="83" spans="1:25" ht="21" customHeight="1" x14ac:dyDescent="0.25">
      <c r="A83" s="17">
        <v>3</v>
      </c>
      <c r="B83" s="3">
        <v>309</v>
      </c>
      <c r="C83" s="9">
        <v>16040</v>
      </c>
      <c r="D83" s="3" t="s">
        <v>207</v>
      </c>
      <c r="E83" s="20"/>
      <c r="F83" s="20"/>
      <c r="G83" s="20"/>
      <c r="H83" s="20"/>
      <c r="I83" s="20"/>
      <c r="J83" s="20"/>
      <c r="K83" s="20"/>
      <c r="L83" s="22"/>
      <c r="M83" s="20" t="str">
        <f t="shared" si="2"/>
        <v/>
      </c>
      <c r="N83" s="20" t="str">
        <f t="shared" si="3"/>
        <v/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ht="21" customHeight="1" x14ac:dyDescent="0.25">
      <c r="A84" s="17">
        <v>3</v>
      </c>
      <c r="B84" s="3">
        <v>309</v>
      </c>
      <c r="C84" s="9"/>
      <c r="D84" s="3" t="s">
        <v>234</v>
      </c>
      <c r="E84" s="20"/>
      <c r="F84" s="20"/>
      <c r="G84" s="20"/>
      <c r="H84" s="20"/>
      <c r="I84" s="20"/>
      <c r="J84" s="20"/>
      <c r="K84" s="20"/>
      <c r="L84" s="22"/>
      <c r="M84" s="20" t="str">
        <f t="shared" si="2"/>
        <v/>
      </c>
      <c r="N84" s="20" t="str">
        <f t="shared" si="3"/>
        <v/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ht="21" customHeight="1" x14ac:dyDescent="0.25">
      <c r="A85" s="17">
        <v>3</v>
      </c>
      <c r="B85" s="3">
        <v>310</v>
      </c>
      <c r="C85" s="9" t="s">
        <v>539</v>
      </c>
      <c r="D85" s="3" t="s">
        <v>267</v>
      </c>
      <c r="E85" s="20"/>
      <c r="F85" s="20"/>
      <c r="G85" s="20"/>
      <c r="H85" s="20" t="s">
        <v>630</v>
      </c>
      <c r="I85" s="20"/>
      <c r="J85" s="20"/>
      <c r="K85" s="20"/>
      <c r="L85" s="22"/>
      <c r="M85" s="20" t="str">
        <f t="shared" si="2"/>
        <v>YES</v>
      </c>
      <c r="N85" s="20" t="str">
        <f t="shared" si="3"/>
        <v>YES</v>
      </c>
      <c r="O85" s="22"/>
      <c r="P85" s="22"/>
      <c r="Q85" s="22"/>
      <c r="R85" s="22"/>
      <c r="S85" s="22"/>
      <c r="T85" s="22"/>
      <c r="U85" s="22">
        <v>1</v>
      </c>
      <c r="V85" s="22"/>
      <c r="W85" s="22"/>
      <c r="X85" s="22"/>
      <c r="Y85" s="22"/>
    </row>
    <row r="86" spans="1:25" ht="21" customHeight="1" x14ac:dyDescent="0.25">
      <c r="A86" s="17">
        <v>3</v>
      </c>
      <c r="B86" s="3">
        <v>311</v>
      </c>
      <c r="C86" s="9" t="s">
        <v>544</v>
      </c>
      <c r="D86" s="3" t="s">
        <v>300</v>
      </c>
      <c r="E86" s="20"/>
      <c r="F86" s="20"/>
      <c r="G86" s="20"/>
      <c r="H86" s="20"/>
      <c r="I86" s="20"/>
      <c r="J86" s="20"/>
      <c r="K86" s="20"/>
      <c r="L86" s="22"/>
      <c r="M86" s="20" t="str">
        <f t="shared" si="2"/>
        <v/>
      </c>
      <c r="N86" s="20" t="str">
        <f t="shared" si="3"/>
        <v/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ht="21" customHeight="1" x14ac:dyDescent="0.25">
      <c r="A87" s="17">
        <v>3</v>
      </c>
      <c r="B87" s="3">
        <v>312</v>
      </c>
      <c r="C87" s="9" t="s">
        <v>552</v>
      </c>
      <c r="D87" s="3" t="s">
        <v>331</v>
      </c>
      <c r="E87" s="20"/>
      <c r="F87" s="20"/>
      <c r="G87" s="20"/>
      <c r="H87" s="20"/>
      <c r="I87" s="20"/>
      <c r="J87" s="20"/>
      <c r="K87" s="20"/>
      <c r="L87" s="22"/>
      <c r="M87" s="20" t="str">
        <f t="shared" si="2"/>
        <v/>
      </c>
      <c r="N87" s="20" t="str">
        <f t="shared" si="3"/>
        <v/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21" customHeight="1" x14ac:dyDescent="0.25">
      <c r="A88" s="17">
        <v>3</v>
      </c>
      <c r="B88" s="3">
        <v>312</v>
      </c>
      <c r="C88" s="9" t="s">
        <v>54</v>
      </c>
      <c r="D88" s="3" t="s">
        <v>88</v>
      </c>
      <c r="E88" s="20"/>
      <c r="F88" s="20"/>
      <c r="G88" s="20"/>
      <c r="H88" s="20"/>
      <c r="I88" s="20"/>
      <c r="J88" s="20"/>
      <c r="K88" s="20"/>
      <c r="L88" s="22"/>
      <c r="M88" s="20" t="str">
        <f t="shared" si="2"/>
        <v/>
      </c>
      <c r="N88" s="20" t="str">
        <f t="shared" si="3"/>
        <v/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ht="21" customHeight="1" x14ac:dyDescent="0.25">
      <c r="A89" s="17">
        <v>3</v>
      </c>
      <c r="B89" s="3">
        <v>313</v>
      </c>
      <c r="C89" s="9" t="s">
        <v>564</v>
      </c>
      <c r="D89" s="3" t="s">
        <v>122</v>
      </c>
      <c r="E89" s="20"/>
      <c r="F89" s="20"/>
      <c r="G89" s="20"/>
      <c r="H89" s="20"/>
      <c r="I89" s="20"/>
      <c r="J89" s="20"/>
      <c r="K89" s="20"/>
      <c r="L89" s="22"/>
      <c r="M89" s="20" t="str">
        <f t="shared" si="2"/>
        <v/>
      </c>
      <c r="N89" s="20" t="str">
        <f t="shared" si="3"/>
        <v/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ht="21" customHeight="1" x14ac:dyDescent="0.25">
      <c r="A90" s="17">
        <v>3</v>
      </c>
      <c r="B90" s="3">
        <v>314</v>
      </c>
      <c r="C90" s="9" t="s">
        <v>516</v>
      </c>
      <c r="D90" s="3" t="s">
        <v>154</v>
      </c>
      <c r="E90" s="20"/>
      <c r="F90" s="20"/>
      <c r="G90" s="20"/>
      <c r="H90" s="20"/>
      <c r="I90" s="20"/>
      <c r="J90" s="20"/>
      <c r="K90" s="20"/>
      <c r="L90" s="22"/>
      <c r="M90" s="20" t="str">
        <f t="shared" si="2"/>
        <v/>
      </c>
      <c r="N90" s="20" t="str">
        <f t="shared" si="3"/>
        <v/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ht="21" customHeight="1" x14ac:dyDescent="0.25">
      <c r="A91" s="17">
        <v>3</v>
      </c>
      <c r="B91" s="3">
        <v>314</v>
      </c>
      <c r="C91" s="9" t="s">
        <v>54</v>
      </c>
      <c r="D91" s="3" t="s">
        <v>186</v>
      </c>
      <c r="E91" s="20"/>
      <c r="F91" s="20"/>
      <c r="G91" s="20"/>
      <c r="H91" s="20"/>
      <c r="I91" s="20"/>
      <c r="J91" s="20"/>
      <c r="K91" s="20"/>
      <c r="L91" s="22"/>
      <c r="M91" s="20" t="str">
        <f t="shared" si="2"/>
        <v/>
      </c>
      <c r="N91" s="20" t="str">
        <f t="shared" si="3"/>
        <v/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ht="21" customHeight="1" x14ac:dyDescent="0.25">
      <c r="A92" s="17">
        <v>3</v>
      </c>
      <c r="B92" s="3">
        <v>315</v>
      </c>
      <c r="C92" s="9" t="s">
        <v>529</v>
      </c>
      <c r="D92" s="3" t="s">
        <v>235</v>
      </c>
      <c r="E92" s="20"/>
      <c r="F92" s="20"/>
      <c r="G92" s="20"/>
      <c r="H92" s="20"/>
      <c r="I92" s="20"/>
      <c r="J92" s="20"/>
      <c r="K92" s="20"/>
      <c r="L92" s="22"/>
      <c r="M92" s="20" t="str">
        <f t="shared" si="2"/>
        <v/>
      </c>
      <c r="N92" s="20" t="str">
        <f t="shared" si="3"/>
        <v/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ht="21" customHeight="1" x14ac:dyDescent="0.25">
      <c r="A93" s="17">
        <v>3</v>
      </c>
      <c r="B93" s="3">
        <v>315</v>
      </c>
      <c r="C93" s="9" t="s">
        <v>54</v>
      </c>
      <c r="D93" s="3" t="s">
        <v>268</v>
      </c>
      <c r="E93" s="20"/>
      <c r="F93" s="20"/>
      <c r="G93" s="20"/>
      <c r="H93" s="20"/>
      <c r="I93" s="20"/>
      <c r="J93" s="20"/>
      <c r="K93" s="20"/>
      <c r="L93" s="22"/>
      <c r="M93" s="20" t="str">
        <f t="shared" si="2"/>
        <v/>
      </c>
      <c r="N93" s="20" t="str">
        <f t="shared" si="3"/>
        <v/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ht="21" customHeight="1" x14ac:dyDescent="0.25">
      <c r="A94" s="17">
        <v>3</v>
      </c>
      <c r="B94" s="3">
        <v>316</v>
      </c>
      <c r="C94" s="9" t="s">
        <v>540</v>
      </c>
      <c r="D94" s="3" t="s">
        <v>301</v>
      </c>
      <c r="E94" s="20"/>
      <c r="F94" s="20"/>
      <c r="G94" s="20"/>
      <c r="H94" s="20"/>
      <c r="I94" s="20"/>
      <c r="J94" s="20" t="s">
        <v>654</v>
      </c>
      <c r="K94" s="20"/>
      <c r="L94" s="22"/>
      <c r="M94" s="20" t="str">
        <f t="shared" si="2"/>
        <v>YES</v>
      </c>
      <c r="N94" s="20" t="str">
        <f t="shared" si="3"/>
        <v>YES</v>
      </c>
      <c r="O94" s="22"/>
      <c r="P94" s="22"/>
      <c r="Q94" s="22"/>
      <c r="R94" s="22"/>
      <c r="S94" s="22"/>
      <c r="T94" s="22"/>
      <c r="U94" s="22"/>
      <c r="V94" s="22"/>
      <c r="W94" s="22"/>
      <c r="X94" s="22">
        <v>1</v>
      </c>
      <c r="Y94" s="22"/>
    </row>
    <row r="95" spans="1:25" ht="21" customHeight="1" x14ac:dyDescent="0.25">
      <c r="A95" s="17">
        <v>3</v>
      </c>
      <c r="B95" s="3">
        <v>316</v>
      </c>
      <c r="C95" s="9" t="s">
        <v>54</v>
      </c>
      <c r="D95" s="3" t="s">
        <v>332</v>
      </c>
      <c r="E95" s="20"/>
      <c r="F95" s="20"/>
      <c r="G95" s="20"/>
      <c r="H95" s="20"/>
      <c r="I95" s="20"/>
      <c r="J95" s="20"/>
      <c r="K95" s="20"/>
      <c r="L95" s="22"/>
      <c r="M95" s="20" t="str">
        <f t="shared" si="2"/>
        <v/>
      </c>
      <c r="N95" s="20" t="str">
        <f t="shared" si="3"/>
        <v/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ht="21" customHeight="1" x14ac:dyDescent="0.25">
      <c r="A96" s="17">
        <v>3</v>
      </c>
      <c r="B96" s="3">
        <v>317</v>
      </c>
      <c r="C96" s="9" t="s">
        <v>553</v>
      </c>
      <c r="D96" s="3" t="s">
        <v>89</v>
      </c>
      <c r="E96" s="20"/>
      <c r="F96" s="20"/>
      <c r="G96" s="20"/>
      <c r="H96" s="20"/>
      <c r="I96" s="20"/>
      <c r="J96" s="20"/>
      <c r="K96" s="20"/>
      <c r="L96" s="22"/>
      <c r="M96" s="20" t="str">
        <f t="shared" si="2"/>
        <v/>
      </c>
      <c r="N96" s="20" t="str">
        <f t="shared" si="3"/>
        <v/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7" ht="21" customHeight="1" x14ac:dyDescent="0.25">
      <c r="A97" s="17">
        <v>3</v>
      </c>
      <c r="B97" s="3">
        <v>317</v>
      </c>
      <c r="C97" s="9" t="s">
        <v>54</v>
      </c>
      <c r="D97" s="3" t="s">
        <v>123</v>
      </c>
      <c r="E97" s="20"/>
      <c r="F97" s="20"/>
      <c r="G97" s="20"/>
      <c r="H97" s="20" t="s">
        <v>630</v>
      </c>
      <c r="I97" s="20"/>
      <c r="J97" s="20"/>
      <c r="K97" s="20"/>
      <c r="L97" s="22"/>
      <c r="M97" s="20" t="str">
        <f t="shared" si="2"/>
        <v>YES</v>
      </c>
      <c r="N97" s="20" t="str">
        <f t="shared" si="3"/>
        <v>YES</v>
      </c>
      <c r="O97" s="22"/>
      <c r="P97" s="22"/>
      <c r="Q97" s="22"/>
      <c r="R97" s="22"/>
      <c r="S97" s="22"/>
      <c r="T97" s="22"/>
      <c r="U97" s="22">
        <v>1</v>
      </c>
      <c r="V97" s="22"/>
      <c r="W97" s="22"/>
      <c r="X97" s="22"/>
      <c r="Y97" s="22"/>
    </row>
    <row r="98" spans="1:27" ht="21" customHeight="1" x14ac:dyDescent="0.25">
      <c r="A98" s="17">
        <v>3</v>
      </c>
      <c r="B98" s="3">
        <v>319</v>
      </c>
      <c r="C98" s="9" t="s">
        <v>565</v>
      </c>
      <c r="D98" s="3" t="s">
        <v>155</v>
      </c>
      <c r="E98" s="20"/>
      <c r="F98" s="20"/>
      <c r="G98" s="20"/>
      <c r="H98" s="20"/>
      <c r="I98" s="20"/>
      <c r="J98" s="20"/>
      <c r="K98" s="20"/>
      <c r="L98" s="22"/>
      <c r="M98" s="20" t="str">
        <f t="shared" si="2"/>
        <v/>
      </c>
      <c r="N98" s="20" t="str">
        <f t="shared" si="3"/>
        <v/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7" ht="21" customHeight="1" x14ac:dyDescent="0.25">
      <c r="A99" s="17">
        <v>3</v>
      </c>
      <c r="B99" s="3">
        <v>320</v>
      </c>
      <c r="C99" s="9" t="s">
        <v>517</v>
      </c>
      <c r="D99" s="3" t="s">
        <v>187</v>
      </c>
      <c r="E99" s="20"/>
      <c r="F99" s="20"/>
      <c r="G99" s="20"/>
      <c r="H99" s="20" t="s">
        <v>630</v>
      </c>
      <c r="I99" s="20"/>
      <c r="J99" s="20"/>
      <c r="K99" s="20"/>
      <c r="L99" s="22"/>
      <c r="M99" s="20" t="str">
        <f t="shared" si="2"/>
        <v>YES</v>
      </c>
      <c r="N99" s="20" t="str">
        <f t="shared" si="3"/>
        <v>YES</v>
      </c>
      <c r="O99" s="22"/>
      <c r="P99" s="22"/>
      <c r="Q99" s="22">
        <v>1</v>
      </c>
      <c r="R99" s="22"/>
      <c r="S99" s="22"/>
      <c r="T99" s="22"/>
      <c r="U99" s="22"/>
      <c r="V99" s="22"/>
      <c r="W99" s="22"/>
      <c r="X99" s="22"/>
      <c r="Y99" s="22"/>
    </row>
    <row r="100" spans="1:27" ht="21" customHeight="1" x14ac:dyDescent="0.25">
      <c r="A100" s="17">
        <v>3</v>
      </c>
      <c r="B100" s="3">
        <v>321</v>
      </c>
      <c r="C100" s="9">
        <v>16036</v>
      </c>
      <c r="D100" s="3" t="s">
        <v>208</v>
      </c>
      <c r="E100" s="20"/>
      <c r="F100" s="20"/>
      <c r="G100" s="20"/>
      <c r="H100" s="20"/>
      <c r="I100" s="20"/>
      <c r="J100" s="20"/>
      <c r="K100" s="20"/>
      <c r="L100" s="22"/>
      <c r="M100" s="20"/>
      <c r="N100" s="20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7" ht="21" customHeight="1" x14ac:dyDescent="0.25">
      <c r="A101" s="17">
        <v>3</v>
      </c>
      <c r="B101" s="3">
        <v>322</v>
      </c>
      <c r="C101" s="9" t="s">
        <v>533</v>
      </c>
      <c r="D101" s="3" t="s">
        <v>236</v>
      </c>
      <c r="E101" s="20"/>
      <c r="F101" s="20"/>
      <c r="G101" s="20"/>
      <c r="H101" s="20"/>
      <c r="I101" s="20"/>
      <c r="J101" s="20"/>
      <c r="K101" s="20"/>
      <c r="L101" s="22"/>
      <c r="M101" s="20" t="str">
        <f t="shared" si="2"/>
        <v/>
      </c>
      <c r="N101" s="20" t="str">
        <f t="shared" si="3"/>
        <v/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7" ht="21" customHeight="1" x14ac:dyDescent="0.25">
      <c r="A102" s="17">
        <v>3</v>
      </c>
      <c r="B102" s="3">
        <v>322</v>
      </c>
      <c r="C102" s="9" t="s">
        <v>54</v>
      </c>
      <c r="D102" s="3" t="s">
        <v>269</v>
      </c>
      <c r="E102" s="20"/>
      <c r="F102" s="20"/>
      <c r="G102" s="20"/>
      <c r="H102" s="20"/>
      <c r="I102" s="20"/>
      <c r="J102" s="20"/>
      <c r="K102" s="20"/>
      <c r="L102" s="22"/>
      <c r="M102" s="20" t="str">
        <f t="shared" si="2"/>
        <v/>
      </c>
      <c r="N102" s="20" t="str">
        <f t="shared" si="3"/>
        <v/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7" ht="21" customHeight="1" x14ac:dyDescent="0.25">
      <c r="A103" s="17">
        <v>3</v>
      </c>
      <c r="B103" s="3">
        <v>323</v>
      </c>
      <c r="C103" s="9" t="s">
        <v>545</v>
      </c>
      <c r="D103" s="3" t="s">
        <v>302</v>
      </c>
      <c r="E103" s="20"/>
      <c r="F103" s="20"/>
      <c r="G103" s="20"/>
      <c r="H103" s="20"/>
      <c r="I103" s="20"/>
      <c r="J103" s="20"/>
      <c r="K103" s="20"/>
      <c r="L103" s="22"/>
      <c r="M103" s="20" t="str">
        <f t="shared" si="2"/>
        <v/>
      </c>
      <c r="N103" s="20" t="str">
        <f t="shared" si="3"/>
        <v/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7" ht="21" customHeight="1" x14ac:dyDescent="0.25">
      <c r="A104" s="17">
        <v>3</v>
      </c>
      <c r="B104" s="3">
        <v>323</v>
      </c>
      <c r="C104" s="9" t="s">
        <v>54</v>
      </c>
      <c r="D104" s="3" t="s">
        <v>333</v>
      </c>
      <c r="E104" s="20"/>
      <c r="F104" s="20"/>
      <c r="G104" s="20"/>
      <c r="H104" s="20"/>
      <c r="I104" s="20"/>
      <c r="J104" s="20"/>
      <c r="K104" s="20"/>
      <c r="L104" s="22"/>
      <c r="M104" s="20" t="str">
        <f t="shared" si="2"/>
        <v/>
      </c>
      <c r="N104" s="20" t="str">
        <f t="shared" si="3"/>
        <v/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7" ht="21" customHeight="1" x14ac:dyDescent="0.25">
      <c r="A105" s="17">
        <v>3</v>
      </c>
      <c r="B105" s="3">
        <v>324</v>
      </c>
      <c r="C105" s="9" t="s">
        <v>559</v>
      </c>
      <c r="D105" s="3" t="s">
        <v>90</v>
      </c>
      <c r="E105" s="20"/>
      <c r="F105" s="20"/>
      <c r="G105" s="20"/>
      <c r="H105" s="20"/>
      <c r="I105" s="20"/>
      <c r="J105" s="20"/>
      <c r="K105" s="20"/>
      <c r="L105" s="22"/>
      <c r="M105" s="20" t="str">
        <f t="shared" si="2"/>
        <v/>
      </c>
      <c r="N105" s="20" t="str">
        <f t="shared" si="3"/>
        <v/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7" ht="21" customHeight="1" x14ac:dyDescent="0.25">
      <c r="A106" s="17">
        <v>3</v>
      </c>
      <c r="B106" s="3">
        <v>324</v>
      </c>
      <c r="C106" s="9" t="s">
        <v>54</v>
      </c>
      <c r="D106" s="3" t="s">
        <v>124</v>
      </c>
      <c r="E106" s="20"/>
      <c r="F106" s="20"/>
      <c r="G106" s="20"/>
      <c r="H106" s="20"/>
      <c r="I106" s="20"/>
      <c r="J106" s="20"/>
      <c r="K106" s="20"/>
      <c r="L106" s="22"/>
      <c r="M106" s="20" t="str">
        <f t="shared" si="2"/>
        <v/>
      </c>
      <c r="N106" s="20" t="str">
        <f t="shared" si="3"/>
        <v/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7" ht="21" customHeight="1" x14ac:dyDescent="0.25">
      <c r="A107" s="17">
        <v>3</v>
      </c>
      <c r="B107" s="3">
        <v>325</v>
      </c>
      <c r="C107" s="9" t="s">
        <v>518</v>
      </c>
      <c r="D107" s="3" t="s">
        <v>156</v>
      </c>
      <c r="E107" s="20"/>
      <c r="F107" s="20"/>
      <c r="G107" s="20"/>
      <c r="H107" s="20" t="s">
        <v>630</v>
      </c>
      <c r="I107" s="20"/>
      <c r="J107" s="20" t="s">
        <v>654</v>
      </c>
      <c r="K107" s="20"/>
      <c r="L107" s="22"/>
      <c r="M107" s="20" t="str">
        <f t="shared" si="2"/>
        <v>YES</v>
      </c>
      <c r="N107" s="20" t="str">
        <f t="shared" si="3"/>
        <v>YES</v>
      </c>
      <c r="O107" s="22"/>
      <c r="P107" s="22"/>
      <c r="Q107" s="22"/>
      <c r="R107" s="22"/>
      <c r="S107" s="22"/>
      <c r="T107" s="22"/>
      <c r="U107" s="22">
        <v>1</v>
      </c>
      <c r="V107" s="22"/>
      <c r="W107" s="22"/>
      <c r="X107" s="22"/>
      <c r="Y107" s="22">
        <v>1</v>
      </c>
    </row>
    <row r="108" spans="1:27" ht="21" customHeight="1" x14ac:dyDescent="0.25">
      <c r="A108" s="17">
        <v>3</v>
      </c>
      <c r="B108" s="3">
        <v>325</v>
      </c>
      <c r="C108" s="9" t="s">
        <v>54</v>
      </c>
      <c r="D108" s="3" t="s">
        <v>188</v>
      </c>
      <c r="E108" s="20"/>
      <c r="F108" s="20"/>
      <c r="G108" s="20"/>
      <c r="H108" s="20" t="s">
        <v>630</v>
      </c>
      <c r="I108" s="20"/>
      <c r="J108" s="20"/>
      <c r="K108" s="20"/>
      <c r="L108" s="22"/>
      <c r="M108" s="20" t="str">
        <f t="shared" si="2"/>
        <v>YES</v>
      </c>
      <c r="N108" s="20" t="str">
        <f t="shared" si="3"/>
        <v>YES</v>
      </c>
      <c r="O108" s="22"/>
      <c r="P108" s="22"/>
      <c r="Q108" s="22"/>
      <c r="R108" s="22"/>
      <c r="S108" s="22"/>
      <c r="T108" s="22"/>
      <c r="U108" s="22">
        <v>1</v>
      </c>
      <c r="V108" s="22"/>
      <c r="W108" s="22"/>
      <c r="X108" s="22"/>
      <c r="Y108" s="22"/>
    </row>
    <row r="109" spans="1:27" ht="21" customHeight="1" x14ac:dyDescent="0.25">
      <c r="A109" s="17">
        <v>3</v>
      </c>
      <c r="B109" s="3">
        <v>326</v>
      </c>
      <c r="C109" s="9" t="s">
        <v>530</v>
      </c>
      <c r="D109" s="3" t="s">
        <v>237</v>
      </c>
      <c r="E109" s="20"/>
      <c r="F109" s="20"/>
      <c r="G109" s="20"/>
      <c r="H109" s="20"/>
      <c r="I109" s="20"/>
      <c r="J109" s="20"/>
      <c r="K109" s="20"/>
      <c r="L109" s="22"/>
      <c r="M109" s="20" t="str">
        <f t="shared" si="2"/>
        <v/>
      </c>
      <c r="N109" s="20" t="str">
        <f t="shared" si="3"/>
        <v/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7" ht="21" customHeight="1" x14ac:dyDescent="0.2">
      <c r="A110" s="33"/>
      <c r="B110" s="33"/>
      <c r="C110" s="34"/>
      <c r="D110" s="33"/>
      <c r="E110" s="35">
        <f t="shared" ref="E110:L110" si="4">COUNTA(E2:E109)</f>
        <v>1</v>
      </c>
      <c r="F110" s="35">
        <f t="shared" si="4"/>
        <v>0</v>
      </c>
      <c r="G110" s="35">
        <f t="shared" si="4"/>
        <v>0</v>
      </c>
      <c r="H110" s="35">
        <f t="shared" si="4"/>
        <v>19</v>
      </c>
      <c r="I110" s="35">
        <f t="shared" si="4"/>
        <v>5</v>
      </c>
      <c r="J110" s="35">
        <f t="shared" si="4"/>
        <v>3</v>
      </c>
      <c r="K110" s="35">
        <f t="shared" si="4"/>
        <v>1</v>
      </c>
      <c r="L110" s="35">
        <f t="shared" si="4"/>
        <v>3</v>
      </c>
      <c r="M110" s="39">
        <f>COUNTIF(M2:M109,"YES")</f>
        <v>26</v>
      </c>
      <c r="N110" s="39">
        <f>COUNTIF(N2:N109,"YES")</f>
        <v>27</v>
      </c>
      <c r="O110" s="35">
        <f>SUM(O2:O109)</f>
        <v>3</v>
      </c>
      <c r="P110" s="35">
        <f>SUM(P2:P109)</f>
        <v>0</v>
      </c>
      <c r="Q110" s="35">
        <f>SUM(Q2:Q109)</f>
        <v>1</v>
      </c>
      <c r="R110" s="35">
        <f t="shared" ref="R110:Y110" si="5">SUM(R2:R109)</f>
        <v>1</v>
      </c>
      <c r="S110" s="35">
        <f t="shared" si="5"/>
        <v>0</v>
      </c>
      <c r="T110" s="35">
        <f t="shared" si="5"/>
        <v>0</v>
      </c>
      <c r="U110" s="35">
        <f t="shared" si="5"/>
        <v>20</v>
      </c>
      <c r="V110" s="35">
        <f>SUM(V2:V109)</f>
        <v>0</v>
      </c>
      <c r="W110" s="35">
        <f>SUM(W2:W109)</f>
        <v>0</v>
      </c>
      <c r="X110" s="35">
        <f t="shared" si="5"/>
        <v>1</v>
      </c>
      <c r="Y110" s="35">
        <f t="shared" si="5"/>
        <v>2</v>
      </c>
    </row>
    <row r="111" spans="1:27" s="27" customFormat="1" ht="21" customHeight="1" x14ac:dyDescent="0.3">
      <c r="A111" s="50"/>
      <c r="B111" s="3"/>
      <c r="C111" s="9"/>
      <c r="D111" s="3" t="s">
        <v>654</v>
      </c>
      <c r="E111" s="37"/>
      <c r="F111" s="38"/>
      <c r="G111" s="37"/>
      <c r="H111" s="39">
        <f>COUNTIF(H2:H109,"No Cxn")</f>
        <v>0</v>
      </c>
      <c r="I111" s="39">
        <f t="shared" ref="I111:J111" si="6">COUNTIF(I2:I109,"No Cxn")</f>
        <v>0</v>
      </c>
      <c r="J111" s="39">
        <f t="shared" si="6"/>
        <v>3</v>
      </c>
      <c r="K111" s="37"/>
      <c r="L111" s="31"/>
      <c r="M111" s="31"/>
      <c r="N111" s="31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3"/>
      <c r="AA111" s="23"/>
    </row>
    <row r="112" spans="1:27" s="27" customFormat="1" ht="21" customHeight="1" x14ac:dyDescent="0.3">
      <c r="A112" s="50"/>
      <c r="B112" s="3"/>
      <c r="C112" s="9"/>
      <c r="D112" s="3" t="s">
        <v>774</v>
      </c>
      <c r="E112" s="37"/>
      <c r="F112" s="38"/>
      <c r="G112" s="37"/>
      <c r="H112" s="39">
        <f>COUNTIF(H2:H109,"Stuck")</f>
        <v>0</v>
      </c>
      <c r="I112" s="39">
        <f t="shared" ref="I112:J112" si="7">COUNTIF(I2:I109,"Stuck")</f>
        <v>0</v>
      </c>
      <c r="J112" s="39">
        <f t="shared" si="7"/>
        <v>0</v>
      </c>
      <c r="K112" s="37"/>
      <c r="L112" s="31"/>
      <c r="M112" s="31"/>
      <c r="N112" s="31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3"/>
      <c r="AA112" s="23"/>
    </row>
    <row r="113" spans="1:27" s="27" customFormat="1" ht="21" customHeight="1" x14ac:dyDescent="0.3">
      <c r="A113" s="50"/>
      <c r="B113" s="3"/>
      <c r="C113" s="9"/>
      <c r="D113" s="3" t="s">
        <v>630</v>
      </c>
      <c r="E113" s="39">
        <f>COUNTIF(E2:E109,"In")</f>
        <v>0</v>
      </c>
      <c r="F113" s="37"/>
      <c r="G113" s="37"/>
      <c r="H113" s="39">
        <f>COUNTIF(H2:H109,"In")</f>
        <v>19</v>
      </c>
      <c r="I113" s="39">
        <f>COUNTIF(I2:I109,"In")</f>
        <v>5</v>
      </c>
      <c r="J113" s="39">
        <f>COUNTIF(J2:J109,"In")</f>
        <v>0</v>
      </c>
      <c r="K113" s="37"/>
      <c r="L113" s="31"/>
      <c r="M113" s="31"/>
      <c r="N113" s="31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3"/>
      <c r="AA113" s="23"/>
    </row>
    <row r="114" spans="1:27" s="27" customFormat="1" ht="21" customHeight="1" x14ac:dyDescent="0.3">
      <c r="A114" s="50"/>
      <c r="B114" s="3"/>
      <c r="C114" s="9"/>
      <c r="D114" s="3" t="s">
        <v>633</v>
      </c>
      <c r="E114" s="39">
        <f>COUNTIF(E2:E110,"Out")</f>
        <v>0</v>
      </c>
      <c r="F114" s="38"/>
      <c r="G114" s="37"/>
      <c r="H114" s="39">
        <f>COUNTIF(H2:H110,"Out")</f>
        <v>0</v>
      </c>
      <c r="I114" s="39">
        <f>COUNTIF(I2:I110,"Out")</f>
        <v>0</v>
      </c>
      <c r="J114" s="39">
        <f>COUNTIF(J2:J110,"Out")</f>
        <v>0</v>
      </c>
      <c r="K114" s="37"/>
      <c r="L114" s="31"/>
      <c r="M114" s="31"/>
      <c r="N114" s="31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3"/>
      <c r="AA114" s="23"/>
    </row>
    <row r="115" spans="1:27" s="27" customFormat="1" ht="21" customHeight="1" x14ac:dyDescent="0.25">
      <c r="A115" s="36"/>
      <c r="B115" s="3"/>
      <c r="C115" s="9"/>
      <c r="D115" s="3" t="s">
        <v>861</v>
      </c>
      <c r="E115" s="37"/>
      <c r="F115" s="38"/>
      <c r="G115" s="37"/>
      <c r="H115" s="37"/>
      <c r="I115" s="37"/>
      <c r="J115" s="39">
        <f>COUNTIF(J1:J109,"Replaced")</f>
        <v>0</v>
      </c>
      <c r="K115" s="37"/>
      <c r="L115" s="31"/>
      <c r="M115" s="31"/>
      <c r="N115" s="40"/>
    </row>
    <row r="116" spans="1:27" s="27" customFormat="1" ht="21" customHeight="1" x14ac:dyDescent="0.3">
      <c r="A116" s="50"/>
      <c r="B116" s="3"/>
      <c r="C116" s="9"/>
      <c r="D116" s="3" t="s">
        <v>631</v>
      </c>
      <c r="E116" s="39">
        <f>COUNTIF(E2:E109,"Loose")</f>
        <v>1</v>
      </c>
      <c r="F116" s="39">
        <f>COUNTIF(F2:F109,"Loose")</f>
        <v>0</v>
      </c>
      <c r="G116" s="39">
        <f>COUNTIF(G2:G109,"Loose")</f>
        <v>0</v>
      </c>
      <c r="H116" s="37"/>
      <c r="I116" s="37"/>
      <c r="J116" s="37"/>
      <c r="K116" s="37"/>
      <c r="L116" s="31"/>
      <c r="M116" s="31"/>
      <c r="N116" s="31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3"/>
      <c r="AA116" s="23"/>
    </row>
    <row r="117" spans="1:27" s="27" customFormat="1" ht="21" customHeight="1" x14ac:dyDescent="0.3">
      <c r="A117" s="50"/>
      <c r="B117" s="3"/>
      <c r="C117" s="9"/>
      <c r="D117" s="3" t="s">
        <v>632</v>
      </c>
      <c r="E117" s="37"/>
      <c r="F117" s="39">
        <f>COUNTIF(F2:F109,"Missing")</f>
        <v>0</v>
      </c>
      <c r="G117" s="39">
        <f>COUNTIF(G2:G109,"Missing")</f>
        <v>0</v>
      </c>
      <c r="H117" s="37"/>
      <c r="I117" s="37"/>
      <c r="J117" s="37"/>
      <c r="K117" s="39">
        <f>COUNTIF(K2:K109,"Missing")</f>
        <v>0</v>
      </c>
      <c r="L117" s="31"/>
      <c r="M117" s="31"/>
      <c r="N117" s="31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3"/>
      <c r="AA117" s="23"/>
    </row>
    <row r="118" spans="1:27" s="27" customFormat="1" ht="21" customHeight="1" x14ac:dyDescent="0.3">
      <c r="A118" s="50"/>
      <c r="B118" s="3"/>
      <c r="C118" s="9"/>
      <c r="D118" s="3" t="s">
        <v>629</v>
      </c>
      <c r="E118" s="37"/>
      <c r="F118" s="39">
        <f>COUNTIF(F2:F109,"Broken")</f>
        <v>0</v>
      </c>
      <c r="G118" s="37"/>
      <c r="H118" s="37"/>
      <c r="I118" s="37"/>
      <c r="J118" s="37"/>
      <c r="K118" s="39">
        <f>COUNTIF(K2:K109,"Broken")</f>
        <v>0</v>
      </c>
      <c r="L118" s="31"/>
      <c r="M118" s="31"/>
      <c r="N118" s="31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3"/>
      <c r="AA118" s="23"/>
    </row>
    <row r="119" spans="1:27" ht="21" customHeight="1" x14ac:dyDescent="0.25">
      <c r="A119" s="36"/>
      <c r="B119" s="51"/>
      <c r="C119" s="52"/>
      <c r="D119" s="51"/>
      <c r="E119" s="27"/>
      <c r="F119" s="27"/>
      <c r="G119" s="27"/>
      <c r="H119" s="27"/>
      <c r="I119" s="27"/>
      <c r="J119" s="27"/>
      <c r="K119" s="27"/>
      <c r="L119" s="27"/>
      <c r="M119" s="20"/>
      <c r="N119" s="20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7" ht="21" customHeight="1" x14ac:dyDescent="0.3">
      <c r="A120" s="53" t="s">
        <v>604</v>
      </c>
      <c r="B120" s="42"/>
      <c r="C120" s="43"/>
      <c r="D120" s="42"/>
      <c r="M120" s="20" t="str">
        <f>IF(AND(ISBLANK(E120),ISBLANK(F120),ISBLANK(G120),ISBLANK(H120),ISBLANK(I120),ISBLANK(J120)),"","YES")</f>
        <v/>
      </c>
      <c r="N120" s="20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7" ht="21" customHeight="1" x14ac:dyDescent="0.25">
      <c r="A121" s="17">
        <v>1</v>
      </c>
      <c r="B121" s="3">
        <v>123</v>
      </c>
      <c r="C121" s="9" t="s">
        <v>512</v>
      </c>
      <c r="D121" s="3" t="s">
        <v>66</v>
      </c>
      <c r="E121" s="22"/>
      <c r="F121" s="22"/>
      <c r="G121" s="22"/>
      <c r="H121" s="22"/>
      <c r="I121" s="22"/>
      <c r="J121" s="22"/>
      <c r="K121" s="22"/>
      <c r="L121" s="22"/>
      <c r="M121" s="20" t="str">
        <f>IF(AND(ISBLANK(E121),ISBLANK(F121),ISBLANK(G121),ISBLANK(H121),ISBLANK(I121),ISBLANK(J121)),"","YES")</f>
        <v/>
      </c>
      <c r="N121" s="20"/>
      <c r="O121" s="22"/>
      <c r="P121" s="22"/>
      <c r="Q121" s="29"/>
      <c r="R121" s="22"/>
      <c r="S121" s="22"/>
      <c r="T121" s="22"/>
      <c r="U121" s="22"/>
      <c r="V121" s="22"/>
      <c r="W121" s="22"/>
      <c r="X121" s="22"/>
      <c r="Y121" s="22"/>
    </row>
    <row r="122" spans="1:27" ht="21" customHeight="1" x14ac:dyDescent="0.25">
      <c r="A122" s="17">
        <v>1</v>
      </c>
      <c r="B122" s="3">
        <v>124</v>
      </c>
      <c r="C122" s="9" t="s">
        <v>567</v>
      </c>
      <c r="D122" s="3" t="s">
        <v>54</v>
      </c>
      <c r="E122" s="22"/>
      <c r="F122" s="22"/>
      <c r="G122" s="22"/>
      <c r="H122" s="22"/>
      <c r="I122" s="22"/>
      <c r="J122" s="22"/>
      <c r="K122" s="22"/>
      <c r="L122" s="49"/>
      <c r="M122" s="20" t="str">
        <f>IF(AND(ISBLANK(E122),ISBLANK(F122),ISBLANK(G122),ISBLANK(H122),ISBLANK(I122),ISBLANK(J122)),"","YES")</f>
        <v/>
      </c>
      <c r="N122" s="20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7" ht="21" customHeight="1" x14ac:dyDescent="0.25">
      <c r="L123" s="54"/>
      <c r="M123" s="55"/>
      <c r="N123" s="55"/>
      <c r="O123" s="22"/>
      <c r="P123" s="22"/>
      <c r="Q123" s="29"/>
      <c r="R123" s="22"/>
      <c r="S123" s="22"/>
      <c r="T123" s="22"/>
      <c r="U123" s="22"/>
      <c r="V123" s="22"/>
      <c r="W123" s="22"/>
      <c r="X123" s="22"/>
      <c r="Y123" s="22"/>
    </row>
    <row r="124" spans="1:27" ht="21" customHeight="1" x14ac:dyDescent="0.2">
      <c r="K124" s="54"/>
      <c r="L124" s="54"/>
      <c r="M124" s="55"/>
      <c r="N124" s="55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7" ht="21" customHeight="1" x14ac:dyDescent="0.2">
      <c r="L125" s="54"/>
      <c r="M125" s="55"/>
      <c r="N125" s="55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7" ht="21" customHeight="1" x14ac:dyDescent="0.2">
      <c r="M126" s="55"/>
      <c r="N126" s="55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7" ht="21" customHeight="1" x14ac:dyDescent="0.2">
      <c r="L127" s="54"/>
      <c r="M127" s="55"/>
      <c r="N127" s="55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7" ht="21" customHeight="1" x14ac:dyDescent="0.2">
      <c r="L128" s="54"/>
      <c r="M128" s="55"/>
      <c r="N128" s="55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2:25" ht="21" customHeight="1" x14ac:dyDescent="0.2">
      <c r="L129" s="54"/>
      <c r="M129" s="55"/>
      <c r="N129" s="55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2:25" ht="21" customHeight="1" x14ac:dyDescent="0.2">
      <c r="L130" s="54"/>
      <c r="M130" s="55"/>
      <c r="N130" s="55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2:25" ht="21" customHeight="1" x14ac:dyDescent="0.2">
      <c r="L131" s="54"/>
      <c r="M131" s="55"/>
      <c r="N131" s="55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2:25" ht="21" customHeight="1" x14ac:dyDescent="0.2">
      <c r="L132" s="54"/>
      <c r="M132" s="55"/>
      <c r="N132" s="55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2:25" ht="21" customHeight="1" x14ac:dyDescent="0.2">
      <c r="L133" s="54"/>
      <c r="M133" s="55"/>
      <c r="N133" s="55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2:25" ht="21" customHeight="1" x14ac:dyDescent="0.2">
      <c r="L134" s="54"/>
      <c r="M134" s="55"/>
      <c r="N134" s="55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2:25" ht="21" customHeight="1" x14ac:dyDescent="0.2">
      <c r="L135" s="54"/>
      <c r="M135" s="55"/>
      <c r="N135" s="55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2:25" ht="21" customHeight="1" x14ac:dyDescent="0.2">
      <c r="L136" s="54"/>
      <c r="M136" s="55"/>
      <c r="N136" s="55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2:25" ht="21" customHeight="1" x14ac:dyDescent="0.2">
      <c r="L137" s="54"/>
      <c r="M137" s="55"/>
      <c r="N137" s="55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2:25" ht="21" customHeight="1" x14ac:dyDescent="0.2">
      <c r="L138" s="54"/>
      <c r="M138" s="55"/>
      <c r="N138" s="55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2:25" ht="21" customHeight="1" x14ac:dyDescent="0.2">
      <c r="L139" s="54"/>
      <c r="M139" s="55"/>
      <c r="N139" s="55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2:25" ht="21" customHeight="1" x14ac:dyDescent="0.2">
      <c r="L140" s="54"/>
      <c r="M140" s="55"/>
      <c r="N140" s="55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2:25" ht="21" customHeight="1" x14ac:dyDescent="0.2">
      <c r="L141" s="54"/>
      <c r="M141" s="55"/>
      <c r="N141" s="55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2:25" ht="21" customHeight="1" x14ac:dyDescent="0.2">
      <c r="L142" s="54"/>
      <c r="M142" s="55"/>
      <c r="N142" s="55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2:25" ht="21" customHeight="1" x14ac:dyDescent="0.2">
      <c r="L143" s="54"/>
      <c r="M143" s="55"/>
      <c r="N143" s="55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2:25" ht="21" customHeight="1" x14ac:dyDescent="0.2">
      <c r="L144" s="54"/>
      <c r="M144" s="55"/>
      <c r="N144" s="55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2:25" ht="21" customHeight="1" x14ac:dyDescent="0.2">
      <c r="L145" s="54"/>
      <c r="M145" s="55"/>
      <c r="N145" s="55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2:25" ht="21" customHeight="1" x14ac:dyDescent="0.2">
      <c r="L146" s="54"/>
      <c r="M146" s="55"/>
      <c r="N146" s="55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2:25" ht="21" customHeight="1" x14ac:dyDescent="0.2">
      <c r="L147" s="54"/>
      <c r="M147" s="55"/>
      <c r="N147" s="55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2:25" ht="21" customHeight="1" x14ac:dyDescent="0.2">
      <c r="L148" s="54"/>
      <c r="M148" s="55"/>
      <c r="N148" s="55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2:25" ht="21" customHeight="1" x14ac:dyDescent="0.2">
      <c r="L149" s="54"/>
      <c r="M149" s="55"/>
      <c r="N149" s="55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2:25" ht="21" customHeight="1" x14ac:dyDescent="0.2">
      <c r="L150" s="54"/>
      <c r="M150" s="55"/>
      <c r="N150" s="55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2:25" ht="21" customHeight="1" x14ac:dyDescent="0.2">
      <c r="L151" s="54"/>
      <c r="M151" s="55"/>
      <c r="N151" s="55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2:25" ht="21" customHeight="1" x14ac:dyDescent="0.2">
      <c r="L152" s="54"/>
      <c r="M152" s="55"/>
      <c r="N152" s="55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2:25" ht="21" customHeight="1" x14ac:dyDescent="0.2">
      <c r="L153" s="54"/>
      <c r="M153" s="55"/>
      <c r="N153" s="55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2:25" ht="21" customHeight="1" x14ac:dyDescent="0.2">
      <c r="L154" s="54"/>
      <c r="M154" s="55"/>
      <c r="N154" s="55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2:25" ht="21" customHeight="1" x14ac:dyDescent="0.2">
      <c r="L155" s="54"/>
      <c r="M155" s="55"/>
      <c r="N155" s="55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2:25" ht="21" customHeight="1" x14ac:dyDescent="0.2">
      <c r="L156" s="54"/>
      <c r="M156" s="55"/>
      <c r="N156" s="55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2:25" ht="21" customHeight="1" x14ac:dyDescent="0.2">
      <c r="L157" s="54"/>
      <c r="M157" s="55"/>
      <c r="N157" s="55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2:25" ht="21" customHeight="1" x14ac:dyDescent="0.2">
      <c r="L158" s="54"/>
      <c r="M158" s="55"/>
      <c r="N158" s="55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2:25" ht="21" customHeight="1" x14ac:dyDescent="0.2">
      <c r="L159" s="54"/>
      <c r="M159" s="55"/>
      <c r="N159" s="55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2:25" ht="21" customHeight="1" x14ac:dyDescent="0.2">
      <c r="L160" s="54"/>
      <c r="M160" s="55"/>
      <c r="N160" s="55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2:25" ht="21" customHeight="1" x14ac:dyDescent="0.2">
      <c r="L161" s="54"/>
      <c r="M161" s="55"/>
      <c r="N161" s="55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2:25" ht="21" customHeight="1" x14ac:dyDescent="0.2">
      <c r="L162" s="54"/>
      <c r="M162" s="55"/>
      <c r="N162" s="55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2:25" ht="21" customHeight="1" x14ac:dyDescent="0.2">
      <c r="L163" s="54"/>
      <c r="M163" s="55"/>
      <c r="N163" s="55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2:25" ht="21" customHeight="1" x14ac:dyDescent="0.2">
      <c r="L164" s="54"/>
      <c r="M164" s="55"/>
      <c r="N164" s="55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2:25" ht="21" customHeight="1" x14ac:dyDescent="0.2">
      <c r="L165" s="54"/>
      <c r="M165" s="55"/>
      <c r="N165" s="55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2:25" ht="21" customHeight="1" x14ac:dyDescent="0.2">
      <c r="L166" s="54"/>
      <c r="M166" s="55"/>
      <c r="N166" s="55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2:25" ht="21" customHeight="1" x14ac:dyDescent="0.2">
      <c r="L167" s="54"/>
      <c r="M167" s="55"/>
      <c r="N167" s="55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2:25" ht="21" customHeight="1" x14ac:dyDescent="0.2">
      <c r="L168" s="54"/>
      <c r="M168" s="55"/>
      <c r="N168" s="55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2:25" ht="21" customHeight="1" x14ac:dyDescent="0.2">
      <c r="L169" s="54"/>
      <c r="M169" s="55"/>
      <c r="N169" s="55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2:25" ht="21" customHeight="1" x14ac:dyDescent="0.2">
      <c r="L170" s="54"/>
      <c r="M170" s="55"/>
      <c r="N170" s="55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2:25" ht="21" customHeight="1" x14ac:dyDescent="0.2">
      <c r="L171" s="54"/>
      <c r="M171" s="55"/>
      <c r="N171" s="55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2:25" ht="21" customHeight="1" x14ac:dyDescent="0.2">
      <c r="L172" s="54"/>
      <c r="M172" s="55"/>
      <c r="N172" s="55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2:25" ht="21" customHeight="1" x14ac:dyDescent="0.2">
      <c r="L173" s="54"/>
      <c r="M173" s="55"/>
      <c r="N173" s="55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2:25" ht="21" customHeight="1" x14ac:dyDescent="0.2">
      <c r="L174" s="54"/>
      <c r="M174" s="55"/>
      <c r="N174" s="55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2:25" ht="21" customHeight="1" x14ac:dyDescent="0.2">
      <c r="L175" s="54"/>
      <c r="M175" s="55"/>
      <c r="N175" s="55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2:25" ht="21" customHeight="1" x14ac:dyDescent="0.2">
      <c r="L176" s="54"/>
      <c r="M176" s="55"/>
      <c r="N176" s="55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2:25" ht="21" customHeight="1" x14ac:dyDescent="0.2">
      <c r="L177" s="54"/>
      <c r="M177" s="55"/>
      <c r="N177" s="55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2:25" ht="21" customHeight="1" x14ac:dyDescent="0.2">
      <c r="L178" s="54"/>
      <c r="M178" s="55"/>
      <c r="N178" s="55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2:25" ht="21" customHeight="1" x14ac:dyDescent="0.2">
      <c r="L179" s="54"/>
      <c r="M179" s="55"/>
      <c r="N179" s="55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2:25" ht="21" customHeight="1" x14ac:dyDescent="0.2">
      <c r="L180" s="54"/>
      <c r="M180" s="55"/>
      <c r="N180" s="55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2:25" ht="21" customHeight="1" x14ac:dyDescent="0.2">
      <c r="L181" s="54"/>
      <c r="M181" s="55"/>
      <c r="N181" s="55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2:25" ht="21" customHeight="1" x14ac:dyDescent="0.2">
      <c r="L182" s="54"/>
      <c r="M182" s="55"/>
      <c r="N182" s="55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2:25" ht="21" customHeight="1" x14ac:dyDescent="0.2">
      <c r="L183" s="54"/>
      <c r="M183" s="55"/>
      <c r="N183" s="55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2:25" ht="21" customHeight="1" x14ac:dyDescent="0.2">
      <c r="L184" s="54"/>
      <c r="M184" s="55"/>
      <c r="N184" s="55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2:25" ht="21" customHeight="1" x14ac:dyDescent="0.2">
      <c r="L185" s="54"/>
      <c r="M185" s="55"/>
      <c r="N185" s="55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2:25" ht="21" customHeight="1" x14ac:dyDescent="0.2">
      <c r="L186" s="54"/>
      <c r="M186" s="55"/>
      <c r="N186" s="55"/>
      <c r="O186" s="22" t="s">
        <v>619</v>
      </c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2:25" ht="21" customHeight="1" x14ac:dyDescent="0.2">
      <c r="L187" s="54"/>
      <c r="M187" s="55"/>
      <c r="N187" s="55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2:25" ht="21" customHeight="1" x14ac:dyDescent="0.2">
      <c r="L188" s="54"/>
      <c r="M188" s="55"/>
      <c r="N188" s="55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2:25" ht="21" customHeight="1" x14ac:dyDescent="0.2">
      <c r="L189" s="54"/>
      <c r="M189" s="55"/>
      <c r="N189" s="55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2:25" ht="21" customHeight="1" x14ac:dyDescent="0.2">
      <c r="L190" s="54"/>
      <c r="M190" s="55"/>
      <c r="N190" s="55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2:25" ht="21" customHeight="1" x14ac:dyDescent="0.2">
      <c r="L191" s="54"/>
      <c r="M191" s="55"/>
      <c r="N191" s="55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2:25" ht="21" customHeight="1" x14ac:dyDescent="0.2">
      <c r="L192" s="54"/>
      <c r="M192" s="55"/>
      <c r="N192" s="55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2:25" ht="21" customHeight="1" x14ac:dyDescent="0.2">
      <c r="L193" s="54"/>
      <c r="M193" s="55"/>
      <c r="N193" s="55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2:25" ht="21" customHeight="1" x14ac:dyDescent="0.2">
      <c r="L194" s="54"/>
      <c r="M194" s="55"/>
      <c r="N194" s="55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2:25" ht="21" customHeight="1" x14ac:dyDescent="0.2">
      <c r="L195" s="54"/>
      <c r="M195" s="55"/>
      <c r="N195" s="55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2:25" ht="21" customHeight="1" x14ac:dyDescent="0.2">
      <c r="L196" s="54"/>
      <c r="M196" s="55"/>
      <c r="N196" s="55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2:25" ht="21" customHeight="1" x14ac:dyDescent="0.2">
      <c r="L197" s="54"/>
      <c r="M197" s="55"/>
      <c r="N197" s="55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2:25" ht="21" customHeight="1" x14ac:dyDescent="0.2">
      <c r="L198" s="54"/>
      <c r="M198" s="55"/>
      <c r="N198" s="55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2:25" ht="21" customHeight="1" x14ac:dyDescent="0.2">
      <c r="L199" s="54"/>
      <c r="M199" s="55"/>
      <c r="N199" s="55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2:25" ht="21" customHeight="1" x14ac:dyDescent="0.2">
      <c r="L200" s="54"/>
      <c r="M200" s="55"/>
      <c r="N200" s="55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2:25" ht="21" customHeight="1" x14ac:dyDescent="0.2">
      <c r="L201" s="54"/>
      <c r="M201" s="55"/>
      <c r="N201" s="55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2:25" ht="21" customHeight="1" x14ac:dyDescent="0.2">
      <c r="L202" s="54"/>
      <c r="M202" s="55"/>
      <c r="N202" s="55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2:25" ht="21" customHeight="1" x14ac:dyDescent="0.2">
      <c r="L203" s="54"/>
      <c r="M203" s="55"/>
      <c r="N203" s="55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2:25" ht="21" customHeight="1" x14ac:dyDescent="0.2">
      <c r="L204" s="54"/>
      <c r="M204" s="55"/>
      <c r="N204" s="55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2:25" ht="21" customHeight="1" x14ac:dyDescent="0.2">
      <c r="L205" s="54"/>
      <c r="M205" s="55"/>
      <c r="N205" s="55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2:25" ht="21" customHeight="1" x14ac:dyDescent="0.2">
      <c r="L206" s="54"/>
      <c r="M206" s="55"/>
      <c r="N206" s="55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12:25" ht="21" customHeight="1" x14ac:dyDescent="0.2">
      <c r="L207" s="54"/>
      <c r="M207" s="55"/>
      <c r="N207" s="55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2:25" ht="21" customHeight="1" x14ac:dyDescent="0.2">
      <c r="L208" s="54"/>
      <c r="M208" s="55"/>
      <c r="N208" s="55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2:25" ht="21" customHeight="1" x14ac:dyDescent="0.2">
      <c r="L209" s="54"/>
      <c r="M209" s="55"/>
      <c r="N209" s="55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2:25" ht="21" customHeight="1" x14ac:dyDescent="0.2">
      <c r="L210" s="54"/>
      <c r="M210" s="55"/>
      <c r="N210" s="55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2:25" ht="21" customHeight="1" x14ac:dyDescent="0.2">
      <c r="L211" s="54"/>
      <c r="M211" s="55"/>
      <c r="N211" s="55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12:25" ht="21" customHeight="1" x14ac:dyDescent="0.2">
      <c r="L212" s="54"/>
      <c r="M212" s="55"/>
      <c r="N212" s="55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2:25" ht="21" customHeight="1" x14ac:dyDescent="0.2">
      <c r="L213" s="54"/>
      <c r="M213" s="55"/>
      <c r="N213" s="55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12:25" ht="21" customHeight="1" x14ac:dyDescent="0.2">
      <c r="L214" s="54"/>
      <c r="M214" s="55"/>
      <c r="N214" s="55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2:25" ht="21" customHeight="1" x14ac:dyDescent="0.2">
      <c r="L215" s="54"/>
      <c r="M215" s="55"/>
      <c r="N215" s="55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2:25" ht="21" customHeight="1" x14ac:dyDescent="0.2">
      <c r="L216" s="54"/>
      <c r="M216" s="55"/>
      <c r="N216" s="55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2:25" ht="21" customHeight="1" x14ac:dyDescent="0.2">
      <c r="L217" s="54"/>
      <c r="M217" s="55"/>
      <c r="N217" s="55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2:25" ht="21" customHeight="1" x14ac:dyDescent="0.2">
      <c r="L218" s="54"/>
      <c r="M218" s="55"/>
      <c r="N218" s="55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2:25" ht="21" customHeight="1" x14ac:dyDescent="0.2">
      <c r="L219" s="54"/>
      <c r="M219" s="55"/>
      <c r="N219" s="55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2:25" ht="21" customHeight="1" x14ac:dyDescent="0.2">
      <c r="L220" s="54"/>
      <c r="M220" s="55"/>
      <c r="N220" s="55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12:25" ht="21" customHeight="1" x14ac:dyDescent="0.2">
      <c r="L221" s="54"/>
      <c r="M221" s="55"/>
      <c r="N221" s="55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2:25" ht="21" customHeight="1" x14ac:dyDescent="0.2">
      <c r="L222" s="54"/>
      <c r="M222" s="55"/>
      <c r="N222" s="55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2:25" ht="21" customHeight="1" x14ac:dyDescent="0.2">
      <c r="L223" s="54"/>
      <c r="M223" s="55"/>
      <c r="N223" s="55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2:25" ht="21" customHeight="1" x14ac:dyDescent="0.2">
      <c r="L224" s="54"/>
      <c r="M224" s="55"/>
      <c r="N224" s="55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2:25" ht="21" customHeight="1" x14ac:dyDescent="0.2">
      <c r="L225" s="54"/>
      <c r="M225" s="55"/>
      <c r="N225" s="55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2:25" ht="21" customHeight="1" x14ac:dyDescent="0.2">
      <c r="L226" s="54"/>
      <c r="M226" s="55"/>
      <c r="N226" s="55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2:25" ht="21" customHeight="1" x14ac:dyDescent="0.2">
      <c r="L227" s="54"/>
      <c r="M227" s="55"/>
      <c r="N227" s="55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12:25" ht="21" customHeight="1" x14ac:dyDescent="0.2">
      <c r="L228" s="54"/>
      <c r="M228" s="55"/>
      <c r="N228" s="55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2:25" ht="21" customHeight="1" x14ac:dyDescent="0.2">
      <c r="L229" s="54"/>
      <c r="M229" s="55"/>
      <c r="N229" s="55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12:25" ht="21" customHeight="1" x14ac:dyDescent="0.2">
      <c r="L230" s="54"/>
      <c r="M230" s="55"/>
      <c r="N230" s="55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2:25" ht="21" customHeight="1" x14ac:dyDescent="0.2">
      <c r="L231" s="54"/>
      <c r="M231" s="55"/>
      <c r="N231" s="55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12:25" ht="21" customHeight="1" x14ac:dyDescent="0.2">
      <c r="L232" s="54"/>
      <c r="M232" s="55"/>
      <c r="N232" s="55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2:25" ht="21" customHeight="1" x14ac:dyDescent="0.2">
      <c r="L233" s="54"/>
      <c r="M233" s="55"/>
      <c r="N233" s="55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2:25" ht="21" customHeight="1" x14ac:dyDescent="0.2">
      <c r="L234" s="54"/>
      <c r="M234" s="55"/>
      <c r="N234" s="55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12:25" ht="21" customHeight="1" x14ac:dyDescent="0.2">
      <c r="L235" s="54"/>
      <c r="M235" s="55"/>
      <c r="N235" s="55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2:25" ht="21" customHeight="1" x14ac:dyDescent="0.2">
      <c r="L236" s="54"/>
      <c r="M236" s="55"/>
      <c r="N236" s="55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12:25" ht="21" customHeight="1" x14ac:dyDescent="0.2">
      <c r="L237" s="54"/>
      <c r="M237" s="55"/>
      <c r="N237" s="55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2:25" ht="21" customHeight="1" x14ac:dyDescent="0.2">
      <c r="L238" s="54"/>
      <c r="M238" s="55"/>
      <c r="N238" s="55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2:25" ht="21" customHeight="1" x14ac:dyDescent="0.2">
      <c r="L239" s="54"/>
      <c r="M239" s="55"/>
      <c r="N239" s="55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2:25" ht="21" customHeight="1" x14ac:dyDescent="0.2">
      <c r="L240" s="54"/>
      <c r="M240" s="55"/>
      <c r="N240" s="55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2:25" ht="21" customHeight="1" x14ac:dyDescent="0.2">
      <c r="L241" s="54"/>
      <c r="M241" s="55"/>
      <c r="N241" s="55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12:25" ht="21" customHeight="1" x14ac:dyDescent="0.2">
      <c r="L242" s="54"/>
      <c r="M242" s="55"/>
      <c r="N242" s="55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2:25" ht="21" customHeight="1" x14ac:dyDescent="0.2">
      <c r="L243" s="54"/>
      <c r="M243" s="55"/>
      <c r="N243" s="55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2:25" ht="21" customHeight="1" x14ac:dyDescent="0.2">
      <c r="L244" s="54"/>
      <c r="M244" s="55"/>
      <c r="N244" s="55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2:25" ht="21" customHeight="1" x14ac:dyDescent="0.2">
      <c r="L245" s="54"/>
      <c r="M245" s="55"/>
      <c r="N245" s="55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2:25" ht="21" customHeight="1" x14ac:dyDescent="0.2">
      <c r="L246" s="54"/>
      <c r="M246" s="55"/>
      <c r="N246" s="55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2:25" ht="21" customHeight="1" x14ac:dyDescent="0.2">
      <c r="L247" s="54"/>
      <c r="M247" s="55"/>
      <c r="N247" s="55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12:25" ht="21" customHeight="1" x14ac:dyDescent="0.2">
      <c r="L248" s="54"/>
      <c r="M248" s="55"/>
      <c r="N248" s="55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2:25" ht="21" customHeight="1" x14ac:dyDescent="0.2">
      <c r="L249" s="54"/>
      <c r="M249" s="55"/>
      <c r="N249" s="55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2:25" ht="21" customHeight="1" x14ac:dyDescent="0.2">
      <c r="L250" s="54"/>
      <c r="M250" s="55"/>
      <c r="N250" s="55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2:25" ht="21" customHeight="1" x14ac:dyDescent="0.2">
      <c r="L251" s="54"/>
      <c r="M251" s="55"/>
      <c r="N251" s="55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2:25" ht="21" customHeight="1" x14ac:dyDescent="0.2">
      <c r="L252" s="54"/>
      <c r="M252" s="55"/>
      <c r="N252" s="55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2:25" ht="21" customHeight="1" x14ac:dyDescent="0.2">
      <c r="L253" s="54"/>
      <c r="M253" s="55"/>
      <c r="N253" s="55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2:25" ht="21" customHeight="1" x14ac:dyDescent="0.2">
      <c r="L254" s="54"/>
      <c r="M254" s="55"/>
      <c r="N254" s="55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2:25" ht="21" customHeight="1" x14ac:dyDescent="0.2">
      <c r="L255" s="54"/>
      <c r="M255" s="55"/>
      <c r="N255" s="55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2:25" ht="21" customHeight="1" x14ac:dyDescent="0.2">
      <c r="L256" s="54"/>
      <c r="M256" s="55"/>
      <c r="N256" s="55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2:25" ht="21" customHeight="1" x14ac:dyDescent="0.2">
      <c r="L257" s="54"/>
      <c r="M257" s="55"/>
      <c r="N257" s="55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2:25" ht="21" customHeight="1" x14ac:dyDescent="0.2">
      <c r="L258" s="54"/>
      <c r="M258" s="55"/>
      <c r="N258" s="55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2:25" ht="21" customHeight="1" x14ac:dyDescent="0.2">
      <c r="L259" s="54"/>
      <c r="M259" s="55"/>
      <c r="N259" s="55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12:25" ht="21" customHeight="1" x14ac:dyDescent="0.2">
      <c r="L260" s="54"/>
      <c r="M260" s="55"/>
      <c r="N260" s="55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12:25" ht="21" customHeight="1" x14ac:dyDescent="0.2">
      <c r="L261" s="54"/>
      <c r="M261" s="55"/>
      <c r="N261" s="55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2:25" ht="21" customHeight="1" x14ac:dyDescent="0.2">
      <c r="L262" s="54"/>
      <c r="M262" s="55"/>
      <c r="N262" s="55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2:25" ht="21" customHeight="1" x14ac:dyDescent="0.2">
      <c r="L263" s="54"/>
      <c r="M263" s="55"/>
      <c r="N263" s="55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2:25" ht="21" customHeight="1" x14ac:dyDescent="0.2">
      <c r="L264" s="54"/>
      <c r="M264" s="55"/>
      <c r="N264" s="55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2:25" ht="21" customHeight="1" x14ac:dyDescent="0.2">
      <c r="L265" s="54"/>
      <c r="M265" s="55"/>
      <c r="N265" s="55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2:25" ht="21" customHeight="1" x14ac:dyDescent="0.2">
      <c r="L266" s="54"/>
      <c r="M266" s="55"/>
      <c r="N266" s="55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12:25" ht="21" customHeight="1" x14ac:dyDescent="0.2">
      <c r="L267" s="54"/>
      <c r="M267" s="55"/>
      <c r="N267" s="55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2:25" ht="21" customHeight="1" x14ac:dyDescent="0.2">
      <c r="L268" s="54"/>
      <c r="M268" s="55"/>
      <c r="N268" s="55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2:25" ht="21" customHeight="1" x14ac:dyDescent="0.2">
      <c r="L269" s="54"/>
      <c r="M269" s="55"/>
      <c r="N269" s="55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12:25" ht="21" customHeight="1" x14ac:dyDescent="0.2">
      <c r="L270" s="54"/>
      <c r="M270" s="55"/>
      <c r="N270" s="55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2:25" ht="21" customHeight="1" x14ac:dyDescent="0.2">
      <c r="L271" s="54"/>
      <c r="M271" s="55"/>
      <c r="N271" s="55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2:25" ht="21" customHeight="1" x14ac:dyDescent="0.2">
      <c r="L272" s="54"/>
      <c r="M272" s="55"/>
      <c r="N272" s="55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12:25" ht="21" customHeight="1" x14ac:dyDescent="0.2">
      <c r="L273" s="54"/>
      <c r="M273" s="55"/>
      <c r="N273" s="55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2:25" ht="21" customHeight="1" x14ac:dyDescent="0.2">
      <c r="L274" s="54"/>
      <c r="M274" s="55"/>
      <c r="N274" s="55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12:25" ht="21" customHeight="1" x14ac:dyDescent="0.2">
      <c r="L275" s="54"/>
      <c r="M275" s="55"/>
      <c r="N275" s="55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12:25" ht="21" customHeight="1" x14ac:dyDescent="0.2">
      <c r="L276" s="54"/>
      <c r="M276" s="55"/>
      <c r="N276" s="55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12:25" ht="21" customHeight="1" x14ac:dyDescent="0.2">
      <c r="L277" s="54"/>
      <c r="M277" s="55"/>
      <c r="N277" s="55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2:25" ht="21" customHeight="1" x14ac:dyDescent="0.2">
      <c r="L278" s="54"/>
      <c r="M278" s="55"/>
      <c r="N278" s="55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2:25" ht="21" customHeight="1" x14ac:dyDescent="0.2">
      <c r="L279" s="54"/>
      <c r="M279" s="55"/>
      <c r="N279" s="55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2:25" ht="21" customHeight="1" x14ac:dyDescent="0.2">
      <c r="L280" s="54"/>
      <c r="M280" s="55"/>
      <c r="N280" s="55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12:25" ht="21" customHeight="1" x14ac:dyDescent="0.2">
      <c r="L281" s="54"/>
      <c r="M281" s="55"/>
      <c r="N281" s="55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12:25" ht="21" customHeight="1" x14ac:dyDescent="0.2">
      <c r="L282" s="54"/>
      <c r="M282" s="55"/>
      <c r="N282" s="55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2:25" ht="21" customHeight="1" x14ac:dyDescent="0.2">
      <c r="L283" s="54"/>
      <c r="M283" s="55"/>
      <c r="N283" s="55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2:25" ht="21" customHeight="1" x14ac:dyDescent="0.2">
      <c r="L284" s="54"/>
      <c r="M284" s="55"/>
      <c r="N284" s="55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2:25" ht="21" customHeight="1" x14ac:dyDescent="0.2">
      <c r="L285" s="54"/>
      <c r="M285" s="55"/>
      <c r="N285" s="55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2:25" ht="21" customHeight="1" x14ac:dyDescent="0.2">
      <c r="L286" s="54"/>
      <c r="M286" s="55"/>
      <c r="N286" s="55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2:25" ht="21" customHeight="1" x14ac:dyDescent="0.2">
      <c r="L287" s="54"/>
      <c r="M287" s="55"/>
      <c r="N287" s="55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2:25" ht="21" customHeight="1" x14ac:dyDescent="0.2">
      <c r="L288" s="54"/>
      <c r="M288" s="55"/>
      <c r="N288" s="55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12:25" ht="21" customHeight="1" x14ac:dyDescent="0.2">
      <c r="L289" s="54"/>
      <c r="M289" s="55"/>
      <c r="N289" s="55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2:25" ht="21" customHeight="1" x14ac:dyDescent="0.2">
      <c r="L290" s="54"/>
      <c r="M290" s="55"/>
      <c r="N290" s="55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12:25" ht="21" customHeight="1" x14ac:dyDescent="0.2">
      <c r="L291" s="54"/>
      <c r="M291" s="55"/>
      <c r="N291" s="55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2:25" ht="21" customHeight="1" x14ac:dyDescent="0.2">
      <c r="L292" s="54"/>
      <c r="M292" s="55"/>
      <c r="N292" s="55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2:25" ht="21" customHeight="1" x14ac:dyDescent="0.2">
      <c r="L293" s="54"/>
      <c r="M293" s="55"/>
      <c r="N293" s="55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2:25" ht="21" customHeight="1" x14ac:dyDescent="0.2">
      <c r="L294" s="54"/>
      <c r="M294" s="55"/>
      <c r="N294" s="55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12:25" ht="21" customHeight="1" x14ac:dyDescent="0.2">
      <c r="L295" s="54"/>
      <c r="M295" s="55"/>
      <c r="N295" s="55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12:25" ht="21" customHeight="1" x14ac:dyDescent="0.2">
      <c r="L296" s="54"/>
      <c r="M296" s="55"/>
      <c r="N296" s="55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2:25" ht="21" customHeight="1" x14ac:dyDescent="0.2">
      <c r="L297" s="54"/>
      <c r="M297" s="55"/>
      <c r="N297" s="55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12:25" ht="21" customHeight="1" x14ac:dyDescent="0.2">
      <c r="L298" s="54"/>
      <c r="M298" s="55"/>
      <c r="N298" s="55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2:25" ht="21" customHeight="1" x14ac:dyDescent="0.2">
      <c r="L299" s="54"/>
      <c r="M299" s="55"/>
      <c r="N299" s="55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12:25" ht="21" customHeight="1" x14ac:dyDescent="0.2">
      <c r="L300" s="54"/>
      <c r="M300" s="55"/>
      <c r="N300" s="55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12:25" ht="21" customHeight="1" x14ac:dyDescent="0.2">
      <c r="L301" s="54"/>
      <c r="M301" s="55"/>
      <c r="N301" s="55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12:25" ht="21" customHeight="1" x14ac:dyDescent="0.2">
      <c r="L302" s="54"/>
      <c r="M302" s="55"/>
      <c r="N302" s="55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12:25" ht="21" customHeight="1" x14ac:dyDescent="0.2">
      <c r="L303" s="54"/>
      <c r="M303" s="55"/>
      <c r="N303" s="55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12:25" ht="21" customHeight="1" x14ac:dyDescent="0.2">
      <c r="L304" s="54"/>
      <c r="M304" s="55"/>
      <c r="N304" s="55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12:25" ht="21" customHeight="1" x14ac:dyDescent="0.2">
      <c r="L305" s="54"/>
      <c r="M305" s="55"/>
      <c r="N305" s="55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12:25" ht="21" customHeight="1" x14ac:dyDescent="0.2">
      <c r="L306" s="54"/>
      <c r="M306" s="55"/>
      <c r="N306" s="55"/>
      <c r="O306" s="22" t="s">
        <v>620</v>
      </c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12:25" ht="21" customHeight="1" x14ac:dyDescent="0.2">
      <c r="L307" s="54"/>
      <c r="M307" s="55"/>
      <c r="N307" s="55"/>
      <c r="O307" s="22" t="s">
        <v>619</v>
      </c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12:25" ht="21" customHeight="1" x14ac:dyDescent="0.2">
      <c r="L308" s="54"/>
      <c r="M308" s="55"/>
      <c r="N308" s="55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12:25" ht="21" customHeight="1" x14ac:dyDescent="0.2">
      <c r="L309" s="54"/>
      <c r="M309" s="55"/>
      <c r="N309" s="55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12:25" ht="21" customHeight="1" x14ac:dyDescent="0.2">
      <c r="L310" s="54"/>
      <c r="M310" s="55"/>
      <c r="N310" s="55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2:25" ht="21" customHeight="1" x14ac:dyDescent="0.2">
      <c r="L311" s="54"/>
      <c r="M311" s="55"/>
      <c r="N311" s="55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2:25" ht="21" customHeight="1" x14ac:dyDescent="0.2">
      <c r="L312" s="54"/>
      <c r="M312" s="55"/>
      <c r="N312" s="55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12:25" ht="21" customHeight="1" x14ac:dyDescent="0.2">
      <c r="L313" s="54"/>
      <c r="M313" s="55"/>
      <c r="N313" s="55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12:25" ht="21" customHeight="1" x14ac:dyDescent="0.2">
      <c r="L314" s="54"/>
      <c r="M314" s="55"/>
      <c r="N314" s="55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12:25" ht="21" customHeight="1" x14ac:dyDescent="0.2">
      <c r="L315" s="54"/>
      <c r="M315" s="55"/>
      <c r="N315" s="55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12:25" ht="21" customHeight="1" x14ac:dyDescent="0.2">
      <c r="L316" s="54"/>
      <c r="M316" s="55"/>
      <c r="N316" s="55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12:25" ht="21" customHeight="1" x14ac:dyDescent="0.2">
      <c r="L317" s="54"/>
      <c r="M317" s="55"/>
      <c r="N317" s="55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12:25" ht="21" customHeight="1" x14ac:dyDescent="0.2">
      <c r="L318" s="54"/>
      <c r="M318" s="55"/>
      <c r="N318" s="55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12:25" ht="21" customHeight="1" x14ac:dyDescent="0.2">
      <c r="L319" s="54"/>
      <c r="M319" s="55"/>
      <c r="N319" s="55"/>
      <c r="O319" s="22" t="s">
        <v>621</v>
      </c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12:25" ht="21" customHeight="1" x14ac:dyDescent="0.2">
      <c r="L320" s="54"/>
      <c r="M320" s="55"/>
      <c r="N320" s="55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12:25" ht="21" customHeight="1" x14ac:dyDescent="0.2">
      <c r="L321" s="54"/>
      <c r="M321" s="55"/>
      <c r="N321" s="55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12:25" ht="21" customHeight="1" x14ac:dyDescent="0.2">
      <c r="L322" s="54"/>
      <c r="M322" s="55"/>
      <c r="N322" s="55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12:25" ht="21" customHeight="1" x14ac:dyDescent="0.2">
      <c r="L323" s="54"/>
      <c r="M323" s="55"/>
      <c r="N323" s="55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12:25" ht="21" customHeight="1" x14ac:dyDescent="0.2">
      <c r="L324" s="54"/>
      <c r="M324" s="55"/>
      <c r="N324" s="55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12:25" ht="21" customHeight="1" x14ac:dyDescent="0.2">
      <c r="L325" s="54"/>
      <c r="M325" s="55"/>
      <c r="N325" s="55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12:25" ht="21" customHeight="1" x14ac:dyDescent="0.2">
      <c r="L326" s="54"/>
      <c r="M326" s="55"/>
      <c r="N326" s="55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12:25" ht="21" customHeight="1" x14ac:dyDescent="0.2">
      <c r="L327" s="54"/>
      <c r="M327" s="55"/>
      <c r="N327" s="55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12:25" ht="21" customHeight="1" x14ac:dyDescent="0.2">
      <c r="L328" s="54"/>
      <c r="M328" s="55"/>
      <c r="N328" s="55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12:25" ht="21" customHeight="1" x14ac:dyDescent="0.2">
      <c r="L329" s="54"/>
      <c r="M329" s="55"/>
      <c r="N329" s="55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12:25" ht="21" customHeight="1" x14ac:dyDescent="0.2">
      <c r="L330" s="54"/>
      <c r="M330" s="55"/>
      <c r="N330" s="55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2:25" ht="21" customHeight="1" x14ac:dyDescent="0.2">
      <c r="L331" s="54"/>
      <c r="M331" s="55"/>
      <c r="N331" s="55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2:25" ht="21" customHeight="1" x14ac:dyDescent="0.2">
      <c r="L332" s="54"/>
      <c r="M332" s="55"/>
      <c r="N332" s="55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2:25" ht="21" customHeight="1" x14ac:dyDescent="0.2">
      <c r="L333" s="54"/>
      <c r="M333" s="55"/>
      <c r="N333" s="55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12:25" ht="21" customHeight="1" x14ac:dyDescent="0.2">
      <c r="L334" s="54"/>
      <c r="M334" s="55"/>
      <c r="N334" s="55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12:25" ht="21" customHeight="1" x14ac:dyDescent="0.2">
      <c r="L335" s="54"/>
      <c r="M335" s="55"/>
      <c r="N335" s="55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12:25" ht="21" customHeight="1" x14ac:dyDescent="0.2">
      <c r="L336" s="54"/>
      <c r="M336" s="55"/>
      <c r="N336" s="55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12:25" ht="21" customHeight="1" x14ac:dyDescent="0.2">
      <c r="L337" s="54"/>
      <c r="M337" s="55"/>
      <c r="N337" s="55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12:25" ht="21" customHeight="1" x14ac:dyDescent="0.2">
      <c r="L338" s="54"/>
      <c r="M338" s="55"/>
      <c r="N338" s="55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12:25" ht="21" customHeight="1" x14ac:dyDescent="0.2">
      <c r="L339" s="54"/>
      <c r="M339" s="55"/>
      <c r="N339" s="55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12:25" ht="21" customHeight="1" x14ac:dyDescent="0.2">
      <c r="L340" s="54"/>
      <c r="M340" s="55"/>
      <c r="N340" s="55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12:25" ht="21" customHeight="1" x14ac:dyDescent="0.2">
      <c r="L341" s="54"/>
      <c r="M341" s="55"/>
      <c r="N341" s="55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12:25" ht="21" customHeight="1" x14ac:dyDescent="0.2">
      <c r="L342" s="54"/>
      <c r="M342" s="55"/>
      <c r="N342" s="55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12:25" ht="21" customHeight="1" x14ac:dyDescent="0.2">
      <c r="L343" s="54"/>
      <c r="M343" s="55"/>
      <c r="N343" s="55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12:25" ht="21" customHeight="1" x14ac:dyDescent="0.2">
      <c r="L344" s="54"/>
      <c r="M344" s="55"/>
      <c r="N344" s="55"/>
      <c r="O344" s="47" t="s">
        <v>621</v>
      </c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12:25" ht="21" customHeight="1" x14ac:dyDescent="0.2">
      <c r="L345" s="54"/>
      <c r="M345" s="55"/>
      <c r="N345" s="55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12:25" ht="21" customHeight="1" x14ac:dyDescent="0.2">
      <c r="L346" s="54"/>
      <c r="M346" s="55"/>
      <c r="N346" s="55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12:25" ht="21" customHeight="1" x14ac:dyDescent="0.2">
      <c r="L347" s="54"/>
      <c r="M347" s="55"/>
      <c r="N347" s="55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12:25" ht="21" customHeight="1" x14ac:dyDescent="0.2">
      <c r="L348" s="54"/>
      <c r="M348" s="55"/>
      <c r="N348" s="55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12:25" ht="21" customHeight="1" x14ac:dyDescent="0.2">
      <c r="L349" s="54"/>
      <c r="M349" s="55"/>
      <c r="N349" s="55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12:25" ht="21" customHeight="1" x14ac:dyDescent="0.2">
      <c r="L350" s="54"/>
      <c r="M350" s="55"/>
      <c r="N350" s="55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12:25" ht="21" customHeight="1" x14ac:dyDescent="0.2">
      <c r="L351" s="54"/>
      <c r="M351" s="55"/>
      <c r="N351" s="55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2:25" ht="21" customHeight="1" x14ac:dyDescent="0.2">
      <c r="L352" s="54"/>
      <c r="M352" s="55"/>
      <c r="N352" s="55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2:25" ht="21" customHeight="1" x14ac:dyDescent="0.2">
      <c r="L353" s="54"/>
      <c r="M353" s="55"/>
      <c r="N353" s="55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12:25" ht="21" customHeight="1" x14ac:dyDescent="0.2">
      <c r="L354" s="54"/>
      <c r="M354" s="55"/>
      <c r="N354" s="55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12:25" ht="21" customHeight="1" x14ac:dyDescent="0.2">
      <c r="L355" s="54"/>
      <c r="M355" s="55"/>
      <c r="N355" s="55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2:25" ht="21" customHeight="1" x14ac:dyDescent="0.2">
      <c r="L356" s="54"/>
      <c r="M356" s="55"/>
      <c r="N356" s="55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12:25" ht="21" customHeight="1" x14ac:dyDescent="0.2">
      <c r="L357" s="54"/>
      <c r="M357" s="55"/>
      <c r="N357" s="55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2:25" ht="21" customHeight="1" x14ac:dyDescent="0.2">
      <c r="L358" s="54"/>
      <c r="M358" s="55"/>
      <c r="N358" s="55"/>
      <c r="O358" s="47" t="s">
        <v>621</v>
      </c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12:25" ht="21" customHeight="1" x14ac:dyDescent="0.2">
      <c r="L359" s="54"/>
      <c r="M359" s="55"/>
      <c r="N359" s="55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12:25" ht="21" customHeight="1" x14ac:dyDescent="0.2">
      <c r="L360" s="54"/>
      <c r="M360" s="55"/>
      <c r="N360" s="55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12:25" ht="21" customHeight="1" x14ac:dyDescent="0.2">
      <c r="L361" s="54"/>
      <c r="M361" s="55"/>
      <c r="N361" s="55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12:25" ht="21" customHeight="1" x14ac:dyDescent="0.2">
      <c r="L362" s="54"/>
      <c r="M362" s="55"/>
      <c r="N362" s="55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12:25" ht="21" customHeight="1" x14ac:dyDescent="0.2">
      <c r="L363" s="54"/>
      <c r="M363" s="55"/>
      <c r="N363" s="55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12:25" ht="21" customHeight="1" x14ac:dyDescent="0.2">
      <c r="L364" s="54"/>
      <c r="M364" s="55"/>
      <c r="N364" s="55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12:25" ht="21" customHeight="1" x14ac:dyDescent="0.2">
      <c r="L365" s="54"/>
      <c r="M365" s="55"/>
      <c r="N365" s="55"/>
      <c r="O365" s="47" t="s">
        <v>621</v>
      </c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12:25" ht="21" customHeight="1" x14ac:dyDescent="0.2">
      <c r="L366" s="54"/>
      <c r="M366" s="55"/>
      <c r="N366" s="55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12:25" ht="21" customHeight="1" x14ac:dyDescent="0.2">
      <c r="L367" s="54"/>
      <c r="M367" s="55"/>
      <c r="N367" s="55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12:25" ht="21" customHeight="1" x14ac:dyDescent="0.2">
      <c r="L368" s="54"/>
      <c r="M368" s="55"/>
      <c r="N368" s="55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12:25" ht="21" customHeight="1" x14ac:dyDescent="0.2">
      <c r="L369" s="54"/>
      <c r="M369" s="55"/>
      <c r="N369" s="55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12:25" ht="21" customHeight="1" x14ac:dyDescent="0.2">
      <c r="L370" s="54"/>
      <c r="M370" s="55"/>
      <c r="N370" s="55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12:25" ht="21" customHeight="1" x14ac:dyDescent="0.2">
      <c r="L371" s="54"/>
      <c r="M371" s="55"/>
      <c r="N371" s="55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12:25" ht="21" customHeight="1" x14ac:dyDescent="0.2">
      <c r="L372" s="54"/>
      <c r="M372" s="55"/>
      <c r="N372" s="55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12:25" ht="21" customHeight="1" x14ac:dyDescent="0.2">
      <c r="L373" s="54"/>
      <c r="M373" s="55"/>
      <c r="N373" s="55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12:25" ht="21" customHeight="1" x14ac:dyDescent="0.2">
      <c r="L374" s="54"/>
      <c r="M374" s="55"/>
      <c r="N374" s="55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12:25" ht="21" customHeight="1" x14ac:dyDescent="0.2">
      <c r="L375" s="54"/>
      <c r="M375" s="55"/>
      <c r="N375" s="55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12:25" ht="21" customHeight="1" x14ac:dyDescent="0.2">
      <c r="L376" s="54"/>
      <c r="M376" s="55"/>
      <c r="N376" s="55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12:25" ht="21" customHeight="1" x14ac:dyDescent="0.2">
      <c r="L377" s="54"/>
      <c r="M377" s="55"/>
      <c r="N377" s="55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12:25" ht="21" customHeight="1" x14ac:dyDescent="0.2">
      <c r="L378" s="54"/>
      <c r="M378" s="55"/>
      <c r="N378" s="55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12:25" ht="21" customHeight="1" x14ac:dyDescent="0.2">
      <c r="L379" s="54"/>
      <c r="M379" s="55"/>
      <c r="N379" s="55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12:25" ht="21" customHeight="1" x14ac:dyDescent="0.2">
      <c r="L380" s="54"/>
      <c r="M380" s="55"/>
      <c r="N380" s="55"/>
      <c r="O380" s="47" t="s">
        <v>621</v>
      </c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12:25" ht="21" customHeight="1" x14ac:dyDescent="0.2">
      <c r="L381" s="54"/>
      <c r="M381" s="55"/>
      <c r="N381" s="55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12:25" ht="21" customHeight="1" x14ac:dyDescent="0.2">
      <c r="L382" s="54"/>
      <c r="M382" s="55"/>
      <c r="N382" s="55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12:25" ht="21" customHeight="1" x14ac:dyDescent="0.2">
      <c r="L383" s="54"/>
      <c r="M383" s="55"/>
      <c r="N383" s="55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12:25" ht="21" customHeight="1" x14ac:dyDescent="0.2">
      <c r="L384" s="54"/>
      <c r="M384" s="55"/>
      <c r="N384" s="55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12:25" ht="21" customHeight="1" x14ac:dyDescent="0.2">
      <c r="L385" s="54"/>
      <c r="M385" s="55"/>
      <c r="N385" s="55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12:25" ht="21" customHeight="1" x14ac:dyDescent="0.2">
      <c r="L386" s="54"/>
      <c r="M386" s="55"/>
      <c r="N386" s="55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12:25" ht="21" customHeight="1" x14ac:dyDescent="0.2">
      <c r="L387" s="54"/>
      <c r="M387" s="55"/>
      <c r="N387" s="55"/>
      <c r="O387" s="47" t="s">
        <v>621</v>
      </c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12:25" ht="21" customHeight="1" x14ac:dyDescent="0.2">
      <c r="L388" s="54"/>
      <c r="M388" s="55"/>
      <c r="N388" s="55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12:25" ht="21" customHeight="1" x14ac:dyDescent="0.2">
      <c r="L389" s="54"/>
      <c r="M389" s="55"/>
      <c r="N389" s="55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12:25" ht="21" customHeight="1" x14ac:dyDescent="0.2">
      <c r="L390" s="54"/>
      <c r="M390" s="55"/>
      <c r="N390" s="55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12:25" ht="21" customHeight="1" x14ac:dyDescent="0.2">
      <c r="L391" s="54"/>
      <c r="M391" s="55"/>
      <c r="N391" s="55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12:25" ht="21" customHeight="1" x14ac:dyDescent="0.2">
      <c r="L392" s="54"/>
      <c r="M392" s="55"/>
      <c r="N392" s="55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12:25" ht="21" customHeight="1" x14ac:dyDescent="0.2">
      <c r="L393" s="54"/>
      <c r="M393" s="55"/>
      <c r="N393" s="55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12:25" ht="21" customHeight="1" x14ac:dyDescent="0.2">
      <c r="L394" s="54"/>
      <c r="M394" s="55"/>
      <c r="N394" s="55"/>
      <c r="O394" s="47" t="s">
        <v>621</v>
      </c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12:25" ht="21" customHeight="1" x14ac:dyDescent="0.2">
      <c r="L395" s="54"/>
      <c r="M395" s="55"/>
      <c r="N395" s="55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12:25" ht="21" customHeight="1" x14ac:dyDescent="0.2">
      <c r="L396" s="54"/>
      <c r="M396" s="55"/>
      <c r="N396" s="55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12:25" ht="21" customHeight="1" x14ac:dyDescent="0.2">
      <c r="L397" s="54"/>
      <c r="M397" s="55"/>
      <c r="N397" s="55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12:25" ht="21" customHeight="1" x14ac:dyDescent="0.2">
      <c r="L398" s="54"/>
      <c r="M398" s="55"/>
      <c r="N398" s="55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12:25" ht="21" customHeight="1" x14ac:dyDescent="0.2">
      <c r="L399" s="54"/>
      <c r="M399" s="55"/>
      <c r="N399" s="55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12:25" ht="21" customHeight="1" x14ac:dyDescent="0.2">
      <c r="L400" s="54"/>
      <c r="M400" s="55"/>
      <c r="N400" s="55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12:25" ht="21" customHeight="1" x14ac:dyDescent="0.2">
      <c r="L401" s="54"/>
      <c r="M401" s="55"/>
      <c r="N401" s="55"/>
      <c r="O401" s="47" t="s">
        <v>621</v>
      </c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12:25" ht="21" customHeight="1" x14ac:dyDescent="0.2">
      <c r="L402" s="54"/>
      <c r="M402" s="55"/>
      <c r="N402" s="55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12:25" ht="21" customHeight="1" x14ac:dyDescent="0.2">
      <c r="L403" s="54"/>
      <c r="M403" s="55"/>
      <c r="N403" s="55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12:25" ht="21" customHeight="1" x14ac:dyDescent="0.2">
      <c r="L404" s="54"/>
      <c r="M404" s="55"/>
      <c r="N404" s="55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12:25" ht="21" customHeight="1" x14ac:dyDescent="0.2">
      <c r="L405" s="54"/>
      <c r="M405" s="55"/>
      <c r="N405" s="55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12:25" ht="21" customHeight="1" x14ac:dyDescent="0.2">
      <c r="L406" s="54"/>
      <c r="M406" s="55"/>
      <c r="N406" s="55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12:25" ht="21" customHeight="1" x14ac:dyDescent="0.2">
      <c r="L407" s="54"/>
      <c r="M407" s="55"/>
      <c r="N407" s="55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12:25" ht="21" customHeight="1" x14ac:dyDescent="0.2">
      <c r="L408" s="54"/>
      <c r="M408" s="55"/>
      <c r="N408" s="55"/>
      <c r="O408" s="47" t="s">
        <v>621</v>
      </c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12:25" ht="21" customHeight="1" x14ac:dyDescent="0.2">
      <c r="L409" s="54"/>
      <c r="M409" s="55"/>
      <c r="N409" s="55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12:25" ht="21" customHeight="1" x14ac:dyDescent="0.2">
      <c r="L410" s="54"/>
      <c r="M410" s="55"/>
      <c r="N410" s="55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12:25" ht="21" customHeight="1" x14ac:dyDescent="0.2">
      <c r="L411" s="54"/>
      <c r="M411" s="55"/>
      <c r="N411" s="55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12:25" ht="21" customHeight="1" x14ac:dyDescent="0.2">
      <c r="L412" s="54"/>
      <c r="M412" s="55"/>
      <c r="N412" s="55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12:25" ht="21" customHeight="1" x14ac:dyDescent="0.2">
      <c r="L413" s="54"/>
      <c r="M413" s="55"/>
      <c r="N413" s="55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12:25" ht="21" customHeight="1" x14ac:dyDescent="0.2">
      <c r="L414" s="54"/>
      <c r="M414" s="55"/>
      <c r="N414" s="55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12:25" ht="21" customHeight="1" x14ac:dyDescent="0.2">
      <c r="L415" s="54"/>
      <c r="M415" s="55"/>
      <c r="N415" s="55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12:25" ht="21" customHeight="1" x14ac:dyDescent="0.2">
      <c r="L416" s="54"/>
      <c r="M416" s="55"/>
      <c r="N416" s="55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2:25" ht="21" customHeight="1" x14ac:dyDescent="0.2">
      <c r="L417" s="54"/>
      <c r="M417" s="55"/>
      <c r="N417" s="55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2:25" ht="21" customHeight="1" x14ac:dyDescent="0.2">
      <c r="L418" s="54"/>
      <c r="M418" s="55"/>
      <c r="N418" s="55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2:25" ht="21" customHeight="1" x14ac:dyDescent="0.2">
      <c r="L419" s="54"/>
      <c r="M419" s="55"/>
      <c r="N419" s="55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2:25" ht="21" customHeight="1" x14ac:dyDescent="0.2">
      <c r="L420" s="54"/>
      <c r="M420" s="55"/>
      <c r="N420" s="55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2:25" ht="21" customHeight="1" x14ac:dyDescent="0.2">
      <c r="L421" s="54"/>
      <c r="M421" s="55"/>
      <c r="N421" s="55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2:25" ht="21" customHeight="1" x14ac:dyDescent="0.2">
      <c r="L422" s="54"/>
      <c r="M422" s="55"/>
      <c r="N422" s="55"/>
      <c r="O422" s="47" t="s">
        <v>621</v>
      </c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2:25" ht="21" customHeight="1" x14ac:dyDescent="0.2">
      <c r="L423" s="54"/>
      <c r="M423" s="55"/>
      <c r="N423" s="55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2:25" ht="21" customHeight="1" x14ac:dyDescent="0.2">
      <c r="L424" s="54"/>
      <c r="M424" s="55"/>
      <c r="N424" s="55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2:25" ht="21" customHeight="1" x14ac:dyDescent="0.2">
      <c r="L425" s="54"/>
      <c r="M425" s="55"/>
      <c r="N425" s="55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2:25" ht="21" customHeight="1" x14ac:dyDescent="0.2">
      <c r="L426" s="54"/>
      <c r="M426" s="55"/>
      <c r="N426" s="55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2:25" ht="21" customHeight="1" x14ac:dyDescent="0.2">
      <c r="L427" s="54"/>
      <c r="M427" s="55"/>
      <c r="N427" s="55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12:25" ht="21" customHeight="1" x14ac:dyDescent="0.2">
      <c r="L428" s="54"/>
      <c r="M428" s="55"/>
      <c r="N428" s="55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12:25" ht="21" customHeight="1" x14ac:dyDescent="0.2">
      <c r="L429" s="54"/>
      <c r="M429" s="55"/>
      <c r="N429" s="55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12:25" ht="21" customHeight="1" x14ac:dyDescent="0.2">
      <c r="L430" s="54"/>
      <c r="M430" s="55"/>
      <c r="N430" s="55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12:25" ht="21" customHeight="1" x14ac:dyDescent="0.2">
      <c r="L431" s="54"/>
      <c r="M431" s="55"/>
      <c r="N431" s="55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12:25" ht="21" customHeight="1" x14ac:dyDescent="0.2">
      <c r="L432" s="54"/>
      <c r="M432" s="55"/>
      <c r="N432" s="55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12:25" ht="21" customHeight="1" x14ac:dyDescent="0.2">
      <c r="L433" s="54"/>
      <c r="M433" s="55"/>
      <c r="N433" s="55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12:25" ht="21" customHeight="1" x14ac:dyDescent="0.2">
      <c r="L434" s="54"/>
      <c r="M434" s="55"/>
      <c r="N434" s="55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12:25" ht="21" customHeight="1" x14ac:dyDescent="0.2">
      <c r="L435" s="54"/>
      <c r="M435" s="55"/>
      <c r="N435" s="55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12:25" ht="21" customHeight="1" x14ac:dyDescent="0.2">
      <c r="L436" s="54"/>
      <c r="M436" s="55"/>
      <c r="N436" s="55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12:25" ht="21" customHeight="1" x14ac:dyDescent="0.2">
      <c r="L437" s="54"/>
      <c r="M437" s="55"/>
      <c r="N437" s="55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12:25" ht="21" customHeight="1" x14ac:dyDescent="0.2">
      <c r="L438" s="54"/>
      <c r="M438" s="55"/>
      <c r="N438" s="55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12:25" ht="21" customHeight="1" x14ac:dyDescent="0.2">
      <c r="L439" s="54"/>
      <c r="M439" s="55"/>
      <c r="N439" s="55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12:25" ht="21" customHeight="1" x14ac:dyDescent="0.2"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12:25" ht="21" customHeight="1" x14ac:dyDescent="0.2"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12:25" ht="21" customHeight="1" x14ac:dyDescent="0.2">
      <c r="O442" s="47" t="s">
        <v>621</v>
      </c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12:25" ht="21" customHeight="1" x14ac:dyDescent="0.2"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12:25" ht="21" customHeight="1" x14ac:dyDescent="0.2"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12:25" ht="21" customHeight="1" x14ac:dyDescent="0.2"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12:25" ht="21" customHeight="1" x14ac:dyDescent="0.2"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12:25" ht="21" customHeight="1" x14ac:dyDescent="0.2"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12:25" ht="21" customHeight="1" x14ac:dyDescent="0.2"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15:25" ht="21" customHeight="1" x14ac:dyDescent="0.2"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15:25" ht="21" customHeight="1" x14ac:dyDescent="0.2"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15:25" ht="21" customHeight="1" x14ac:dyDescent="0.2"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15:25" ht="21" customHeight="1" x14ac:dyDescent="0.2">
      <c r="O452" s="47" t="s">
        <v>621</v>
      </c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15:25" ht="21" customHeight="1" x14ac:dyDescent="0.2"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15:25" ht="21" customHeight="1" x14ac:dyDescent="0.2"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15:25" ht="21" customHeight="1" x14ac:dyDescent="0.2"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15:25" ht="21" customHeight="1" x14ac:dyDescent="0.2"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15:25" ht="21" customHeight="1" x14ac:dyDescent="0.2"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15:25" ht="21" customHeight="1" x14ac:dyDescent="0.2"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15:25" ht="21" customHeight="1" x14ac:dyDescent="0.2"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15:25" ht="21" customHeight="1" x14ac:dyDescent="0.2"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15:25" ht="21" customHeight="1" x14ac:dyDescent="0.2"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15:25" ht="21" customHeight="1" x14ac:dyDescent="0.2"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15:25" ht="21" customHeight="1" x14ac:dyDescent="0.2"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15:25" ht="21" customHeight="1" x14ac:dyDescent="0.2"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5:25" ht="21" customHeight="1" x14ac:dyDescent="0.2"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15:25" ht="21" customHeight="1" x14ac:dyDescent="0.2"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15:25" ht="21" customHeight="1" x14ac:dyDescent="0.2"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15:25" ht="21" customHeight="1" x14ac:dyDescent="0.2"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15:25" ht="21" customHeight="1" x14ac:dyDescent="0.2"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15:25" ht="21" customHeight="1" x14ac:dyDescent="0.2"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15:25" ht="21" customHeight="1" x14ac:dyDescent="0.2"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15:25" ht="21" customHeight="1" x14ac:dyDescent="0.2"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15:25" ht="21" customHeight="1" x14ac:dyDescent="0.2"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15:25" ht="21" customHeight="1" x14ac:dyDescent="0.2"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15:25" ht="21" customHeight="1" x14ac:dyDescent="0.2"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15:25" ht="21" customHeight="1" x14ac:dyDescent="0.2"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15:25" ht="21" customHeight="1" x14ac:dyDescent="0.2"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15:25" ht="21" customHeight="1" x14ac:dyDescent="0.2"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15:25" ht="21" customHeight="1" x14ac:dyDescent="0.2"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15:25" ht="21" customHeight="1" x14ac:dyDescent="0.2">
      <c r="O480" s="47" t="s">
        <v>621</v>
      </c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15:25" ht="21" customHeight="1" x14ac:dyDescent="0.2"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15:25" ht="21" customHeight="1" x14ac:dyDescent="0.2"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15:25" ht="21" customHeight="1" x14ac:dyDescent="0.2"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15:25" ht="21" customHeight="1" x14ac:dyDescent="0.2"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15:25" ht="21" customHeight="1" x14ac:dyDescent="0.2"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15:25" ht="21" customHeight="1" x14ac:dyDescent="0.2"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15:25" ht="21" customHeight="1" x14ac:dyDescent="0.2"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15:25" ht="21" customHeight="1" x14ac:dyDescent="0.2"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15:25" ht="21" customHeight="1" x14ac:dyDescent="0.2"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15:25" ht="21" customHeight="1" x14ac:dyDescent="0.2"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15:25" ht="21" customHeight="1" x14ac:dyDescent="0.2"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15:25" ht="21" customHeight="1" x14ac:dyDescent="0.2"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15:25" ht="21" customHeight="1" x14ac:dyDescent="0.2"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15:25" ht="21" customHeight="1" x14ac:dyDescent="0.2"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15:25" ht="21" customHeight="1" x14ac:dyDescent="0.2"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15:25" ht="21" customHeight="1" x14ac:dyDescent="0.2"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15:25" ht="21" customHeight="1" x14ac:dyDescent="0.2"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15:25" ht="21" customHeight="1" x14ac:dyDescent="0.2"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15:25" ht="21" customHeight="1" x14ac:dyDescent="0.2"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15:25" ht="21" customHeight="1" x14ac:dyDescent="0.2"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15:25" ht="21" customHeight="1" x14ac:dyDescent="0.2"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15:25" ht="21" customHeight="1" x14ac:dyDescent="0.2"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15:25" ht="21" customHeight="1" x14ac:dyDescent="0.2"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15:25" ht="21" customHeight="1" x14ac:dyDescent="0.2"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15:25" ht="21" customHeight="1" x14ac:dyDescent="0.2"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15:25" ht="21" customHeight="1" x14ac:dyDescent="0.2"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15:25" ht="21" customHeight="1" x14ac:dyDescent="0.2"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15:25" ht="21" customHeight="1" x14ac:dyDescent="0.2"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15:25" ht="21" customHeight="1" x14ac:dyDescent="0.2"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15:25" ht="21" customHeight="1" x14ac:dyDescent="0.2"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15:25" ht="21" customHeight="1" x14ac:dyDescent="0.2"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15:25" ht="21" customHeight="1" x14ac:dyDescent="0.2"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15:25" ht="21" customHeight="1" x14ac:dyDescent="0.2"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15:25" ht="21" customHeight="1" x14ac:dyDescent="0.2"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15:25" ht="21" customHeight="1" x14ac:dyDescent="0.2"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15:25" ht="21" customHeight="1" x14ac:dyDescent="0.2"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15:25" ht="21" customHeight="1" x14ac:dyDescent="0.2"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15:25" ht="21" customHeight="1" x14ac:dyDescent="0.2"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15:25" ht="21" customHeight="1" x14ac:dyDescent="0.2"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15:25" ht="21" customHeight="1" x14ac:dyDescent="0.2"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15:25" ht="21" customHeight="1" x14ac:dyDescent="0.2"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15:25" ht="21" customHeight="1" x14ac:dyDescent="0.2"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15:25" ht="21" customHeight="1" x14ac:dyDescent="0.2"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15:25" ht="21" customHeight="1" x14ac:dyDescent="0.2"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15:25" ht="21" customHeight="1" x14ac:dyDescent="0.2"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15:25" ht="21" customHeight="1" x14ac:dyDescent="0.2"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15:25" ht="21" customHeight="1" x14ac:dyDescent="0.2"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15:25" ht="21" customHeight="1" x14ac:dyDescent="0.2"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15:25" ht="21" customHeight="1" x14ac:dyDescent="0.2"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15:25" ht="21" customHeight="1" x14ac:dyDescent="0.2"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15:25" ht="21" customHeight="1" x14ac:dyDescent="0.2"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15:25" ht="21" customHeight="1" x14ac:dyDescent="0.2"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15:25" ht="21" customHeight="1" x14ac:dyDescent="0.2"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15:25" ht="21" customHeight="1" x14ac:dyDescent="0.2"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15:25" ht="21" customHeight="1" x14ac:dyDescent="0.2"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15:25" ht="21" customHeight="1" x14ac:dyDescent="0.2"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5:25" ht="21" customHeight="1" x14ac:dyDescent="0.2"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5:25" ht="21" customHeight="1" x14ac:dyDescent="0.2"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15:25" ht="21" customHeight="1" x14ac:dyDescent="0.2"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15:25" ht="21" customHeight="1" x14ac:dyDescent="0.2"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15:25" ht="21" customHeight="1" x14ac:dyDescent="0.2"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15:25" ht="21" customHeight="1" x14ac:dyDescent="0.2"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15:25" ht="21" customHeight="1" x14ac:dyDescent="0.2"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15:25" ht="21" customHeight="1" x14ac:dyDescent="0.2"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15:25" ht="21" customHeight="1" x14ac:dyDescent="0.2"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15:25" ht="21" customHeight="1" x14ac:dyDescent="0.2"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15:25" ht="21" customHeight="1" x14ac:dyDescent="0.2"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15:25" ht="21" customHeight="1" x14ac:dyDescent="0.2"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15:25" ht="21" customHeight="1" x14ac:dyDescent="0.2"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15:25" ht="21" customHeight="1" x14ac:dyDescent="0.2"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15:25" ht="21" customHeight="1" x14ac:dyDescent="0.2"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15:25" ht="21" customHeight="1" x14ac:dyDescent="0.2"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15:25" ht="21" customHeight="1" x14ac:dyDescent="0.2"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15:25" ht="21" customHeight="1" x14ac:dyDescent="0.2"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15:25" ht="21" customHeight="1" x14ac:dyDescent="0.2"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15:25" ht="21" customHeight="1" x14ac:dyDescent="0.2"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15:25" ht="21" customHeight="1" x14ac:dyDescent="0.2"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15:25" ht="21" customHeight="1" x14ac:dyDescent="0.2"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15:25" ht="21" customHeight="1" x14ac:dyDescent="0.2"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15:25" ht="21" customHeight="1" x14ac:dyDescent="0.2"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15:25" ht="21" customHeight="1" x14ac:dyDescent="0.2"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15:25" ht="21" customHeight="1" x14ac:dyDescent="0.2"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15:25" ht="21" customHeight="1" x14ac:dyDescent="0.2"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15:25" ht="21" customHeight="1" x14ac:dyDescent="0.2"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15:25" ht="21" customHeight="1" x14ac:dyDescent="0.2"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15:25" ht="21" customHeight="1" x14ac:dyDescent="0.2"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15:25" ht="21" customHeight="1" x14ac:dyDescent="0.2"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15:25" ht="21" customHeight="1" x14ac:dyDescent="0.2"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15:25" ht="21" customHeight="1" x14ac:dyDescent="0.2"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15:25" ht="21" customHeight="1" x14ac:dyDescent="0.2"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15:25" ht="21" customHeight="1" x14ac:dyDescent="0.2"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15:25" ht="21" customHeight="1" x14ac:dyDescent="0.2">
      <c r="O572" s="22" t="s">
        <v>622</v>
      </c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15:25" ht="21" customHeight="1" x14ac:dyDescent="0.2"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15:25" ht="21" customHeight="1" x14ac:dyDescent="0.2"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15:25" ht="21" customHeight="1" x14ac:dyDescent="0.2"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15:25" ht="21" customHeight="1" x14ac:dyDescent="0.2"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15:25" ht="21" customHeight="1" x14ac:dyDescent="0.2"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15:25" ht="21" customHeight="1" x14ac:dyDescent="0.2"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15:25" ht="21" customHeight="1" x14ac:dyDescent="0.2"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15:25" ht="21" customHeight="1" x14ac:dyDescent="0.2"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15:25" ht="21" customHeight="1" x14ac:dyDescent="0.2"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15:25" ht="21" customHeight="1" x14ac:dyDescent="0.2"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15:25" ht="21" customHeight="1" x14ac:dyDescent="0.2"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15:25" ht="21" customHeight="1" x14ac:dyDescent="0.2"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15:25" ht="21" customHeight="1" x14ac:dyDescent="0.2"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15:25" ht="21" customHeight="1" x14ac:dyDescent="0.2"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15:25" ht="21" customHeight="1" x14ac:dyDescent="0.2">
      <c r="O587" s="22"/>
    </row>
    <row r="588" spans="15:25" ht="21" customHeight="1" x14ac:dyDescent="0.2">
      <c r="O588" s="22"/>
    </row>
    <row r="589" spans="15:25" ht="21" customHeight="1" x14ac:dyDescent="0.2">
      <c r="O589" s="22" t="s">
        <v>623</v>
      </c>
    </row>
    <row r="590" spans="15:25" ht="21" customHeight="1" x14ac:dyDescent="0.2">
      <c r="O590" s="22"/>
    </row>
    <row r="591" spans="15:25" ht="21" customHeight="1" x14ac:dyDescent="0.2">
      <c r="O591" s="22"/>
    </row>
    <row r="592" spans="15:25" ht="21" customHeight="1" x14ac:dyDescent="0.2">
      <c r="O592" s="22"/>
    </row>
    <row r="593" spans="2:27" ht="21" customHeight="1" x14ac:dyDescent="0.2">
      <c r="O593" s="22"/>
    </row>
    <row r="594" spans="2:27" ht="21" customHeight="1" x14ac:dyDescent="0.2">
      <c r="O594" s="22"/>
    </row>
    <row r="595" spans="2:27" s="44" customFormat="1" ht="21" customHeight="1" x14ac:dyDescent="0.2"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45"/>
      <c r="N595" s="45"/>
      <c r="O595" s="22"/>
      <c r="Z595" s="23"/>
      <c r="AA595" s="23"/>
    </row>
    <row r="596" spans="2:27" s="44" customFormat="1" ht="21" customHeight="1" x14ac:dyDescent="0.2"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45"/>
      <c r="N596" s="45"/>
      <c r="O596" s="22"/>
      <c r="Z596" s="23"/>
      <c r="AA596" s="23"/>
    </row>
    <row r="597" spans="2:27" s="44" customFormat="1" ht="21" customHeight="1" x14ac:dyDescent="0.2"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45"/>
      <c r="N597" s="45"/>
      <c r="O597" s="22"/>
      <c r="Z597" s="23"/>
      <c r="AA597" s="23"/>
    </row>
    <row r="598" spans="2:27" s="44" customFormat="1" ht="21" customHeight="1" x14ac:dyDescent="0.2"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45"/>
      <c r="N598" s="45"/>
      <c r="O598" s="22"/>
      <c r="Z598" s="23"/>
      <c r="AA598" s="23"/>
    </row>
    <row r="599" spans="2:27" s="44" customFormat="1" ht="21" customHeight="1" x14ac:dyDescent="0.2"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45"/>
      <c r="N599" s="45"/>
      <c r="O599" s="22"/>
      <c r="Z599" s="23"/>
      <c r="AA599" s="23"/>
    </row>
    <row r="600" spans="2:27" s="44" customFormat="1" ht="21" customHeight="1" x14ac:dyDescent="0.2"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45"/>
      <c r="N600" s="45"/>
      <c r="O600" s="22"/>
      <c r="Z600" s="23"/>
      <c r="AA600" s="23"/>
    </row>
    <row r="601" spans="2:27" s="44" customFormat="1" ht="21" customHeight="1" x14ac:dyDescent="0.2"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45"/>
      <c r="N601" s="45"/>
      <c r="O601" s="22"/>
      <c r="Z601" s="23"/>
      <c r="AA601" s="23"/>
    </row>
    <row r="602" spans="2:27" s="44" customFormat="1" ht="21" customHeight="1" x14ac:dyDescent="0.2"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45"/>
      <c r="N602" s="45"/>
      <c r="O602" s="22"/>
      <c r="Z602" s="23"/>
      <c r="AA602" s="23"/>
    </row>
    <row r="603" spans="2:27" s="44" customFormat="1" ht="21" customHeight="1" x14ac:dyDescent="0.2"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45"/>
      <c r="N603" s="45"/>
      <c r="O603" s="22"/>
      <c r="Z603" s="23"/>
      <c r="AA603" s="23"/>
    </row>
    <row r="604" spans="2:27" s="44" customFormat="1" ht="21" customHeight="1" x14ac:dyDescent="0.2"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45"/>
      <c r="N604" s="45"/>
      <c r="O604" s="22"/>
      <c r="Z604" s="23"/>
      <c r="AA604" s="23"/>
    </row>
    <row r="605" spans="2:27" s="44" customFormat="1" ht="21" customHeight="1" x14ac:dyDescent="0.2"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45"/>
      <c r="N605" s="45"/>
      <c r="O605" s="22"/>
      <c r="Z605" s="23"/>
      <c r="AA605" s="23"/>
    </row>
    <row r="606" spans="2:27" s="44" customFormat="1" ht="21" customHeight="1" x14ac:dyDescent="0.2"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45"/>
      <c r="N606" s="45"/>
      <c r="O606" s="22"/>
      <c r="Z606" s="23"/>
      <c r="AA606" s="23"/>
    </row>
    <row r="607" spans="2:27" s="44" customFormat="1" ht="21" customHeight="1" x14ac:dyDescent="0.2"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45"/>
      <c r="N607" s="45"/>
      <c r="O607" s="22"/>
      <c r="Z607" s="23"/>
      <c r="AA607" s="23"/>
    </row>
    <row r="608" spans="2:27" s="44" customFormat="1" ht="21" customHeight="1" x14ac:dyDescent="0.2"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45"/>
      <c r="N608" s="45"/>
      <c r="O608" s="22"/>
      <c r="Z608" s="23"/>
      <c r="AA608" s="23"/>
    </row>
    <row r="609" spans="2:27" s="44" customFormat="1" ht="21" customHeight="1" x14ac:dyDescent="0.2"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45"/>
      <c r="N609" s="45"/>
      <c r="O609" s="22"/>
      <c r="Z609" s="23"/>
      <c r="AA609" s="23"/>
    </row>
    <row r="610" spans="2:27" s="44" customFormat="1" ht="21" customHeight="1" x14ac:dyDescent="0.2"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45"/>
      <c r="N610" s="45"/>
      <c r="O610" s="22"/>
      <c r="Z610" s="23"/>
      <c r="AA610" s="23"/>
    </row>
    <row r="611" spans="2:27" s="44" customFormat="1" ht="21" customHeight="1" x14ac:dyDescent="0.2"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45"/>
      <c r="N611" s="45"/>
      <c r="O611" s="22"/>
      <c r="Z611" s="23"/>
      <c r="AA611" s="23"/>
    </row>
    <row r="618" spans="2:27" s="44" customFormat="1" ht="21" customHeight="1" x14ac:dyDescent="0.2"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45"/>
      <c r="N618" s="45"/>
      <c r="O618" s="22"/>
      <c r="Z618" s="23"/>
      <c r="AA618" s="23"/>
    </row>
    <row r="619" spans="2:27" s="44" customFormat="1" ht="21" customHeight="1" x14ac:dyDescent="0.2"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45"/>
      <c r="N619" s="45"/>
      <c r="O619" s="22"/>
      <c r="Z619" s="23"/>
      <c r="AA619" s="23"/>
    </row>
    <row r="620" spans="2:27" s="44" customFormat="1" ht="21" customHeight="1" x14ac:dyDescent="0.2"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45"/>
      <c r="N620" s="45"/>
      <c r="O620" s="22"/>
      <c r="Z620" s="23"/>
      <c r="AA620" s="23"/>
    </row>
    <row r="621" spans="2:27" s="44" customFormat="1" ht="21" customHeight="1" x14ac:dyDescent="0.2"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45"/>
      <c r="N621" s="45"/>
      <c r="O621" s="22"/>
      <c r="Z621" s="23"/>
      <c r="AA621" s="23"/>
    </row>
    <row r="622" spans="2:27" s="44" customFormat="1" ht="21" customHeight="1" x14ac:dyDescent="0.2"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45"/>
      <c r="N622" s="45"/>
      <c r="O622" s="22"/>
      <c r="Z622" s="23"/>
      <c r="AA622" s="23"/>
    </row>
    <row r="623" spans="2:27" s="44" customFormat="1" ht="21" customHeight="1" x14ac:dyDescent="0.2"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45"/>
      <c r="N623" s="45"/>
      <c r="O623" s="22"/>
      <c r="Z623" s="23"/>
      <c r="AA623" s="23"/>
    </row>
    <row r="624" spans="2:27" s="44" customFormat="1" ht="21" customHeight="1" x14ac:dyDescent="0.2"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45"/>
      <c r="N624" s="45"/>
      <c r="O624" s="22"/>
      <c r="Z624" s="23"/>
      <c r="AA624" s="23"/>
    </row>
    <row r="625" spans="2:27" s="44" customFormat="1" ht="21" customHeight="1" x14ac:dyDescent="0.2"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45"/>
      <c r="N625" s="45"/>
      <c r="O625" s="22"/>
      <c r="Z625" s="23"/>
      <c r="AA625" s="23"/>
    </row>
    <row r="626" spans="2:27" s="44" customFormat="1" ht="21" customHeight="1" x14ac:dyDescent="0.2"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45"/>
      <c r="N626" s="45"/>
      <c r="O626" s="22"/>
      <c r="Z626" s="23"/>
      <c r="AA626" s="23"/>
    </row>
  </sheetData>
  <autoFilter ref="A1:M118"/>
  <dataValidations count="16">
    <dataValidation type="list" showInputMessage="1" showErrorMessage="1" sqref="E2:E109">
      <formula1>"In,Out,Loose, ,"</formula1>
    </dataValidation>
    <dataValidation type="list" allowBlank="1" showInputMessage="1" showErrorMessage="1" sqref="F2:F109">
      <formula1>"Loose,Missing,Broken"</formula1>
    </dataValidation>
    <dataValidation type="list" allowBlank="1" showInputMessage="1" showErrorMessage="1" sqref="G2:G109">
      <formula1>"Loose,Missing"</formula1>
    </dataValidation>
    <dataValidation type="list" allowBlank="1" showInputMessage="1" showErrorMessage="1" sqref="H2:J109">
      <formula1>"In,Out,No Cxn,Stuck"</formula1>
    </dataValidation>
    <dataValidation type="list" allowBlank="1" showInputMessage="1" showErrorMessage="1" sqref="K2:K109">
      <formula1>"Missing,Broken,Replaced"</formula1>
    </dataValidation>
    <dataValidation allowBlank="1" showInputMessage="1" showErrorMessage="1" promptTitle="RM FP" prompt="Remount Faceplate" sqref="P1"/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</dataValidations>
  <pageMargins left="0" right="0.5" top="0.5" bottom="0.75" header="0.25" footer="0.25"/>
  <pageSetup scale="99" fitToHeight="0" orientation="landscape" r:id="rId1"/>
  <headerFooter alignWithMargins="0">
    <oddHeader>&amp;C&amp;"Sylfaen,Regular"&amp;11Alumni - Pierce (ZC)&amp;R&amp;"Sylfaen,Regular"&amp;11Dorm Jack Repairs Assessment 2017</oddHeader>
    <oddFooter>&amp;LCODES:&amp;C&amp;"ARIAL,Bold"Loose;  Missing;  Pushed IN;  Pulled OUT;  B=Broken; No Cxn = No Connection; Stuck = Item is stuck in jack
Page &amp;P of &amp;N&amp;RPierce Hall</oddFooter>
  </headerFooter>
  <rowBreaks count="2" manualBreakCount="2">
    <brk id="21" max="24" man="1"/>
    <brk id="67" max="2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27"/>
  <sheetViews>
    <sheetView zoomScale="98" zoomScaleNormal="98" zoomScaleSheetLayoutView="100" workbookViewId="0">
      <pane ySplit="1" topLeftCell="A87" activePane="bottomLeft" state="frozen"/>
      <selection activeCell="K1" sqref="K1:N1048576"/>
      <selection pane="bottomLeft" activeCell="P67" sqref="P67"/>
    </sheetView>
  </sheetViews>
  <sheetFormatPr defaultRowHeight="21" customHeight="1" x14ac:dyDescent="0.2"/>
  <cols>
    <col min="1" max="1" width="6.5703125" style="44" customWidth="1"/>
    <col min="2" max="2" width="7.140625" style="23" bestFit="1" customWidth="1"/>
    <col min="3" max="3" width="7" style="23" bestFit="1" customWidth="1"/>
    <col min="4" max="4" width="8.42578125" style="23" customWidth="1"/>
    <col min="5" max="5" width="11.85546875" style="23" customWidth="1"/>
    <col min="6" max="6" width="9.28515625" style="23" customWidth="1"/>
    <col min="7" max="8" width="9.140625" style="23" customWidth="1"/>
    <col min="9" max="9" width="8.28515625" style="23" customWidth="1"/>
    <col min="10" max="10" width="9.28515625" style="23" customWidth="1"/>
    <col min="11" max="11" width="9.42578125" style="23" customWidth="1"/>
    <col min="12" max="12" width="44.7109375" style="23" customWidth="1"/>
    <col min="13" max="13" width="11" style="45" customWidth="1"/>
    <col min="14" max="14" width="14.140625" style="45" customWidth="1"/>
    <col min="15" max="15" width="4.42578125" style="48" customWidth="1"/>
    <col min="16" max="16" width="6" style="44" bestFit="1" customWidth="1"/>
    <col min="17" max="17" width="4.85546875" style="44" bestFit="1" customWidth="1"/>
    <col min="18" max="18" width="4.28515625" style="44" bestFit="1" customWidth="1"/>
    <col min="19" max="19" width="4.85546875" style="44" bestFit="1" customWidth="1"/>
    <col min="20" max="20" width="4.7109375" style="44" bestFit="1" customWidth="1"/>
    <col min="21" max="21" width="3.85546875" style="44" customWidth="1"/>
    <col min="22" max="22" width="4.85546875" style="44" bestFit="1" customWidth="1"/>
    <col min="23" max="23" width="6.42578125" style="44" customWidth="1"/>
    <col min="24" max="24" width="5" style="44" bestFit="1" customWidth="1"/>
    <col min="25" max="25" width="7.140625" style="44" customWidth="1"/>
    <col min="26" max="16384" width="9.140625" style="23"/>
  </cols>
  <sheetData>
    <row r="1" spans="1:25" s="16" customFormat="1" ht="45" customHeight="1" x14ac:dyDescent="0.25">
      <c r="A1" s="11" t="s">
        <v>607</v>
      </c>
      <c r="B1" s="11" t="s">
        <v>49</v>
      </c>
      <c r="C1" s="12" t="s">
        <v>50</v>
      </c>
      <c r="D1" s="12" t="s">
        <v>51</v>
      </c>
      <c r="E1" s="13" t="s">
        <v>640</v>
      </c>
      <c r="F1" s="13" t="s">
        <v>634</v>
      </c>
      <c r="G1" s="13" t="s">
        <v>635</v>
      </c>
      <c r="H1" s="13" t="s">
        <v>636</v>
      </c>
      <c r="I1" s="13" t="s">
        <v>637</v>
      </c>
      <c r="J1" s="13" t="s">
        <v>638</v>
      </c>
      <c r="K1" s="13" t="s">
        <v>639</v>
      </c>
      <c r="L1" s="13" t="s">
        <v>606</v>
      </c>
      <c r="M1" s="13" t="s">
        <v>608</v>
      </c>
      <c r="N1" s="13" t="s">
        <v>642</v>
      </c>
      <c r="O1" s="14" t="s">
        <v>609</v>
      </c>
      <c r="P1" s="14" t="s">
        <v>869</v>
      </c>
      <c r="Q1" s="15" t="s">
        <v>610</v>
      </c>
      <c r="R1" s="14" t="s">
        <v>611</v>
      </c>
      <c r="S1" s="14" t="s">
        <v>612</v>
      </c>
      <c r="T1" s="14" t="s">
        <v>613</v>
      </c>
      <c r="U1" s="14" t="s">
        <v>614</v>
      </c>
      <c r="V1" s="15" t="s">
        <v>617</v>
      </c>
      <c r="W1" s="14" t="s">
        <v>618</v>
      </c>
      <c r="X1" s="15" t="s">
        <v>615</v>
      </c>
      <c r="Y1" s="14" t="s">
        <v>616</v>
      </c>
    </row>
    <row r="2" spans="1:25" ht="21" customHeight="1" x14ac:dyDescent="0.25">
      <c r="A2" s="17">
        <v>1</v>
      </c>
      <c r="B2" s="2">
        <v>101</v>
      </c>
      <c r="C2" s="6" t="s">
        <v>54</v>
      </c>
      <c r="D2" s="2" t="s">
        <v>64</v>
      </c>
      <c r="E2" s="20"/>
      <c r="F2" s="20"/>
      <c r="G2" s="20"/>
      <c r="H2" s="20"/>
      <c r="I2" s="20"/>
      <c r="J2" s="20"/>
      <c r="K2" s="20"/>
      <c r="L2" s="31"/>
      <c r="M2" s="20" t="str">
        <f t="shared" ref="M2:M65" si="0">IF(AND(ISBLANK(E2),ISBLANK(F2),ISBLANK(G2),ISBLANK(H2),ISBLANK(I2),ISBLANK(J2)),"","YES")</f>
        <v/>
      </c>
      <c r="N2" s="20" t="str">
        <f>IF(AND(ISBLANK(E2),ISBLANK(F2),ISBLANK(G2),ISBLANK(H2),ISBLANK(I2),ISBLANK(J2),ISBLANK(K2)),"","YES")</f>
        <v/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21" customHeight="1" x14ac:dyDescent="0.25">
      <c r="A3" s="17">
        <v>1</v>
      </c>
      <c r="B3" s="2">
        <v>101</v>
      </c>
      <c r="C3" s="6" t="s">
        <v>578</v>
      </c>
      <c r="D3" s="2" t="s">
        <v>98</v>
      </c>
      <c r="E3" s="20"/>
      <c r="F3" s="20"/>
      <c r="G3" s="20"/>
      <c r="H3" s="20"/>
      <c r="I3" s="20"/>
      <c r="J3" s="20"/>
      <c r="K3" s="20"/>
      <c r="L3" s="56"/>
      <c r="M3" s="20" t="str">
        <f t="shared" si="0"/>
        <v/>
      </c>
      <c r="N3" s="20" t="str">
        <f t="shared" ref="N3:N66" si="1">IF(AND(ISBLANK(E3),ISBLANK(F3),ISBLANK(G3),ISBLANK(H3),ISBLANK(I3),ISBLANK(J3),ISBLANK(K3)),"","YES")</f>
        <v/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21" customHeight="1" x14ac:dyDescent="0.25">
      <c r="A4" s="17">
        <v>1</v>
      </c>
      <c r="B4" s="2">
        <v>102</v>
      </c>
      <c r="C4" s="6" t="s">
        <v>54</v>
      </c>
      <c r="D4" s="2" t="s">
        <v>519</v>
      </c>
      <c r="E4" s="20"/>
      <c r="F4" s="20"/>
      <c r="G4" s="20"/>
      <c r="H4" s="20" t="s">
        <v>630</v>
      </c>
      <c r="I4" s="20"/>
      <c r="J4" s="20"/>
      <c r="K4" s="20"/>
      <c r="L4" s="56"/>
      <c r="M4" s="20" t="str">
        <f t="shared" si="0"/>
        <v>YES</v>
      </c>
      <c r="N4" s="20" t="str">
        <f t="shared" si="1"/>
        <v>YES</v>
      </c>
      <c r="O4" s="22"/>
      <c r="P4" s="22"/>
      <c r="Q4" s="22">
        <v>1</v>
      </c>
      <c r="R4" s="22"/>
      <c r="S4" s="22"/>
      <c r="T4" s="22"/>
      <c r="U4" s="22"/>
      <c r="V4" s="22"/>
      <c r="W4" s="22"/>
      <c r="X4" s="22"/>
      <c r="Y4" s="22"/>
    </row>
    <row r="5" spans="1:25" ht="21" customHeight="1" x14ac:dyDescent="0.25">
      <c r="A5" s="17">
        <v>1</v>
      </c>
      <c r="B5" s="2">
        <v>102</v>
      </c>
      <c r="C5" s="6" t="s">
        <v>346</v>
      </c>
      <c r="D5" s="2" t="s">
        <v>163</v>
      </c>
      <c r="E5" s="20"/>
      <c r="F5" s="20"/>
      <c r="G5" s="20"/>
      <c r="H5" s="20"/>
      <c r="I5" s="20"/>
      <c r="J5" s="20"/>
      <c r="K5" s="20"/>
      <c r="L5" s="56"/>
      <c r="M5" s="20" t="str">
        <f t="shared" si="0"/>
        <v/>
      </c>
      <c r="N5" s="20" t="str">
        <f t="shared" si="1"/>
        <v/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21" customHeight="1" x14ac:dyDescent="0.25">
      <c r="A6" s="17">
        <v>1</v>
      </c>
      <c r="B6" s="2">
        <v>103</v>
      </c>
      <c r="C6" s="6" t="s">
        <v>54</v>
      </c>
      <c r="D6" s="2" t="s">
        <v>195</v>
      </c>
      <c r="E6" s="20"/>
      <c r="F6" s="20"/>
      <c r="G6" s="20"/>
      <c r="H6" s="20"/>
      <c r="I6" s="20"/>
      <c r="J6" s="20"/>
      <c r="K6" s="20"/>
      <c r="L6" s="56"/>
      <c r="M6" s="20" t="str">
        <f t="shared" si="0"/>
        <v/>
      </c>
      <c r="N6" s="20" t="str">
        <f t="shared" si="1"/>
        <v/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21" customHeight="1" x14ac:dyDescent="0.25">
      <c r="A7" s="17">
        <v>1</v>
      </c>
      <c r="B7" s="2">
        <v>103</v>
      </c>
      <c r="C7" s="6" t="s">
        <v>347</v>
      </c>
      <c r="D7" s="2" t="s">
        <v>244</v>
      </c>
      <c r="E7" s="20"/>
      <c r="F7" s="20"/>
      <c r="G7" s="20"/>
      <c r="H7" s="20"/>
      <c r="I7" s="20"/>
      <c r="J7" s="20"/>
      <c r="K7" s="20"/>
      <c r="L7" s="56"/>
      <c r="M7" s="20" t="str">
        <f t="shared" si="0"/>
        <v/>
      </c>
      <c r="N7" s="20" t="str">
        <f t="shared" si="1"/>
        <v/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21" customHeight="1" x14ac:dyDescent="0.25">
      <c r="A8" s="17">
        <v>1</v>
      </c>
      <c r="B8" s="2">
        <v>104</v>
      </c>
      <c r="C8" s="6" t="s">
        <v>54</v>
      </c>
      <c r="D8" s="2" t="s">
        <v>212</v>
      </c>
      <c r="E8" s="20"/>
      <c r="F8" s="20"/>
      <c r="G8" s="20"/>
      <c r="H8" s="20"/>
      <c r="I8" s="20"/>
      <c r="J8" s="20"/>
      <c r="K8" s="20"/>
      <c r="L8" s="56"/>
      <c r="M8" s="20" t="str">
        <f t="shared" si="0"/>
        <v/>
      </c>
      <c r="N8" s="20" t="str">
        <f t="shared" si="1"/>
        <v/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21" customHeight="1" x14ac:dyDescent="0.25">
      <c r="A9" s="17">
        <v>1</v>
      </c>
      <c r="B9" s="2">
        <v>104</v>
      </c>
      <c r="C9" s="6" t="s">
        <v>348</v>
      </c>
      <c r="D9" s="2" t="s">
        <v>277</v>
      </c>
      <c r="E9" s="20"/>
      <c r="F9" s="20"/>
      <c r="G9" s="20"/>
      <c r="H9" s="20"/>
      <c r="I9" s="20"/>
      <c r="J9" s="20"/>
      <c r="K9" s="20"/>
      <c r="L9" s="56"/>
      <c r="M9" s="20" t="str">
        <f t="shared" si="0"/>
        <v/>
      </c>
      <c r="N9" s="20" t="str">
        <f t="shared" si="1"/>
        <v/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ht="21" customHeight="1" x14ac:dyDescent="0.25">
      <c r="A10" s="17">
        <v>1</v>
      </c>
      <c r="B10" s="2">
        <v>105</v>
      </c>
      <c r="C10" s="6" t="s">
        <v>587</v>
      </c>
      <c r="D10" s="2" t="s">
        <v>310</v>
      </c>
      <c r="E10" s="20"/>
      <c r="F10" s="20"/>
      <c r="G10" s="20"/>
      <c r="H10" s="20"/>
      <c r="I10" s="20"/>
      <c r="J10" s="20"/>
      <c r="K10" s="20"/>
      <c r="L10" s="56" t="s">
        <v>860</v>
      </c>
      <c r="M10" s="20" t="str">
        <f t="shared" si="0"/>
        <v/>
      </c>
      <c r="N10" s="20" t="str">
        <f t="shared" si="1"/>
        <v/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21" customHeight="1" x14ac:dyDescent="0.25">
      <c r="A11" s="17">
        <v>1</v>
      </c>
      <c r="B11" s="2">
        <v>105</v>
      </c>
      <c r="C11" s="6" t="s">
        <v>579</v>
      </c>
      <c r="D11" s="2" t="s">
        <v>65</v>
      </c>
      <c r="E11" s="20"/>
      <c r="F11" s="20"/>
      <c r="G11" s="20"/>
      <c r="H11" s="20"/>
      <c r="I11" s="20"/>
      <c r="J11" s="20"/>
      <c r="K11" s="20"/>
      <c r="L11" s="56" t="s">
        <v>860</v>
      </c>
      <c r="M11" s="20" t="str">
        <f t="shared" si="0"/>
        <v/>
      </c>
      <c r="N11" s="20" t="str">
        <f t="shared" si="1"/>
        <v/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21" customHeight="1" x14ac:dyDescent="0.25">
      <c r="A12" s="17">
        <v>1</v>
      </c>
      <c r="B12" s="2">
        <v>108</v>
      </c>
      <c r="C12" s="6" t="s">
        <v>54</v>
      </c>
      <c r="D12" s="2" t="s">
        <v>213</v>
      </c>
      <c r="E12" s="20"/>
      <c r="F12" s="20"/>
      <c r="G12" s="20"/>
      <c r="H12" s="20"/>
      <c r="I12" s="20"/>
      <c r="J12" s="20"/>
      <c r="K12" s="20"/>
      <c r="L12" s="56"/>
      <c r="M12" s="20" t="str">
        <f t="shared" si="0"/>
        <v/>
      </c>
      <c r="N12" s="20" t="str">
        <f t="shared" si="1"/>
        <v/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21" customHeight="1" x14ac:dyDescent="0.25">
      <c r="A13" s="17">
        <v>1</v>
      </c>
      <c r="B13" s="2">
        <v>108</v>
      </c>
      <c r="C13" s="6" t="s">
        <v>584</v>
      </c>
      <c r="D13" s="2" t="s">
        <v>103</v>
      </c>
      <c r="E13" s="20"/>
      <c r="F13" s="20"/>
      <c r="G13" s="20"/>
      <c r="H13" s="20"/>
      <c r="I13" s="20"/>
      <c r="J13" s="20"/>
      <c r="K13" s="20"/>
      <c r="L13" s="56"/>
      <c r="M13" s="20" t="str">
        <f t="shared" si="0"/>
        <v/>
      </c>
      <c r="N13" s="20" t="str">
        <f t="shared" si="1"/>
        <v/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21" customHeight="1" x14ac:dyDescent="0.25">
      <c r="A14" s="17">
        <v>1</v>
      </c>
      <c r="B14" s="2">
        <v>109</v>
      </c>
      <c r="C14" s="6" t="s">
        <v>54</v>
      </c>
      <c r="D14" s="2" t="s">
        <v>245</v>
      </c>
      <c r="E14" s="20"/>
      <c r="F14" s="20"/>
      <c r="G14" s="20"/>
      <c r="H14" s="20"/>
      <c r="I14" s="20"/>
      <c r="J14" s="20"/>
      <c r="K14" s="20"/>
      <c r="L14" s="56"/>
      <c r="M14" s="20" t="str">
        <f t="shared" si="0"/>
        <v/>
      </c>
      <c r="N14" s="20" t="str">
        <f t="shared" si="1"/>
        <v/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21" customHeight="1" x14ac:dyDescent="0.25">
      <c r="A15" s="17">
        <v>1</v>
      </c>
      <c r="B15" s="2">
        <v>109</v>
      </c>
      <c r="C15" s="6" t="s">
        <v>349</v>
      </c>
      <c r="D15" s="2" t="s">
        <v>278</v>
      </c>
      <c r="E15" s="20"/>
      <c r="F15" s="20"/>
      <c r="G15" s="20"/>
      <c r="H15" s="20"/>
      <c r="I15" s="20"/>
      <c r="J15" s="20"/>
      <c r="K15" s="20"/>
      <c r="L15" s="56"/>
      <c r="M15" s="20" t="str">
        <f t="shared" si="0"/>
        <v/>
      </c>
      <c r="N15" s="20" t="str">
        <f t="shared" si="1"/>
        <v/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21" customHeight="1" x14ac:dyDescent="0.25">
      <c r="A16" s="17">
        <v>1</v>
      </c>
      <c r="B16" s="2">
        <v>110</v>
      </c>
      <c r="C16" s="6" t="s">
        <v>575</v>
      </c>
      <c r="D16" s="2" t="s">
        <v>311</v>
      </c>
      <c r="E16" s="20"/>
      <c r="F16" s="20"/>
      <c r="G16" s="20"/>
      <c r="H16" s="20"/>
      <c r="I16" s="20"/>
      <c r="J16" s="20"/>
      <c r="K16" s="20"/>
      <c r="L16" s="56"/>
      <c r="M16" s="20" t="str">
        <f t="shared" si="0"/>
        <v/>
      </c>
      <c r="N16" s="20" t="str">
        <f t="shared" si="1"/>
        <v/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21" customHeight="1" x14ac:dyDescent="0.25">
      <c r="A17" s="17">
        <v>1</v>
      </c>
      <c r="B17" s="2">
        <v>110</v>
      </c>
      <c r="C17" s="6" t="s">
        <v>54</v>
      </c>
      <c r="D17" s="2" t="s">
        <v>66</v>
      </c>
      <c r="E17" s="20"/>
      <c r="F17" s="20"/>
      <c r="G17" s="20"/>
      <c r="H17" s="20"/>
      <c r="I17" s="20"/>
      <c r="J17" s="20"/>
      <c r="K17" s="20"/>
      <c r="L17" s="56"/>
      <c r="M17" s="20" t="str">
        <f t="shared" si="0"/>
        <v/>
      </c>
      <c r="N17" s="20" t="str">
        <f t="shared" si="1"/>
        <v/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21" customHeight="1" x14ac:dyDescent="0.25">
      <c r="A18" s="17">
        <v>1</v>
      </c>
      <c r="B18" s="2">
        <v>111</v>
      </c>
      <c r="C18" s="6" t="s">
        <v>54</v>
      </c>
      <c r="D18" s="2" t="s">
        <v>100</v>
      </c>
      <c r="E18" s="20"/>
      <c r="F18" s="20"/>
      <c r="G18" s="20"/>
      <c r="H18" s="20" t="s">
        <v>630</v>
      </c>
      <c r="I18" s="20"/>
      <c r="J18" s="20"/>
      <c r="K18" s="20"/>
      <c r="L18" s="56"/>
      <c r="M18" s="20" t="str">
        <f t="shared" si="0"/>
        <v>YES</v>
      </c>
      <c r="N18" s="20" t="str">
        <f t="shared" si="1"/>
        <v>YES</v>
      </c>
      <c r="O18" s="22"/>
      <c r="P18" s="22"/>
      <c r="Q18" s="22">
        <v>1</v>
      </c>
      <c r="R18" s="22"/>
      <c r="S18" s="22"/>
      <c r="T18" s="22"/>
      <c r="U18" s="22"/>
      <c r="V18" s="22"/>
      <c r="W18" s="22"/>
      <c r="X18" s="22"/>
      <c r="Y18" s="22"/>
    </row>
    <row r="19" spans="1:25" ht="21" customHeight="1" x14ac:dyDescent="0.25">
      <c r="A19" s="17">
        <v>1</v>
      </c>
      <c r="B19" s="2">
        <v>111</v>
      </c>
      <c r="C19" s="6" t="s">
        <v>350</v>
      </c>
      <c r="D19" s="2" t="s">
        <v>132</v>
      </c>
      <c r="E19" s="20"/>
      <c r="F19" s="20"/>
      <c r="G19" s="20"/>
      <c r="H19" s="20" t="s">
        <v>630</v>
      </c>
      <c r="I19" s="20"/>
      <c r="J19" s="20"/>
      <c r="K19" s="20"/>
      <c r="L19" s="56"/>
      <c r="M19" s="20" t="str">
        <f t="shared" si="0"/>
        <v>YES</v>
      </c>
      <c r="N19" s="20" t="str">
        <f t="shared" si="1"/>
        <v>YES</v>
      </c>
      <c r="O19" s="22"/>
      <c r="P19" s="22"/>
      <c r="Q19" s="22">
        <v>1</v>
      </c>
      <c r="R19" s="22"/>
      <c r="S19" s="22"/>
      <c r="T19" s="22"/>
      <c r="U19" s="22"/>
      <c r="V19" s="22"/>
      <c r="W19" s="22"/>
      <c r="X19" s="22"/>
      <c r="Y19" s="22"/>
    </row>
    <row r="20" spans="1:25" ht="21" customHeight="1" x14ac:dyDescent="0.25">
      <c r="A20" s="17">
        <v>1</v>
      </c>
      <c r="B20" s="2">
        <v>112</v>
      </c>
      <c r="C20" s="6" t="s">
        <v>54</v>
      </c>
      <c r="D20" s="2" t="s">
        <v>165</v>
      </c>
      <c r="E20" s="20"/>
      <c r="F20" s="20"/>
      <c r="G20" s="20"/>
      <c r="H20" s="20" t="s">
        <v>630</v>
      </c>
      <c r="I20" s="20"/>
      <c r="J20" s="20"/>
      <c r="K20" s="20"/>
      <c r="L20" s="56"/>
      <c r="M20" s="20" t="str">
        <f t="shared" si="0"/>
        <v>YES</v>
      </c>
      <c r="N20" s="20" t="str">
        <f t="shared" si="1"/>
        <v>YES</v>
      </c>
      <c r="O20" s="22"/>
      <c r="P20" s="22"/>
      <c r="Q20" s="22"/>
      <c r="R20" s="22"/>
      <c r="S20" s="22"/>
      <c r="T20" s="22"/>
      <c r="U20" s="22">
        <v>1</v>
      </c>
      <c r="V20" s="22"/>
      <c r="W20" s="22"/>
      <c r="X20" s="22"/>
      <c r="Y20" s="22"/>
    </row>
    <row r="21" spans="1:25" ht="21" customHeight="1" x14ac:dyDescent="0.25">
      <c r="A21" s="17">
        <v>1</v>
      </c>
      <c r="B21" s="2">
        <v>112</v>
      </c>
      <c r="C21" s="6" t="s">
        <v>351</v>
      </c>
      <c r="D21" s="2" t="s">
        <v>214</v>
      </c>
      <c r="E21" s="20"/>
      <c r="F21" s="20"/>
      <c r="G21" s="20"/>
      <c r="H21" s="20"/>
      <c r="I21" s="20"/>
      <c r="J21" s="20"/>
      <c r="K21" s="20"/>
      <c r="L21" s="56"/>
      <c r="M21" s="20" t="str">
        <f t="shared" si="0"/>
        <v/>
      </c>
      <c r="N21" s="20" t="str">
        <f t="shared" si="1"/>
        <v/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21" customHeight="1" x14ac:dyDescent="0.25">
      <c r="A22" s="17">
        <v>1</v>
      </c>
      <c r="B22" s="2">
        <v>113</v>
      </c>
      <c r="C22" s="6" t="s">
        <v>54</v>
      </c>
      <c r="D22" s="2" t="s">
        <v>246</v>
      </c>
      <c r="E22" s="20"/>
      <c r="F22" s="20"/>
      <c r="G22" s="20"/>
      <c r="H22" s="20"/>
      <c r="I22" s="20"/>
      <c r="J22" s="20"/>
      <c r="K22" s="20"/>
      <c r="L22" s="56"/>
      <c r="M22" s="20" t="str">
        <f t="shared" si="0"/>
        <v/>
      </c>
      <c r="N22" s="20" t="str">
        <f t="shared" si="1"/>
        <v/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21" customHeight="1" x14ac:dyDescent="0.25">
      <c r="A23" s="17">
        <v>1</v>
      </c>
      <c r="B23" s="2">
        <v>113</v>
      </c>
      <c r="C23" s="6" t="s">
        <v>352</v>
      </c>
      <c r="D23" s="2" t="s">
        <v>279</v>
      </c>
      <c r="E23" s="20"/>
      <c r="F23" s="20"/>
      <c r="G23" s="20"/>
      <c r="H23" s="20"/>
      <c r="I23" s="20" t="s">
        <v>633</v>
      </c>
      <c r="J23" s="20" t="s">
        <v>633</v>
      </c>
      <c r="K23" s="20" t="s">
        <v>861</v>
      </c>
      <c r="L23" s="56"/>
      <c r="M23" s="20" t="str">
        <f t="shared" si="0"/>
        <v>YES</v>
      </c>
      <c r="N23" s="20" t="str">
        <f t="shared" si="1"/>
        <v>YES</v>
      </c>
      <c r="O23" s="22"/>
      <c r="P23" s="22"/>
      <c r="Q23" s="22"/>
      <c r="R23" s="22"/>
      <c r="S23" s="22"/>
      <c r="T23" s="22"/>
      <c r="U23" s="22">
        <v>1</v>
      </c>
      <c r="V23" s="22"/>
      <c r="W23" s="22"/>
      <c r="X23" s="22"/>
      <c r="Y23" s="22"/>
    </row>
    <row r="24" spans="1:25" ht="21" customHeight="1" x14ac:dyDescent="0.25">
      <c r="A24" s="17">
        <v>1</v>
      </c>
      <c r="B24" s="2">
        <v>114</v>
      </c>
      <c r="C24" s="6" t="s">
        <v>54</v>
      </c>
      <c r="D24" s="2" t="s">
        <v>312</v>
      </c>
      <c r="E24" s="20"/>
      <c r="F24" s="20"/>
      <c r="G24" s="20"/>
      <c r="H24" s="20"/>
      <c r="I24" s="20"/>
      <c r="J24" s="20"/>
      <c r="K24" s="20"/>
      <c r="L24" s="56"/>
      <c r="M24" s="20" t="str">
        <f t="shared" si="0"/>
        <v/>
      </c>
      <c r="N24" s="20" t="str">
        <f t="shared" si="1"/>
        <v/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21" customHeight="1" x14ac:dyDescent="0.25">
      <c r="A25" s="17">
        <v>1</v>
      </c>
      <c r="B25" s="2">
        <v>114</v>
      </c>
      <c r="C25" s="6" t="s">
        <v>353</v>
      </c>
      <c r="D25" s="2" t="s">
        <v>67</v>
      </c>
      <c r="E25" s="20"/>
      <c r="F25" s="20"/>
      <c r="G25" s="20"/>
      <c r="H25" s="20"/>
      <c r="I25" s="20"/>
      <c r="J25" s="20"/>
      <c r="K25" s="20"/>
      <c r="L25" s="56"/>
      <c r="M25" s="20" t="str">
        <f t="shared" si="0"/>
        <v/>
      </c>
      <c r="N25" s="20" t="str">
        <f t="shared" si="1"/>
        <v/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21" customHeight="1" x14ac:dyDescent="0.25">
      <c r="A26" s="17">
        <v>1</v>
      </c>
      <c r="B26" s="2">
        <v>115</v>
      </c>
      <c r="C26" s="6" t="s">
        <v>354</v>
      </c>
      <c r="D26" s="2" t="s">
        <v>101</v>
      </c>
      <c r="E26" s="20"/>
      <c r="F26" s="20"/>
      <c r="G26" s="20"/>
      <c r="H26" s="20"/>
      <c r="I26" s="20"/>
      <c r="J26" s="20"/>
      <c r="K26" s="20" t="s">
        <v>861</v>
      </c>
      <c r="L26" s="56"/>
      <c r="M26" s="20" t="str">
        <f t="shared" si="0"/>
        <v/>
      </c>
      <c r="N26" s="20" t="str">
        <f t="shared" si="1"/>
        <v>YES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21" customHeight="1" x14ac:dyDescent="0.25">
      <c r="A27" s="17">
        <v>1</v>
      </c>
      <c r="B27" s="2">
        <v>115</v>
      </c>
      <c r="C27" s="6" t="s">
        <v>54</v>
      </c>
      <c r="D27" s="2" t="s">
        <v>133</v>
      </c>
      <c r="E27" s="20"/>
      <c r="F27" s="20"/>
      <c r="G27" s="20"/>
      <c r="H27" s="20"/>
      <c r="I27" s="20"/>
      <c r="J27" s="20"/>
      <c r="K27" s="20"/>
      <c r="L27" s="56"/>
      <c r="M27" s="20" t="str">
        <f t="shared" si="0"/>
        <v/>
      </c>
      <c r="N27" s="20" t="str">
        <f t="shared" si="1"/>
        <v/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21" customHeight="1" x14ac:dyDescent="0.25">
      <c r="A28" s="17">
        <v>1</v>
      </c>
      <c r="B28" s="2">
        <v>116</v>
      </c>
      <c r="C28" s="6" t="s">
        <v>54</v>
      </c>
      <c r="D28" s="2" t="s">
        <v>166</v>
      </c>
      <c r="E28" s="20"/>
      <c r="F28" s="20"/>
      <c r="G28" s="20"/>
      <c r="H28" s="20"/>
      <c r="I28" s="20"/>
      <c r="J28" s="20"/>
      <c r="K28" s="20"/>
      <c r="L28" s="56"/>
      <c r="M28" s="20" t="str">
        <f t="shared" si="0"/>
        <v/>
      </c>
      <c r="N28" s="20" t="str">
        <f t="shared" si="1"/>
        <v/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21" customHeight="1" x14ac:dyDescent="0.25">
      <c r="A29" s="17">
        <v>1</v>
      </c>
      <c r="B29" s="2">
        <v>116</v>
      </c>
      <c r="C29" s="6" t="s">
        <v>355</v>
      </c>
      <c r="D29" s="2" t="s">
        <v>197</v>
      </c>
      <c r="E29" s="20"/>
      <c r="F29" s="20"/>
      <c r="G29" s="20"/>
      <c r="H29" s="20"/>
      <c r="I29" s="20"/>
      <c r="J29" s="20"/>
      <c r="K29" s="20"/>
      <c r="L29" s="56"/>
      <c r="M29" s="20" t="str">
        <f t="shared" si="0"/>
        <v/>
      </c>
      <c r="N29" s="20" t="str">
        <f t="shared" si="1"/>
        <v/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21" customHeight="1" x14ac:dyDescent="0.25">
      <c r="A30" s="17">
        <v>1</v>
      </c>
      <c r="B30" s="2">
        <v>117</v>
      </c>
      <c r="C30" s="6" t="s">
        <v>54</v>
      </c>
      <c r="D30" s="2" t="s">
        <v>215</v>
      </c>
      <c r="E30" s="20"/>
      <c r="F30" s="20"/>
      <c r="G30" s="20"/>
      <c r="H30" s="20"/>
      <c r="I30" s="20"/>
      <c r="J30" s="20"/>
      <c r="K30" s="20"/>
      <c r="L30" s="56"/>
      <c r="M30" s="20" t="str">
        <f t="shared" si="0"/>
        <v/>
      </c>
      <c r="N30" s="20" t="str">
        <f t="shared" si="1"/>
        <v/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ht="21" customHeight="1" x14ac:dyDescent="0.25">
      <c r="A31" s="17">
        <v>1</v>
      </c>
      <c r="B31" s="2">
        <v>117</v>
      </c>
      <c r="C31" s="6" t="s">
        <v>356</v>
      </c>
      <c r="D31" s="2" t="s">
        <v>247</v>
      </c>
      <c r="E31" s="20"/>
      <c r="F31" s="20"/>
      <c r="G31" s="20"/>
      <c r="H31" s="20"/>
      <c r="I31" s="20"/>
      <c r="J31" s="20"/>
      <c r="K31" s="20"/>
      <c r="L31" s="56"/>
      <c r="M31" s="20" t="str">
        <f t="shared" si="0"/>
        <v/>
      </c>
      <c r="N31" s="20" t="str">
        <f t="shared" si="1"/>
        <v/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21" customHeight="1" x14ac:dyDescent="0.25">
      <c r="A32" s="17">
        <v>1</v>
      </c>
      <c r="B32" s="2">
        <v>120</v>
      </c>
      <c r="C32" s="6" t="s">
        <v>576</v>
      </c>
      <c r="D32" s="2" t="s">
        <v>280</v>
      </c>
      <c r="E32" s="20"/>
      <c r="F32" s="20"/>
      <c r="G32" s="20"/>
      <c r="H32" s="20"/>
      <c r="I32" s="20"/>
      <c r="J32" s="20"/>
      <c r="K32" s="20"/>
      <c r="L32" s="56"/>
      <c r="M32" s="20" t="str">
        <f t="shared" si="0"/>
        <v/>
      </c>
      <c r="N32" s="20" t="str">
        <f t="shared" si="1"/>
        <v/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ht="21" customHeight="1" x14ac:dyDescent="0.25">
      <c r="A33" s="17">
        <v>1</v>
      </c>
      <c r="B33" s="2">
        <v>120</v>
      </c>
      <c r="C33" s="6" t="s">
        <v>54</v>
      </c>
      <c r="D33" s="2" t="s">
        <v>313</v>
      </c>
      <c r="E33" s="20"/>
      <c r="F33" s="20"/>
      <c r="G33" s="20"/>
      <c r="H33" s="20"/>
      <c r="I33" s="20"/>
      <c r="J33" s="20"/>
      <c r="K33" s="20"/>
      <c r="L33" s="56"/>
      <c r="M33" s="20" t="str">
        <f t="shared" si="0"/>
        <v/>
      </c>
      <c r="N33" s="20" t="str">
        <f t="shared" si="1"/>
        <v/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21" customHeight="1" x14ac:dyDescent="0.25">
      <c r="A34" s="17">
        <v>1</v>
      </c>
      <c r="B34" s="2">
        <v>121</v>
      </c>
      <c r="C34" s="6" t="s">
        <v>54</v>
      </c>
      <c r="D34" s="2" t="s">
        <v>68</v>
      </c>
      <c r="E34" s="20"/>
      <c r="F34" s="20"/>
      <c r="G34" s="20"/>
      <c r="H34" s="20"/>
      <c r="I34" s="20"/>
      <c r="J34" s="20"/>
      <c r="K34" s="20"/>
      <c r="L34" s="56"/>
      <c r="M34" s="20" t="str">
        <f t="shared" si="0"/>
        <v/>
      </c>
      <c r="N34" s="20" t="str">
        <f t="shared" si="1"/>
        <v/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21" customHeight="1" x14ac:dyDescent="0.25">
      <c r="A35" s="17">
        <v>1</v>
      </c>
      <c r="B35" s="2">
        <v>121</v>
      </c>
      <c r="C35" s="6" t="s">
        <v>357</v>
      </c>
      <c r="D35" s="2" t="s">
        <v>102</v>
      </c>
      <c r="E35" s="20"/>
      <c r="F35" s="20"/>
      <c r="G35" s="20"/>
      <c r="H35" s="20"/>
      <c r="I35" s="20"/>
      <c r="J35" s="20"/>
      <c r="K35" s="20"/>
      <c r="L35" s="56"/>
      <c r="M35" s="20" t="str">
        <f t="shared" si="0"/>
        <v/>
      </c>
      <c r="N35" s="20" t="str">
        <f t="shared" si="1"/>
        <v/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ht="21" customHeight="1" x14ac:dyDescent="0.25">
      <c r="A36" s="17">
        <v>1</v>
      </c>
      <c r="B36" s="2">
        <v>122</v>
      </c>
      <c r="C36" s="6" t="s">
        <v>54</v>
      </c>
      <c r="D36" s="2" t="s">
        <v>134</v>
      </c>
      <c r="E36" s="20"/>
      <c r="F36" s="20"/>
      <c r="G36" s="20"/>
      <c r="H36" s="20"/>
      <c r="I36" s="20"/>
      <c r="J36" s="20"/>
      <c r="K36" s="20"/>
      <c r="L36" s="56"/>
      <c r="M36" s="20" t="str">
        <f t="shared" si="0"/>
        <v/>
      </c>
      <c r="N36" s="20" t="str">
        <f t="shared" si="1"/>
        <v/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ht="21" customHeight="1" x14ac:dyDescent="0.25">
      <c r="A37" s="17">
        <v>1</v>
      </c>
      <c r="B37" s="2">
        <v>122</v>
      </c>
      <c r="C37" s="6" t="s">
        <v>358</v>
      </c>
      <c r="D37" s="2" t="s">
        <v>341</v>
      </c>
      <c r="E37" s="20" t="s">
        <v>631</v>
      </c>
      <c r="F37" s="20"/>
      <c r="G37" s="20"/>
      <c r="H37" s="20" t="s">
        <v>630</v>
      </c>
      <c r="I37" s="20"/>
      <c r="J37" s="20"/>
      <c r="K37" s="20"/>
      <c r="L37" s="56"/>
      <c r="M37" s="20" t="str">
        <f t="shared" si="0"/>
        <v>YES</v>
      </c>
      <c r="N37" s="20" t="str">
        <f t="shared" si="1"/>
        <v>YES</v>
      </c>
      <c r="O37" s="22">
        <v>1</v>
      </c>
      <c r="P37" s="22"/>
      <c r="Q37" s="22"/>
      <c r="R37" s="22"/>
      <c r="S37" s="22"/>
      <c r="T37" s="22"/>
      <c r="U37" s="22">
        <v>1</v>
      </c>
      <c r="V37" s="22"/>
      <c r="W37" s="22"/>
      <c r="X37" s="22"/>
      <c r="Y37" s="22"/>
    </row>
    <row r="38" spans="1:25" ht="21" customHeight="1" x14ac:dyDescent="0.25">
      <c r="A38" s="17">
        <v>1</v>
      </c>
      <c r="B38" s="2">
        <v>123</v>
      </c>
      <c r="C38" s="6" t="s">
        <v>54</v>
      </c>
      <c r="D38" s="2" t="s">
        <v>216</v>
      </c>
      <c r="E38" s="20"/>
      <c r="F38" s="20"/>
      <c r="G38" s="20"/>
      <c r="H38" s="20"/>
      <c r="I38" s="20"/>
      <c r="J38" s="20"/>
      <c r="K38" s="20"/>
      <c r="L38" s="56"/>
      <c r="M38" s="20" t="str">
        <f t="shared" si="0"/>
        <v/>
      </c>
      <c r="N38" s="20" t="str">
        <f t="shared" si="1"/>
        <v/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ht="21" customHeight="1" x14ac:dyDescent="0.25">
      <c r="A39" s="17">
        <v>1</v>
      </c>
      <c r="B39" s="2">
        <v>123</v>
      </c>
      <c r="C39" s="6" t="s">
        <v>359</v>
      </c>
      <c r="D39" s="2" t="s">
        <v>248</v>
      </c>
      <c r="E39" s="20"/>
      <c r="F39" s="20"/>
      <c r="G39" s="20"/>
      <c r="H39" s="20"/>
      <c r="I39" s="20"/>
      <c r="J39" s="20"/>
      <c r="K39" s="20"/>
      <c r="L39" s="56"/>
      <c r="M39" s="20" t="str">
        <f t="shared" si="0"/>
        <v/>
      </c>
      <c r="N39" s="20" t="str">
        <f t="shared" si="1"/>
        <v/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21" customHeight="1" x14ac:dyDescent="0.25">
      <c r="A40" s="17">
        <v>1</v>
      </c>
      <c r="B40" s="2">
        <v>124</v>
      </c>
      <c r="C40" s="6" t="s">
        <v>54</v>
      </c>
      <c r="D40" s="2" t="s">
        <v>281</v>
      </c>
      <c r="E40" s="20"/>
      <c r="F40" s="20"/>
      <c r="G40" s="20"/>
      <c r="H40" s="20"/>
      <c r="I40" s="20"/>
      <c r="J40" s="20"/>
      <c r="K40" s="20"/>
      <c r="L40" s="56"/>
      <c r="M40" s="20" t="str">
        <f t="shared" si="0"/>
        <v/>
      </c>
      <c r="N40" s="20" t="str">
        <f t="shared" si="1"/>
        <v/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ht="21" customHeight="1" x14ac:dyDescent="0.25">
      <c r="A41" s="17">
        <v>1</v>
      </c>
      <c r="B41" s="2">
        <v>124</v>
      </c>
      <c r="C41" s="6" t="s">
        <v>360</v>
      </c>
      <c r="D41" s="2" t="s">
        <v>344</v>
      </c>
      <c r="E41" s="20"/>
      <c r="F41" s="20"/>
      <c r="G41" s="20"/>
      <c r="H41" s="20" t="s">
        <v>654</v>
      </c>
      <c r="I41" s="20"/>
      <c r="J41" s="20"/>
      <c r="K41" s="20"/>
      <c r="L41" s="56"/>
      <c r="M41" s="20" t="str">
        <f t="shared" si="0"/>
        <v>YES</v>
      </c>
      <c r="N41" s="20" t="str">
        <f t="shared" si="1"/>
        <v>YES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21" customHeight="1" x14ac:dyDescent="0.25">
      <c r="A42" s="17">
        <v>2</v>
      </c>
      <c r="B42" s="2">
        <v>201</v>
      </c>
      <c r="C42" s="6" t="s">
        <v>54</v>
      </c>
      <c r="D42" s="2" t="s">
        <v>140</v>
      </c>
      <c r="E42" s="20"/>
      <c r="F42" s="20"/>
      <c r="G42" s="20"/>
      <c r="H42" s="20"/>
      <c r="I42" s="20"/>
      <c r="J42" s="20"/>
      <c r="K42" s="20"/>
      <c r="L42" s="56"/>
      <c r="M42" s="20" t="str">
        <f t="shared" si="0"/>
        <v/>
      </c>
      <c r="N42" s="20" t="str">
        <f t="shared" si="1"/>
        <v/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ht="21" customHeight="1" x14ac:dyDescent="0.25">
      <c r="A43" s="17">
        <v>2</v>
      </c>
      <c r="B43" s="2">
        <v>201</v>
      </c>
      <c r="C43" s="6" t="s">
        <v>580</v>
      </c>
      <c r="D43" s="2" t="s">
        <v>172</v>
      </c>
      <c r="E43" s="20"/>
      <c r="F43" s="20"/>
      <c r="G43" s="20"/>
      <c r="H43" s="20"/>
      <c r="I43" s="20"/>
      <c r="J43" s="20"/>
      <c r="K43" s="20"/>
      <c r="L43" s="56"/>
      <c r="M43" s="20" t="str">
        <f t="shared" si="0"/>
        <v/>
      </c>
      <c r="N43" s="20" t="str">
        <f t="shared" si="1"/>
        <v/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ht="21" customHeight="1" x14ac:dyDescent="0.25">
      <c r="A44" s="17">
        <v>2</v>
      </c>
      <c r="B44" s="2">
        <v>202</v>
      </c>
      <c r="C44" s="6" t="s">
        <v>54</v>
      </c>
      <c r="D44" s="2" t="s">
        <v>221</v>
      </c>
      <c r="E44" s="20"/>
      <c r="F44" s="20"/>
      <c r="G44" s="20"/>
      <c r="H44" s="20"/>
      <c r="I44" s="20"/>
      <c r="J44" s="20"/>
      <c r="K44" s="20"/>
      <c r="L44" s="56"/>
      <c r="M44" s="20" t="str">
        <f t="shared" si="0"/>
        <v/>
      </c>
      <c r="N44" s="20" t="str">
        <f t="shared" si="1"/>
        <v/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ht="21" customHeight="1" x14ac:dyDescent="0.25">
      <c r="A45" s="17">
        <v>2</v>
      </c>
      <c r="B45" s="2">
        <v>202</v>
      </c>
      <c r="C45" s="6" t="s">
        <v>361</v>
      </c>
      <c r="D45" s="2" t="s">
        <v>254</v>
      </c>
      <c r="E45" s="20"/>
      <c r="F45" s="20"/>
      <c r="G45" s="20"/>
      <c r="H45" s="20" t="s">
        <v>633</v>
      </c>
      <c r="I45" s="20"/>
      <c r="J45" s="20"/>
      <c r="K45" s="20"/>
      <c r="L45" s="56"/>
      <c r="M45" s="20" t="str">
        <f t="shared" si="0"/>
        <v>YES</v>
      </c>
      <c r="N45" s="20" t="str">
        <f t="shared" si="1"/>
        <v>YES</v>
      </c>
      <c r="O45" s="22"/>
      <c r="P45" s="22"/>
      <c r="Q45" s="22"/>
      <c r="R45" s="22"/>
      <c r="S45" s="22"/>
      <c r="T45" s="22"/>
      <c r="U45" s="22">
        <v>1</v>
      </c>
      <c r="V45" s="22"/>
      <c r="W45" s="22"/>
      <c r="X45" s="22"/>
      <c r="Y45" s="22"/>
    </row>
    <row r="46" spans="1:25" ht="21" customHeight="1" x14ac:dyDescent="0.25">
      <c r="A46" s="17">
        <v>2</v>
      </c>
      <c r="B46" s="2">
        <v>203</v>
      </c>
      <c r="C46" s="6" t="s">
        <v>54</v>
      </c>
      <c r="D46" s="2" t="s">
        <v>287</v>
      </c>
      <c r="E46" s="20"/>
      <c r="F46" s="20"/>
      <c r="G46" s="20"/>
      <c r="H46" s="20"/>
      <c r="I46" s="20"/>
      <c r="J46" s="20"/>
      <c r="K46" s="20"/>
      <c r="L46" s="56"/>
      <c r="M46" s="20" t="str">
        <f t="shared" si="0"/>
        <v/>
      </c>
      <c r="N46" s="20" t="str">
        <f t="shared" si="1"/>
        <v/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ht="21" customHeight="1" x14ac:dyDescent="0.25">
      <c r="A47" s="17">
        <v>2</v>
      </c>
      <c r="B47" s="2">
        <v>203</v>
      </c>
      <c r="C47" s="6" t="s">
        <v>362</v>
      </c>
      <c r="D47" s="2" t="s">
        <v>319</v>
      </c>
      <c r="E47" s="20"/>
      <c r="F47" s="20"/>
      <c r="G47" s="20"/>
      <c r="H47" s="20"/>
      <c r="I47" s="20"/>
      <c r="J47" s="20"/>
      <c r="K47" s="20"/>
      <c r="L47" s="56"/>
      <c r="M47" s="20" t="str">
        <f t="shared" si="0"/>
        <v/>
      </c>
      <c r="N47" s="20" t="str">
        <f t="shared" si="1"/>
        <v/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ht="21" customHeight="1" x14ac:dyDescent="0.25">
      <c r="A48" s="17">
        <v>2</v>
      </c>
      <c r="B48" s="2">
        <v>204</v>
      </c>
      <c r="C48" s="6" t="s">
        <v>54</v>
      </c>
      <c r="D48" s="2" t="s">
        <v>75</v>
      </c>
      <c r="E48" s="20"/>
      <c r="F48" s="20"/>
      <c r="G48" s="20"/>
      <c r="H48" s="20"/>
      <c r="I48" s="20"/>
      <c r="J48" s="20"/>
      <c r="K48" s="20"/>
      <c r="L48" s="56"/>
      <c r="M48" s="20" t="str">
        <f t="shared" si="0"/>
        <v/>
      </c>
      <c r="N48" s="20" t="str">
        <f t="shared" si="1"/>
        <v/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ht="21" customHeight="1" x14ac:dyDescent="0.25">
      <c r="A49" s="17">
        <v>2</v>
      </c>
      <c r="B49" s="2">
        <v>204</v>
      </c>
      <c r="C49" s="6" t="s">
        <v>363</v>
      </c>
      <c r="D49" s="2" t="s">
        <v>109</v>
      </c>
      <c r="E49" s="20"/>
      <c r="F49" s="20"/>
      <c r="G49" s="20"/>
      <c r="H49" s="20"/>
      <c r="I49" s="20"/>
      <c r="J49" s="20"/>
      <c r="K49" s="20"/>
      <c r="L49" s="56"/>
      <c r="M49" s="20" t="str">
        <f t="shared" si="0"/>
        <v/>
      </c>
      <c r="N49" s="20" t="str">
        <f t="shared" si="1"/>
        <v/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ht="21" customHeight="1" x14ac:dyDescent="0.25">
      <c r="A50" s="17">
        <v>2</v>
      </c>
      <c r="B50" s="2">
        <v>205</v>
      </c>
      <c r="C50" s="6" t="s">
        <v>54</v>
      </c>
      <c r="D50" s="2" t="s">
        <v>141</v>
      </c>
      <c r="E50" s="20"/>
      <c r="F50" s="20"/>
      <c r="G50" s="20"/>
      <c r="H50" s="20"/>
      <c r="I50" s="20"/>
      <c r="J50" s="20"/>
      <c r="K50" s="20"/>
      <c r="L50" s="56"/>
      <c r="M50" s="20" t="str">
        <f t="shared" si="0"/>
        <v/>
      </c>
      <c r="N50" s="20" t="str">
        <f t="shared" si="1"/>
        <v/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ht="21" customHeight="1" x14ac:dyDescent="0.25">
      <c r="A51" s="17">
        <v>2</v>
      </c>
      <c r="B51" s="2">
        <v>205</v>
      </c>
      <c r="C51" s="6" t="s">
        <v>364</v>
      </c>
      <c r="D51" s="2" t="s">
        <v>173</v>
      </c>
      <c r="E51" s="20" t="s">
        <v>631</v>
      </c>
      <c r="F51" s="20"/>
      <c r="G51" s="20"/>
      <c r="H51" s="20" t="s">
        <v>630</v>
      </c>
      <c r="I51" s="20"/>
      <c r="J51" s="20"/>
      <c r="K51" s="20"/>
      <c r="L51" s="56"/>
      <c r="M51" s="20" t="str">
        <f t="shared" si="0"/>
        <v>YES</v>
      </c>
      <c r="N51" s="20" t="str">
        <f t="shared" si="1"/>
        <v>YES</v>
      </c>
      <c r="O51" s="22">
        <v>1</v>
      </c>
      <c r="P51" s="22"/>
      <c r="Q51" s="22"/>
      <c r="R51" s="22"/>
      <c r="S51" s="22"/>
      <c r="T51" s="22"/>
      <c r="U51" s="22">
        <v>1</v>
      </c>
      <c r="V51" s="22"/>
      <c r="W51" s="22"/>
      <c r="X51" s="22"/>
      <c r="Y51" s="22"/>
    </row>
    <row r="52" spans="1:25" ht="21" customHeight="1" x14ac:dyDescent="0.25">
      <c r="A52" s="17">
        <v>2</v>
      </c>
      <c r="B52" s="2">
        <v>206</v>
      </c>
      <c r="C52" s="6" t="s">
        <v>54</v>
      </c>
      <c r="D52" s="2" t="s">
        <v>201</v>
      </c>
      <c r="E52" s="20"/>
      <c r="F52" s="20"/>
      <c r="G52" s="20"/>
      <c r="H52" s="20" t="s">
        <v>633</v>
      </c>
      <c r="I52" s="20"/>
      <c r="J52" s="20"/>
      <c r="K52" s="20"/>
      <c r="L52" s="56"/>
      <c r="M52" s="20" t="str">
        <f t="shared" si="0"/>
        <v>YES</v>
      </c>
      <c r="N52" s="20" t="str">
        <f t="shared" si="1"/>
        <v>YES</v>
      </c>
      <c r="O52" s="22"/>
      <c r="P52" s="22"/>
      <c r="Q52" s="22"/>
      <c r="R52" s="22"/>
      <c r="S52" s="22"/>
      <c r="T52" s="22"/>
      <c r="U52" s="22">
        <v>1</v>
      </c>
      <c r="V52" s="22"/>
      <c r="W52" s="22"/>
      <c r="X52" s="22"/>
      <c r="Y52" s="22"/>
    </row>
    <row r="53" spans="1:25" ht="21" customHeight="1" x14ac:dyDescent="0.25">
      <c r="A53" s="17">
        <v>2</v>
      </c>
      <c r="B53" s="2">
        <v>206</v>
      </c>
      <c r="C53" s="6" t="s">
        <v>365</v>
      </c>
      <c r="D53" s="2" t="s">
        <v>222</v>
      </c>
      <c r="E53" s="20"/>
      <c r="F53" s="20"/>
      <c r="G53" s="20"/>
      <c r="H53" s="20"/>
      <c r="I53" s="20"/>
      <c r="J53" s="20"/>
      <c r="K53" s="20"/>
      <c r="L53" s="56"/>
      <c r="M53" s="20" t="str">
        <f t="shared" si="0"/>
        <v/>
      </c>
      <c r="N53" s="20" t="str">
        <f t="shared" si="1"/>
        <v/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ht="21" customHeight="1" x14ac:dyDescent="0.25">
      <c r="A54" s="17">
        <v>2</v>
      </c>
      <c r="B54" s="2">
        <v>207</v>
      </c>
      <c r="C54" s="6">
        <v>16331</v>
      </c>
      <c r="D54" s="2" t="s">
        <v>255</v>
      </c>
      <c r="E54" s="20"/>
      <c r="F54" s="20"/>
      <c r="G54" s="20"/>
      <c r="H54" s="20"/>
      <c r="I54" s="20"/>
      <c r="J54" s="20"/>
      <c r="K54" s="20"/>
      <c r="L54" s="56"/>
      <c r="M54" s="20" t="str">
        <f t="shared" si="0"/>
        <v/>
      </c>
      <c r="N54" s="20" t="str">
        <f t="shared" si="1"/>
        <v/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ht="21" customHeight="1" x14ac:dyDescent="0.25">
      <c r="A55" s="17">
        <v>2</v>
      </c>
      <c r="B55" s="2">
        <v>207</v>
      </c>
      <c r="C55" s="6"/>
      <c r="D55" s="2" t="s">
        <v>288</v>
      </c>
      <c r="E55" s="20"/>
      <c r="F55" s="20"/>
      <c r="G55" s="20"/>
      <c r="H55" s="20" t="s">
        <v>630</v>
      </c>
      <c r="I55" s="20"/>
      <c r="J55" s="20"/>
      <c r="K55" s="20"/>
      <c r="L55" s="56"/>
      <c r="M55" s="20" t="str">
        <f t="shared" si="0"/>
        <v>YES</v>
      </c>
      <c r="N55" s="20" t="str">
        <f t="shared" si="1"/>
        <v>YES</v>
      </c>
      <c r="O55" s="22"/>
      <c r="P55" s="22"/>
      <c r="Q55" s="22"/>
      <c r="R55" s="22"/>
      <c r="S55" s="22"/>
      <c r="T55" s="22"/>
      <c r="U55" s="22">
        <v>1</v>
      </c>
      <c r="V55" s="22"/>
      <c r="W55" s="22"/>
      <c r="X55" s="22"/>
      <c r="Y55" s="22"/>
    </row>
    <row r="56" spans="1:25" ht="21" customHeight="1" x14ac:dyDescent="0.25">
      <c r="A56" s="17">
        <v>2</v>
      </c>
      <c r="B56" s="2">
        <v>208</v>
      </c>
      <c r="C56" s="6" t="s">
        <v>54</v>
      </c>
      <c r="D56" s="2" t="s">
        <v>320</v>
      </c>
      <c r="E56" s="20"/>
      <c r="F56" s="20"/>
      <c r="G56" s="20"/>
      <c r="H56" s="20"/>
      <c r="I56" s="20"/>
      <c r="J56" s="20"/>
      <c r="K56" s="20"/>
      <c r="L56" s="56"/>
      <c r="M56" s="20" t="str">
        <f t="shared" si="0"/>
        <v/>
      </c>
      <c r="N56" s="20" t="str">
        <f t="shared" si="1"/>
        <v/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21" customHeight="1" x14ac:dyDescent="0.25">
      <c r="A57" s="17">
        <v>2</v>
      </c>
      <c r="B57" s="2">
        <v>208</v>
      </c>
      <c r="C57" s="6" t="s">
        <v>577</v>
      </c>
      <c r="D57" s="2" t="s">
        <v>76</v>
      </c>
      <c r="E57" s="20"/>
      <c r="F57" s="20"/>
      <c r="G57" s="20"/>
      <c r="H57" s="20"/>
      <c r="I57" s="20"/>
      <c r="J57" s="20"/>
      <c r="K57" s="20"/>
      <c r="L57" s="56"/>
      <c r="M57" s="20" t="str">
        <f t="shared" si="0"/>
        <v/>
      </c>
      <c r="N57" s="20" t="str">
        <f t="shared" si="1"/>
        <v/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21" customHeight="1" x14ac:dyDescent="0.25">
      <c r="A58" s="17">
        <v>2</v>
      </c>
      <c r="B58" s="2">
        <v>209</v>
      </c>
      <c r="C58" s="6" t="s">
        <v>54</v>
      </c>
      <c r="D58" s="2" t="s">
        <v>110</v>
      </c>
      <c r="E58" s="20"/>
      <c r="F58" s="20"/>
      <c r="G58" s="20"/>
      <c r="H58" s="20"/>
      <c r="I58" s="20"/>
      <c r="J58" s="20"/>
      <c r="K58" s="20"/>
      <c r="L58" s="56"/>
      <c r="M58" s="20" t="str">
        <f t="shared" si="0"/>
        <v/>
      </c>
      <c r="N58" s="20" t="str">
        <f t="shared" si="1"/>
        <v/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21" customHeight="1" x14ac:dyDescent="0.25">
      <c r="A59" s="17">
        <v>2</v>
      </c>
      <c r="B59" s="2">
        <v>209</v>
      </c>
      <c r="C59" s="6" t="s">
        <v>366</v>
      </c>
      <c r="D59" s="2" t="s">
        <v>142</v>
      </c>
      <c r="E59" s="20"/>
      <c r="F59" s="20"/>
      <c r="G59" s="20"/>
      <c r="H59" s="20"/>
      <c r="I59" s="20"/>
      <c r="J59" s="20"/>
      <c r="K59" s="20"/>
      <c r="L59" s="56"/>
      <c r="M59" s="20" t="str">
        <f t="shared" si="0"/>
        <v/>
      </c>
      <c r="N59" s="20" t="str">
        <f t="shared" si="1"/>
        <v/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21" customHeight="1" x14ac:dyDescent="0.25">
      <c r="A60" s="17">
        <v>2</v>
      </c>
      <c r="B60" s="2">
        <v>210</v>
      </c>
      <c r="C60" s="6" t="s">
        <v>54</v>
      </c>
      <c r="D60" s="2" t="s">
        <v>174</v>
      </c>
      <c r="E60" s="20"/>
      <c r="F60" s="20"/>
      <c r="G60" s="20"/>
      <c r="H60" s="20"/>
      <c r="I60" s="20"/>
      <c r="J60" s="20"/>
      <c r="K60" s="20"/>
      <c r="L60" s="56"/>
      <c r="M60" s="20" t="str">
        <f t="shared" si="0"/>
        <v/>
      </c>
      <c r="N60" s="20" t="str">
        <f t="shared" si="1"/>
        <v/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21" customHeight="1" x14ac:dyDescent="0.25">
      <c r="A61" s="17">
        <v>2</v>
      </c>
      <c r="B61" s="2">
        <v>210</v>
      </c>
      <c r="C61" s="6" t="s">
        <v>367</v>
      </c>
      <c r="D61" s="2" t="s">
        <v>223</v>
      </c>
      <c r="E61" s="20"/>
      <c r="F61" s="20"/>
      <c r="G61" s="20"/>
      <c r="H61" s="20"/>
      <c r="I61" s="20"/>
      <c r="J61" s="20"/>
      <c r="K61" s="20"/>
      <c r="L61" s="56"/>
      <c r="M61" s="20" t="str">
        <f t="shared" si="0"/>
        <v/>
      </c>
      <c r="N61" s="20" t="str">
        <f t="shared" si="1"/>
        <v/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ht="21" customHeight="1" x14ac:dyDescent="0.25">
      <c r="A62" s="17">
        <v>2</v>
      </c>
      <c r="B62" s="2">
        <v>211</v>
      </c>
      <c r="C62" s="6" t="s">
        <v>54</v>
      </c>
      <c r="D62" s="2" t="s">
        <v>256</v>
      </c>
      <c r="E62" s="20"/>
      <c r="F62" s="20"/>
      <c r="G62" s="20"/>
      <c r="H62" s="20"/>
      <c r="I62" s="20"/>
      <c r="J62" s="20"/>
      <c r="K62" s="20"/>
      <c r="L62" s="56"/>
      <c r="M62" s="20" t="str">
        <f t="shared" si="0"/>
        <v/>
      </c>
      <c r="N62" s="20" t="str">
        <f t="shared" si="1"/>
        <v/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ht="21" customHeight="1" x14ac:dyDescent="0.25">
      <c r="A63" s="17">
        <v>2</v>
      </c>
      <c r="B63" s="2">
        <v>211</v>
      </c>
      <c r="C63" s="6" t="s">
        <v>368</v>
      </c>
      <c r="D63" s="2" t="s">
        <v>289</v>
      </c>
      <c r="E63" s="20"/>
      <c r="F63" s="20"/>
      <c r="G63" s="20"/>
      <c r="H63" s="20"/>
      <c r="I63" s="20"/>
      <c r="J63" s="20"/>
      <c r="K63" s="20"/>
      <c r="L63" s="56"/>
      <c r="M63" s="20" t="str">
        <f t="shared" si="0"/>
        <v/>
      </c>
      <c r="N63" s="20" t="str">
        <f t="shared" si="1"/>
        <v/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21" customHeight="1" x14ac:dyDescent="0.25">
      <c r="A64" s="17">
        <v>2</v>
      </c>
      <c r="B64" s="2">
        <v>212</v>
      </c>
      <c r="C64" s="6" t="s">
        <v>54</v>
      </c>
      <c r="D64" s="2" t="s">
        <v>321</v>
      </c>
      <c r="E64" s="20"/>
      <c r="F64" s="20"/>
      <c r="G64" s="20"/>
      <c r="H64" s="20" t="s">
        <v>630</v>
      </c>
      <c r="I64" s="20"/>
      <c r="J64" s="20"/>
      <c r="K64" s="20"/>
      <c r="L64" s="56"/>
      <c r="M64" s="20" t="str">
        <f t="shared" si="0"/>
        <v>YES</v>
      </c>
      <c r="N64" s="20" t="str">
        <f t="shared" si="1"/>
        <v>YES</v>
      </c>
      <c r="O64" s="22"/>
      <c r="P64" s="22"/>
      <c r="Q64" s="22"/>
      <c r="R64" s="22"/>
      <c r="S64" s="22"/>
      <c r="T64" s="22"/>
      <c r="U64" s="22">
        <v>1</v>
      </c>
      <c r="V64" s="22"/>
      <c r="W64" s="22"/>
      <c r="X64" s="22"/>
      <c r="Y64" s="22"/>
    </row>
    <row r="65" spans="1:25" s="27" customFormat="1" ht="21" customHeight="1" x14ac:dyDescent="0.25">
      <c r="A65" s="26">
        <v>2</v>
      </c>
      <c r="B65" s="2">
        <v>212</v>
      </c>
      <c r="C65" s="6" t="s">
        <v>369</v>
      </c>
      <c r="D65" s="2" t="s">
        <v>77</v>
      </c>
      <c r="E65" s="20"/>
      <c r="F65" s="20"/>
      <c r="G65" s="20"/>
      <c r="H65" s="20"/>
      <c r="I65" s="20"/>
      <c r="J65" s="20"/>
      <c r="K65" s="20"/>
      <c r="L65" s="57"/>
      <c r="M65" s="20" t="str">
        <f t="shared" si="0"/>
        <v/>
      </c>
      <c r="N65" s="20" t="str">
        <f t="shared" si="1"/>
        <v/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ht="21" customHeight="1" x14ac:dyDescent="0.25">
      <c r="A66" s="17">
        <v>2</v>
      </c>
      <c r="B66" s="2">
        <v>213</v>
      </c>
      <c r="C66" s="6" t="s">
        <v>54</v>
      </c>
      <c r="D66" s="2" t="s">
        <v>111</v>
      </c>
      <c r="E66" s="20"/>
      <c r="F66" s="20"/>
      <c r="G66" s="20"/>
      <c r="H66" s="20"/>
      <c r="I66" s="20"/>
      <c r="J66" s="20"/>
      <c r="K66" s="20"/>
      <c r="L66" s="56"/>
      <c r="M66" s="20" t="str">
        <f t="shared" ref="M66:M129" si="2">IF(AND(ISBLANK(E66),ISBLANK(F66),ISBLANK(G66),ISBLANK(H66),ISBLANK(I66),ISBLANK(J66)),"","YES")</f>
        <v/>
      </c>
      <c r="N66" s="20" t="str">
        <f t="shared" si="1"/>
        <v/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ht="21" customHeight="1" x14ac:dyDescent="0.25">
      <c r="A67" s="17">
        <v>2</v>
      </c>
      <c r="B67" s="2">
        <v>213</v>
      </c>
      <c r="C67" s="6" t="s">
        <v>370</v>
      </c>
      <c r="D67" s="2" t="s">
        <v>143</v>
      </c>
      <c r="E67" s="20"/>
      <c r="F67" s="20"/>
      <c r="G67" s="20"/>
      <c r="H67" s="20"/>
      <c r="I67" s="20"/>
      <c r="J67" s="20"/>
      <c r="K67" s="20"/>
      <c r="L67" s="49"/>
      <c r="M67" s="20" t="str">
        <f t="shared" si="2"/>
        <v/>
      </c>
      <c r="N67" s="20" t="str">
        <f t="shared" ref="N67:N130" si="3">IF(AND(ISBLANK(E67),ISBLANK(F67),ISBLANK(G67),ISBLANK(H67),ISBLANK(I67),ISBLANK(J67),ISBLANK(K67)),"","YES")</f>
        <v/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21" customHeight="1" x14ac:dyDescent="0.25">
      <c r="A68" s="17">
        <v>2</v>
      </c>
      <c r="B68" s="2">
        <v>214</v>
      </c>
      <c r="C68" s="6" t="s">
        <v>54</v>
      </c>
      <c r="D68" s="2" t="s">
        <v>175</v>
      </c>
      <c r="E68" s="20"/>
      <c r="F68" s="20"/>
      <c r="G68" s="20"/>
      <c r="H68" s="20"/>
      <c r="I68" s="20"/>
      <c r="J68" s="20"/>
      <c r="K68" s="20"/>
      <c r="L68" s="49"/>
      <c r="M68" s="20" t="str">
        <f t="shared" si="2"/>
        <v/>
      </c>
      <c r="N68" s="20" t="str">
        <f t="shared" si="3"/>
        <v/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21" customHeight="1" x14ac:dyDescent="0.25">
      <c r="A69" s="17">
        <v>2</v>
      </c>
      <c r="B69" s="2">
        <v>214</v>
      </c>
      <c r="C69" s="6" t="s">
        <v>371</v>
      </c>
      <c r="D69" s="2" t="s">
        <v>202</v>
      </c>
      <c r="E69" s="20"/>
      <c r="F69" s="20"/>
      <c r="G69" s="20"/>
      <c r="H69" s="20"/>
      <c r="I69" s="20"/>
      <c r="J69" s="20"/>
      <c r="K69" s="20"/>
      <c r="L69" s="49"/>
      <c r="M69" s="20" t="str">
        <f t="shared" si="2"/>
        <v/>
      </c>
      <c r="N69" s="20" t="str">
        <f t="shared" si="3"/>
        <v/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s="27" customFormat="1" ht="21" customHeight="1" x14ac:dyDescent="0.25">
      <c r="A70" s="26">
        <v>2</v>
      </c>
      <c r="B70" s="2">
        <v>215</v>
      </c>
      <c r="C70" s="6" t="s">
        <v>54</v>
      </c>
      <c r="D70" s="2" t="s">
        <v>224</v>
      </c>
      <c r="E70" s="20" t="s">
        <v>633</v>
      </c>
      <c r="F70" s="20"/>
      <c r="G70" s="20"/>
      <c r="H70" s="20"/>
      <c r="I70" s="20"/>
      <c r="J70" s="20"/>
      <c r="K70" s="20"/>
      <c r="L70" s="58"/>
      <c r="M70" s="20" t="str">
        <f t="shared" si="2"/>
        <v>YES</v>
      </c>
      <c r="N70" s="20" t="str">
        <f t="shared" si="3"/>
        <v>YES</v>
      </c>
      <c r="O70" s="22">
        <v>1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ht="21" customHeight="1" x14ac:dyDescent="0.25">
      <c r="A71" s="17">
        <v>2</v>
      </c>
      <c r="B71" s="2">
        <v>215</v>
      </c>
      <c r="C71" s="6" t="s">
        <v>372</v>
      </c>
      <c r="D71" s="2" t="s">
        <v>257</v>
      </c>
      <c r="E71" s="20"/>
      <c r="F71" s="20"/>
      <c r="G71" s="20"/>
      <c r="H71" s="20"/>
      <c r="I71" s="20"/>
      <c r="J71" s="20"/>
      <c r="K71" s="20"/>
      <c r="L71" s="49"/>
      <c r="M71" s="20" t="str">
        <f t="shared" si="2"/>
        <v/>
      </c>
      <c r="N71" s="20" t="str">
        <f t="shared" si="3"/>
        <v/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ht="21" customHeight="1" x14ac:dyDescent="0.25">
      <c r="A72" s="17">
        <v>2</v>
      </c>
      <c r="B72" s="2">
        <v>216</v>
      </c>
      <c r="C72" s="6" t="s">
        <v>54</v>
      </c>
      <c r="D72" s="2" t="s">
        <v>290</v>
      </c>
      <c r="E72" s="20"/>
      <c r="F72" s="20"/>
      <c r="G72" s="20"/>
      <c r="H72" s="20"/>
      <c r="I72" s="20"/>
      <c r="J72" s="20"/>
      <c r="K72" s="20"/>
      <c r="L72" s="49"/>
      <c r="M72" s="20" t="str">
        <f t="shared" si="2"/>
        <v/>
      </c>
      <c r="N72" s="20" t="str">
        <f t="shared" si="3"/>
        <v/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21" customHeight="1" x14ac:dyDescent="0.25">
      <c r="A73" s="17">
        <v>2</v>
      </c>
      <c r="B73" s="2">
        <v>216</v>
      </c>
      <c r="C73" s="6" t="s">
        <v>373</v>
      </c>
      <c r="D73" s="2" t="s">
        <v>322</v>
      </c>
      <c r="E73" s="20"/>
      <c r="F73" s="20"/>
      <c r="G73" s="20"/>
      <c r="H73" s="20"/>
      <c r="I73" s="20"/>
      <c r="J73" s="20"/>
      <c r="K73" s="20"/>
      <c r="L73" s="49"/>
      <c r="M73" s="20" t="str">
        <f t="shared" si="2"/>
        <v/>
      </c>
      <c r="N73" s="20" t="str">
        <f t="shared" si="3"/>
        <v/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21" customHeight="1" x14ac:dyDescent="0.25">
      <c r="A74" s="17">
        <v>2</v>
      </c>
      <c r="B74" s="2">
        <v>217</v>
      </c>
      <c r="C74" s="6" t="s">
        <v>54</v>
      </c>
      <c r="D74" s="2" t="s">
        <v>78</v>
      </c>
      <c r="E74" s="20"/>
      <c r="F74" s="20"/>
      <c r="G74" s="20"/>
      <c r="H74" s="20"/>
      <c r="I74" s="20"/>
      <c r="J74" s="20"/>
      <c r="K74" s="20"/>
      <c r="L74" s="49"/>
      <c r="M74" s="20" t="str">
        <f t="shared" si="2"/>
        <v/>
      </c>
      <c r="N74" s="20" t="str">
        <f t="shared" si="3"/>
        <v/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21" customHeight="1" x14ac:dyDescent="0.25">
      <c r="A75" s="17">
        <v>2</v>
      </c>
      <c r="B75" s="2">
        <v>217</v>
      </c>
      <c r="C75" s="6" t="s">
        <v>374</v>
      </c>
      <c r="D75" s="2" t="s">
        <v>112</v>
      </c>
      <c r="E75" s="20"/>
      <c r="F75" s="20"/>
      <c r="G75" s="20"/>
      <c r="H75" s="20" t="s">
        <v>630</v>
      </c>
      <c r="I75" s="20"/>
      <c r="J75" s="20"/>
      <c r="K75" s="20"/>
      <c r="L75" s="49"/>
      <c r="M75" s="20" t="str">
        <f t="shared" si="2"/>
        <v>YES</v>
      </c>
      <c r="N75" s="20" t="str">
        <f t="shared" si="3"/>
        <v>YES</v>
      </c>
      <c r="O75" s="22"/>
      <c r="P75" s="22"/>
      <c r="Q75" s="22"/>
      <c r="R75" s="22"/>
      <c r="S75" s="22"/>
      <c r="T75" s="22"/>
      <c r="U75" s="22">
        <v>1</v>
      </c>
      <c r="V75" s="22"/>
      <c r="W75" s="22"/>
      <c r="X75" s="22"/>
      <c r="Y75" s="22"/>
    </row>
    <row r="76" spans="1:25" ht="21" customHeight="1" x14ac:dyDescent="0.25">
      <c r="A76" s="17">
        <v>2</v>
      </c>
      <c r="B76" s="2">
        <v>218</v>
      </c>
      <c r="C76" s="6" t="s">
        <v>54</v>
      </c>
      <c r="D76" s="2" t="s">
        <v>144</v>
      </c>
      <c r="E76" s="20"/>
      <c r="F76" s="20"/>
      <c r="G76" s="20"/>
      <c r="H76" s="20"/>
      <c r="I76" s="20"/>
      <c r="J76" s="20"/>
      <c r="K76" s="20"/>
      <c r="L76" s="49"/>
      <c r="M76" s="20" t="str">
        <f t="shared" si="2"/>
        <v/>
      </c>
      <c r="N76" s="20" t="str">
        <f t="shared" si="3"/>
        <v/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ht="21" customHeight="1" x14ac:dyDescent="0.25">
      <c r="A77" s="17">
        <v>2</v>
      </c>
      <c r="B77" s="2">
        <v>218</v>
      </c>
      <c r="C77" s="6" t="s">
        <v>375</v>
      </c>
      <c r="D77" s="2" t="s">
        <v>176</v>
      </c>
      <c r="E77" s="20"/>
      <c r="F77" s="20"/>
      <c r="G77" s="20"/>
      <c r="H77" s="20"/>
      <c r="I77" s="20"/>
      <c r="J77" s="20"/>
      <c r="K77" s="20"/>
      <c r="L77" s="49"/>
      <c r="M77" s="20" t="str">
        <f t="shared" si="2"/>
        <v/>
      </c>
      <c r="N77" s="20" t="str">
        <f t="shared" si="3"/>
        <v/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ht="21" customHeight="1" x14ac:dyDescent="0.25">
      <c r="A78" s="17">
        <v>2</v>
      </c>
      <c r="B78" s="2">
        <v>219</v>
      </c>
      <c r="C78" s="6" t="s">
        <v>54</v>
      </c>
      <c r="D78" s="2" t="s">
        <v>225</v>
      </c>
      <c r="E78" s="20"/>
      <c r="F78" s="20"/>
      <c r="G78" s="20"/>
      <c r="H78" s="20" t="s">
        <v>630</v>
      </c>
      <c r="I78" s="20"/>
      <c r="J78" s="20"/>
      <c r="K78" s="20"/>
      <c r="L78" s="49"/>
      <c r="M78" s="20" t="str">
        <f t="shared" si="2"/>
        <v>YES</v>
      </c>
      <c r="N78" s="20" t="str">
        <f t="shared" si="3"/>
        <v>YES</v>
      </c>
      <c r="O78" s="22"/>
      <c r="P78" s="22"/>
      <c r="Q78" s="22"/>
      <c r="R78" s="22"/>
      <c r="S78" s="22"/>
      <c r="T78" s="22"/>
      <c r="U78" s="22">
        <v>1</v>
      </c>
      <c r="V78" s="22"/>
      <c r="W78" s="22"/>
      <c r="X78" s="22"/>
      <c r="Y78" s="22"/>
    </row>
    <row r="79" spans="1:25" ht="21" customHeight="1" x14ac:dyDescent="0.25">
      <c r="A79" s="17">
        <v>2</v>
      </c>
      <c r="B79" s="2">
        <v>219</v>
      </c>
      <c r="C79" s="6" t="s">
        <v>376</v>
      </c>
      <c r="D79" s="2" t="s">
        <v>258</v>
      </c>
      <c r="E79" s="20"/>
      <c r="F79" s="20"/>
      <c r="G79" s="20"/>
      <c r="H79" s="20"/>
      <c r="I79" s="20"/>
      <c r="J79" s="20"/>
      <c r="K79" s="20"/>
      <c r="L79" s="49"/>
      <c r="M79" s="20" t="str">
        <f t="shared" si="2"/>
        <v/>
      </c>
      <c r="N79" s="20" t="str">
        <f t="shared" si="3"/>
        <v/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ht="21" customHeight="1" x14ac:dyDescent="0.25">
      <c r="A80" s="17">
        <v>2</v>
      </c>
      <c r="B80" s="2">
        <v>220</v>
      </c>
      <c r="C80" s="6" t="s">
        <v>54</v>
      </c>
      <c r="D80" s="2" t="s">
        <v>291</v>
      </c>
      <c r="E80" s="20"/>
      <c r="F80" s="20"/>
      <c r="G80" s="20"/>
      <c r="H80" s="20"/>
      <c r="I80" s="20"/>
      <c r="J80" s="20"/>
      <c r="K80" s="20"/>
      <c r="L80" s="49"/>
      <c r="M80" s="20" t="str">
        <f t="shared" si="2"/>
        <v/>
      </c>
      <c r="N80" s="20" t="str">
        <f t="shared" si="3"/>
        <v/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21" customHeight="1" x14ac:dyDescent="0.25">
      <c r="A81" s="17">
        <v>2</v>
      </c>
      <c r="B81" s="2">
        <v>220</v>
      </c>
      <c r="C81" s="6" t="s">
        <v>377</v>
      </c>
      <c r="D81" s="2" t="s">
        <v>323</v>
      </c>
      <c r="E81" s="20"/>
      <c r="F81" s="20"/>
      <c r="G81" s="20"/>
      <c r="H81" s="20"/>
      <c r="I81" s="20"/>
      <c r="J81" s="20"/>
      <c r="K81" s="20"/>
      <c r="L81" s="49"/>
      <c r="M81" s="20" t="str">
        <f t="shared" si="2"/>
        <v/>
      </c>
      <c r="N81" s="20" t="str">
        <f t="shared" si="3"/>
        <v/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ht="21" customHeight="1" x14ac:dyDescent="0.25">
      <c r="A82" s="17">
        <v>2</v>
      </c>
      <c r="B82" s="2">
        <v>221</v>
      </c>
      <c r="C82" s="6" t="s">
        <v>54</v>
      </c>
      <c r="D82" s="2" t="s">
        <v>79</v>
      </c>
      <c r="E82" s="20"/>
      <c r="F82" s="20"/>
      <c r="G82" s="20"/>
      <c r="H82" s="20"/>
      <c r="I82" s="20"/>
      <c r="J82" s="20"/>
      <c r="K82" s="20"/>
      <c r="L82" s="49"/>
      <c r="M82" s="20" t="str">
        <f t="shared" si="2"/>
        <v/>
      </c>
      <c r="N82" s="20" t="str">
        <f t="shared" si="3"/>
        <v/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ht="21" customHeight="1" x14ac:dyDescent="0.25">
      <c r="A83" s="17">
        <v>2</v>
      </c>
      <c r="B83" s="2">
        <v>221</v>
      </c>
      <c r="C83" s="6" t="s">
        <v>378</v>
      </c>
      <c r="D83" s="2" t="s">
        <v>113</v>
      </c>
      <c r="E83" s="20"/>
      <c r="F83" s="20"/>
      <c r="G83" s="20"/>
      <c r="H83" s="20"/>
      <c r="I83" s="20"/>
      <c r="J83" s="20"/>
      <c r="K83" s="20"/>
      <c r="L83" s="49"/>
      <c r="M83" s="20" t="str">
        <f t="shared" si="2"/>
        <v/>
      </c>
      <c r="N83" s="20" t="str">
        <f t="shared" si="3"/>
        <v/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ht="21" customHeight="1" x14ac:dyDescent="0.25">
      <c r="A84" s="17">
        <v>2</v>
      </c>
      <c r="B84" s="2">
        <v>222</v>
      </c>
      <c r="C84" s="6" t="s">
        <v>54</v>
      </c>
      <c r="D84" s="2" t="s">
        <v>145</v>
      </c>
      <c r="E84" s="20"/>
      <c r="F84" s="20"/>
      <c r="G84" s="20"/>
      <c r="H84" s="20"/>
      <c r="I84" s="20"/>
      <c r="J84" s="20"/>
      <c r="K84" s="20"/>
      <c r="L84" s="49"/>
      <c r="M84" s="20" t="str">
        <f t="shared" si="2"/>
        <v/>
      </c>
      <c r="N84" s="20" t="str">
        <f t="shared" si="3"/>
        <v/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ht="21" customHeight="1" x14ac:dyDescent="0.25">
      <c r="A85" s="17">
        <v>2</v>
      </c>
      <c r="B85" s="2">
        <v>222</v>
      </c>
      <c r="C85" s="6" t="s">
        <v>379</v>
      </c>
      <c r="D85" s="2" t="s">
        <v>177</v>
      </c>
      <c r="E85" s="20"/>
      <c r="F85" s="20"/>
      <c r="G85" s="20"/>
      <c r="H85" s="20"/>
      <c r="I85" s="20"/>
      <c r="J85" s="20"/>
      <c r="K85" s="20"/>
      <c r="L85" s="49"/>
      <c r="M85" s="20" t="str">
        <f t="shared" si="2"/>
        <v/>
      </c>
      <c r="N85" s="20" t="str">
        <f t="shared" si="3"/>
        <v/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ht="21" customHeight="1" x14ac:dyDescent="0.25">
      <c r="A86" s="17">
        <v>2</v>
      </c>
      <c r="B86" s="2">
        <v>223</v>
      </c>
      <c r="C86" s="6" t="s">
        <v>54</v>
      </c>
      <c r="D86" s="2" t="s">
        <v>203</v>
      </c>
      <c r="E86" s="20"/>
      <c r="F86" s="20"/>
      <c r="G86" s="20"/>
      <c r="H86" s="20"/>
      <c r="I86" s="20"/>
      <c r="J86" s="20"/>
      <c r="K86" s="20"/>
      <c r="L86" s="49"/>
      <c r="M86" s="20" t="str">
        <f t="shared" si="2"/>
        <v/>
      </c>
      <c r="N86" s="20" t="str">
        <f t="shared" si="3"/>
        <v/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ht="21" customHeight="1" x14ac:dyDescent="0.25">
      <c r="A87" s="17">
        <v>2</v>
      </c>
      <c r="B87" s="2">
        <v>223</v>
      </c>
      <c r="C87" s="6">
        <v>16149</v>
      </c>
      <c r="D87" s="2" t="s">
        <v>226</v>
      </c>
      <c r="E87" s="20"/>
      <c r="F87" s="20"/>
      <c r="G87" s="20"/>
      <c r="H87" s="20"/>
      <c r="I87" s="20"/>
      <c r="J87" s="20"/>
      <c r="K87" s="20" t="s">
        <v>861</v>
      </c>
      <c r="L87" s="49"/>
      <c r="M87" s="20" t="str">
        <f t="shared" si="2"/>
        <v/>
      </c>
      <c r="N87" s="20" t="str">
        <f t="shared" si="3"/>
        <v>YES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21" customHeight="1" x14ac:dyDescent="0.25">
      <c r="A88" s="17">
        <v>2</v>
      </c>
      <c r="B88" s="2">
        <v>224</v>
      </c>
      <c r="C88" s="6" t="s">
        <v>54</v>
      </c>
      <c r="D88" s="2" t="s">
        <v>259</v>
      </c>
      <c r="E88" s="20"/>
      <c r="F88" s="20"/>
      <c r="G88" s="20"/>
      <c r="H88" s="20" t="s">
        <v>630</v>
      </c>
      <c r="I88" s="20"/>
      <c r="J88" s="20"/>
      <c r="K88" s="20"/>
      <c r="L88" s="49"/>
      <c r="M88" s="20" t="str">
        <f t="shared" si="2"/>
        <v>YES</v>
      </c>
      <c r="N88" s="20" t="str">
        <f t="shared" si="3"/>
        <v>YES</v>
      </c>
      <c r="O88" s="22"/>
      <c r="P88" s="22"/>
      <c r="Q88" s="22"/>
      <c r="R88" s="22"/>
      <c r="S88" s="22"/>
      <c r="T88" s="22"/>
      <c r="U88" s="22">
        <v>1</v>
      </c>
      <c r="V88" s="22"/>
      <c r="W88" s="22"/>
      <c r="X88" s="22"/>
      <c r="Y88" s="22"/>
    </row>
    <row r="89" spans="1:25" ht="21" customHeight="1" x14ac:dyDescent="0.25">
      <c r="A89" s="17">
        <v>2</v>
      </c>
      <c r="B89" s="2">
        <v>224</v>
      </c>
      <c r="C89" s="6" t="s">
        <v>380</v>
      </c>
      <c r="D89" s="2" t="s">
        <v>292</v>
      </c>
      <c r="E89" s="20"/>
      <c r="F89" s="20"/>
      <c r="G89" s="20"/>
      <c r="H89" s="20"/>
      <c r="I89" s="20"/>
      <c r="J89" s="20"/>
      <c r="K89" s="20" t="s">
        <v>861</v>
      </c>
      <c r="L89" s="49"/>
      <c r="M89" s="20" t="str">
        <f t="shared" si="2"/>
        <v/>
      </c>
      <c r="N89" s="20" t="str">
        <f t="shared" si="3"/>
        <v>YES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ht="21" customHeight="1" x14ac:dyDescent="0.25">
      <c r="A90" s="17">
        <v>2</v>
      </c>
      <c r="B90" s="2">
        <v>227</v>
      </c>
      <c r="C90" s="6"/>
      <c r="D90" s="2" t="s">
        <v>324</v>
      </c>
      <c r="E90" s="20"/>
      <c r="F90" s="20"/>
      <c r="G90" s="20"/>
      <c r="H90" s="20" t="s">
        <v>630</v>
      </c>
      <c r="I90" s="20"/>
      <c r="J90" s="20"/>
      <c r="K90" s="20"/>
      <c r="L90" s="49"/>
      <c r="M90" s="20" t="str">
        <f t="shared" si="2"/>
        <v>YES</v>
      </c>
      <c r="N90" s="20" t="str">
        <f t="shared" si="3"/>
        <v>YES</v>
      </c>
      <c r="O90" s="22"/>
      <c r="P90" s="22"/>
      <c r="Q90" s="22"/>
      <c r="R90" s="22"/>
      <c r="S90" s="22"/>
      <c r="T90" s="22"/>
      <c r="U90" s="22">
        <v>1</v>
      </c>
      <c r="V90" s="22"/>
      <c r="W90" s="22"/>
      <c r="X90" s="22"/>
      <c r="Y90" s="22"/>
    </row>
    <row r="91" spans="1:25" ht="21" customHeight="1" x14ac:dyDescent="0.25">
      <c r="A91" s="17">
        <v>2</v>
      </c>
      <c r="B91" s="2">
        <v>227</v>
      </c>
      <c r="C91" s="6" t="s">
        <v>585</v>
      </c>
      <c r="D91" s="2" t="s">
        <v>80</v>
      </c>
      <c r="E91" s="20"/>
      <c r="F91" s="20"/>
      <c r="G91" s="20"/>
      <c r="H91" s="20"/>
      <c r="I91" s="20"/>
      <c r="J91" s="20"/>
      <c r="K91" s="20" t="s">
        <v>861</v>
      </c>
      <c r="L91" s="49"/>
      <c r="M91" s="20" t="str">
        <f t="shared" si="2"/>
        <v/>
      </c>
      <c r="N91" s="20" t="str">
        <f t="shared" si="3"/>
        <v>YES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ht="21" customHeight="1" x14ac:dyDescent="0.25">
      <c r="A92" s="17">
        <v>2</v>
      </c>
      <c r="B92" s="2">
        <v>227</v>
      </c>
      <c r="C92" s="6" t="s">
        <v>54</v>
      </c>
      <c r="D92" s="2" t="s">
        <v>114</v>
      </c>
      <c r="E92" s="20"/>
      <c r="F92" s="20"/>
      <c r="G92" s="20"/>
      <c r="H92" s="20" t="s">
        <v>630</v>
      </c>
      <c r="I92" s="20"/>
      <c r="J92" s="20"/>
      <c r="K92" s="20"/>
      <c r="L92" s="49"/>
      <c r="M92" s="20" t="str">
        <f t="shared" si="2"/>
        <v>YES</v>
      </c>
      <c r="N92" s="20" t="str">
        <f t="shared" si="3"/>
        <v>YES</v>
      </c>
      <c r="O92" s="22"/>
      <c r="P92" s="22"/>
      <c r="Q92" s="22"/>
      <c r="R92" s="22"/>
      <c r="S92" s="22"/>
      <c r="T92" s="22"/>
      <c r="U92" s="22">
        <v>1</v>
      </c>
      <c r="V92" s="22"/>
      <c r="W92" s="22"/>
      <c r="X92" s="22"/>
      <c r="Y92" s="22"/>
    </row>
    <row r="93" spans="1:25" ht="21" customHeight="1" x14ac:dyDescent="0.25">
      <c r="A93" s="17">
        <v>3</v>
      </c>
      <c r="B93" s="2">
        <v>301</v>
      </c>
      <c r="C93" s="6" t="s">
        <v>54</v>
      </c>
      <c r="D93" s="2" t="s">
        <v>265</v>
      </c>
      <c r="E93" s="20"/>
      <c r="F93" s="20"/>
      <c r="G93" s="20"/>
      <c r="H93" s="20"/>
      <c r="I93" s="20"/>
      <c r="J93" s="20"/>
      <c r="K93" s="20"/>
      <c r="L93" s="49"/>
      <c r="M93" s="20" t="str">
        <f t="shared" si="2"/>
        <v/>
      </c>
      <c r="N93" s="20" t="str">
        <f t="shared" si="3"/>
        <v/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ht="21" customHeight="1" x14ac:dyDescent="0.25">
      <c r="A94" s="17">
        <v>3</v>
      </c>
      <c r="B94" s="2">
        <v>301</v>
      </c>
      <c r="C94" s="6" t="s">
        <v>381</v>
      </c>
      <c r="D94" s="2" t="s">
        <v>298</v>
      </c>
      <c r="E94" s="20"/>
      <c r="F94" s="20"/>
      <c r="G94" s="20"/>
      <c r="H94" s="20"/>
      <c r="I94" s="20"/>
      <c r="J94" s="20"/>
      <c r="K94" s="20"/>
      <c r="L94" s="49"/>
      <c r="M94" s="20" t="str">
        <f t="shared" si="2"/>
        <v/>
      </c>
      <c r="N94" s="20" t="str">
        <f t="shared" si="3"/>
        <v/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ht="21" customHeight="1" x14ac:dyDescent="0.25">
      <c r="A95" s="17">
        <v>3</v>
      </c>
      <c r="B95" s="2">
        <v>302</v>
      </c>
      <c r="C95" s="6" t="s">
        <v>54</v>
      </c>
      <c r="D95" s="2" t="s">
        <v>329</v>
      </c>
      <c r="E95" s="20"/>
      <c r="F95" s="20"/>
      <c r="G95" s="20"/>
      <c r="H95" s="20" t="s">
        <v>630</v>
      </c>
      <c r="I95" s="20"/>
      <c r="J95" s="20"/>
      <c r="K95" s="20"/>
      <c r="L95" s="49"/>
      <c r="M95" s="20" t="str">
        <f t="shared" si="2"/>
        <v>YES</v>
      </c>
      <c r="N95" s="20" t="str">
        <f t="shared" si="3"/>
        <v>YES</v>
      </c>
      <c r="O95" s="22"/>
      <c r="P95" s="22"/>
      <c r="Q95" s="22">
        <v>1</v>
      </c>
      <c r="R95" s="22"/>
      <c r="S95" s="22"/>
      <c r="T95" s="22"/>
      <c r="U95" s="22"/>
      <c r="V95" s="22"/>
      <c r="W95" s="22"/>
      <c r="X95" s="22"/>
      <c r="Y95" s="22"/>
    </row>
    <row r="96" spans="1:25" ht="21" customHeight="1" x14ac:dyDescent="0.25">
      <c r="A96" s="17">
        <v>3</v>
      </c>
      <c r="B96" s="2">
        <v>302</v>
      </c>
      <c r="C96" s="6" t="s">
        <v>382</v>
      </c>
      <c r="D96" s="2" t="s">
        <v>86</v>
      </c>
      <c r="E96" s="20"/>
      <c r="F96" s="20"/>
      <c r="G96" s="20"/>
      <c r="H96" s="20"/>
      <c r="I96" s="20"/>
      <c r="J96" s="20"/>
      <c r="K96" s="20"/>
      <c r="L96" s="49"/>
      <c r="M96" s="20" t="str">
        <f t="shared" si="2"/>
        <v/>
      </c>
      <c r="N96" s="20" t="str">
        <f t="shared" si="3"/>
        <v/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ht="21" customHeight="1" x14ac:dyDescent="0.25">
      <c r="A97" s="17">
        <v>3</v>
      </c>
      <c r="B97" s="2">
        <v>303</v>
      </c>
      <c r="C97" s="6" t="s">
        <v>54</v>
      </c>
      <c r="D97" s="2" t="s">
        <v>120</v>
      </c>
      <c r="E97" s="20"/>
      <c r="F97" s="20"/>
      <c r="G97" s="20"/>
      <c r="H97" s="20" t="s">
        <v>630</v>
      </c>
      <c r="I97" s="20" t="s">
        <v>630</v>
      </c>
      <c r="J97" s="20"/>
      <c r="K97" s="20"/>
      <c r="L97" s="49"/>
      <c r="M97" s="20" t="str">
        <f t="shared" si="2"/>
        <v>YES</v>
      </c>
      <c r="N97" s="20" t="str">
        <f t="shared" si="3"/>
        <v>YES</v>
      </c>
      <c r="O97" s="22"/>
      <c r="P97" s="22"/>
      <c r="Q97" s="22"/>
      <c r="R97" s="22"/>
      <c r="S97" s="22"/>
      <c r="T97" s="22"/>
      <c r="U97" s="22">
        <v>1</v>
      </c>
      <c r="V97" s="22"/>
      <c r="W97" s="22"/>
      <c r="X97" s="22"/>
      <c r="Y97" s="22"/>
    </row>
    <row r="98" spans="1:25" ht="21" customHeight="1" x14ac:dyDescent="0.25">
      <c r="A98" s="17">
        <v>3</v>
      </c>
      <c r="B98" s="2">
        <v>303</v>
      </c>
      <c r="C98" s="6" t="s">
        <v>383</v>
      </c>
      <c r="D98" s="2" t="s">
        <v>152</v>
      </c>
      <c r="E98" s="20"/>
      <c r="F98" s="20"/>
      <c r="G98" s="20"/>
      <c r="H98" s="20"/>
      <c r="I98" s="20"/>
      <c r="J98" s="20"/>
      <c r="K98" s="20"/>
      <c r="L98" s="49"/>
      <c r="M98" s="20" t="str">
        <f t="shared" si="2"/>
        <v/>
      </c>
      <c r="N98" s="20" t="str">
        <f t="shared" si="3"/>
        <v/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21" customHeight="1" x14ac:dyDescent="0.25">
      <c r="A99" s="17">
        <v>3</v>
      </c>
      <c r="B99" s="2">
        <v>304</v>
      </c>
      <c r="C99" s="6" t="s">
        <v>54</v>
      </c>
      <c r="D99" s="2" t="s">
        <v>184</v>
      </c>
      <c r="E99" s="20"/>
      <c r="F99" s="20"/>
      <c r="G99" s="20"/>
      <c r="H99" s="20"/>
      <c r="I99" s="20"/>
      <c r="J99" s="20"/>
      <c r="K99" s="20"/>
      <c r="L99" s="49"/>
      <c r="M99" s="20" t="str">
        <f t="shared" si="2"/>
        <v/>
      </c>
      <c r="N99" s="20" t="str">
        <f t="shared" si="3"/>
        <v/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21" customHeight="1" x14ac:dyDescent="0.25">
      <c r="A100" s="17">
        <v>3</v>
      </c>
      <c r="B100" s="2">
        <v>304</v>
      </c>
      <c r="C100" s="6" t="s">
        <v>384</v>
      </c>
      <c r="D100" s="2" t="s">
        <v>233</v>
      </c>
      <c r="E100" s="20"/>
      <c r="F100" s="20"/>
      <c r="G100" s="20"/>
      <c r="H100" s="20" t="s">
        <v>630</v>
      </c>
      <c r="I100" s="20"/>
      <c r="J100" s="20"/>
      <c r="K100" s="20"/>
      <c r="L100" s="49"/>
      <c r="M100" s="20" t="str">
        <f t="shared" si="2"/>
        <v>YES</v>
      </c>
      <c r="N100" s="20" t="str">
        <f t="shared" si="3"/>
        <v>YES</v>
      </c>
      <c r="O100" s="22"/>
      <c r="P100" s="22"/>
      <c r="Q100" s="22"/>
      <c r="R100" s="22"/>
      <c r="S100" s="22"/>
      <c r="T100" s="22"/>
      <c r="U100" s="22">
        <v>1</v>
      </c>
      <c r="V100" s="22"/>
      <c r="W100" s="22"/>
      <c r="X100" s="22"/>
      <c r="Y100" s="22"/>
    </row>
    <row r="101" spans="1:25" ht="21" customHeight="1" x14ac:dyDescent="0.25">
      <c r="A101" s="17">
        <v>3</v>
      </c>
      <c r="B101" s="2">
        <v>305</v>
      </c>
      <c r="C101" s="6" t="s">
        <v>54</v>
      </c>
      <c r="D101" s="2" t="s">
        <v>266</v>
      </c>
      <c r="E101" s="20"/>
      <c r="F101" s="20"/>
      <c r="G101" s="20"/>
      <c r="H101" s="20"/>
      <c r="I101" s="20"/>
      <c r="J101" s="20"/>
      <c r="K101" s="20"/>
      <c r="L101" s="49"/>
      <c r="M101" s="20" t="str">
        <f t="shared" si="2"/>
        <v/>
      </c>
      <c r="N101" s="20" t="str">
        <f t="shared" si="3"/>
        <v/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ht="21" customHeight="1" x14ac:dyDescent="0.25">
      <c r="A102" s="17">
        <v>3</v>
      </c>
      <c r="B102" s="2">
        <v>305</v>
      </c>
      <c r="C102" s="6" t="s">
        <v>582</v>
      </c>
      <c r="D102" s="2" t="s">
        <v>299</v>
      </c>
      <c r="E102" s="20"/>
      <c r="F102" s="20"/>
      <c r="G102" s="20"/>
      <c r="H102" s="20"/>
      <c r="I102" s="20"/>
      <c r="J102" s="20"/>
      <c r="K102" s="20" t="s">
        <v>861</v>
      </c>
      <c r="L102" s="49"/>
      <c r="M102" s="20" t="str">
        <f t="shared" si="2"/>
        <v/>
      </c>
      <c r="N102" s="20" t="str">
        <f t="shared" si="3"/>
        <v>YES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21" customHeight="1" x14ac:dyDescent="0.25">
      <c r="A103" s="17">
        <v>3</v>
      </c>
      <c r="B103" s="2">
        <v>306</v>
      </c>
      <c r="C103" s="6" t="s">
        <v>54</v>
      </c>
      <c r="D103" s="2" t="s">
        <v>125</v>
      </c>
      <c r="E103" s="20"/>
      <c r="F103" s="20"/>
      <c r="G103" s="20"/>
      <c r="H103" s="20" t="s">
        <v>630</v>
      </c>
      <c r="I103" s="20"/>
      <c r="J103" s="20"/>
      <c r="K103" s="20"/>
      <c r="L103" s="49"/>
      <c r="M103" s="20" t="str">
        <f t="shared" si="2"/>
        <v>YES</v>
      </c>
      <c r="N103" s="20" t="str">
        <f t="shared" si="3"/>
        <v>YES</v>
      </c>
      <c r="O103" s="22"/>
      <c r="P103" s="22"/>
      <c r="Q103" s="22"/>
      <c r="R103" s="22"/>
      <c r="S103" s="22"/>
      <c r="T103" s="22"/>
      <c r="U103" s="22">
        <v>1</v>
      </c>
      <c r="V103" s="22"/>
      <c r="W103" s="22"/>
      <c r="X103" s="22"/>
      <c r="Y103" s="22"/>
    </row>
    <row r="104" spans="1:25" ht="21" customHeight="1" x14ac:dyDescent="0.25">
      <c r="A104" s="17">
        <v>3</v>
      </c>
      <c r="B104" s="2">
        <v>306</v>
      </c>
      <c r="C104" s="6" t="s">
        <v>586</v>
      </c>
      <c r="D104" s="2" t="s">
        <v>157</v>
      </c>
      <c r="E104" s="20"/>
      <c r="F104" s="20"/>
      <c r="G104" s="20"/>
      <c r="H104" s="20"/>
      <c r="I104" s="20"/>
      <c r="J104" s="20"/>
      <c r="K104" s="20" t="s">
        <v>861</v>
      </c>
      <c r="L104" s="49"/>
      <c r="M104" s="20" t="str">
        <f t="shared" si="2"/>
        <v/>
      </c>
      <c r="N104" s="20" t="str">
        <f t="shared" si="3"/>
        <v>YES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ht="21" customHeight="1" x14ac:dyDescent="0.25">
      <c r="A105" s="17">
        <v>3</v>
      </c>
      <c r="B105" s="2">
        <v>307</v>
      </c>
      <c r="C105" s="6" t="s">
        <v>574</v>
      </c>
      <c r="D105" s="2" t="s">
        <v>87</v>
      </c>
      <c r="E105" s="20"/>
      <c r="F105" s="20"/>
      <c r="G105" s="20"/>
      <c r="H105" s="20"/>
      <c r="I105" s="20"/>
      <c r="J105" s="20"/>
      <c r="K105" s="20"/>
      <c r="L105" s="49"/>
      <c r="M105" s="20" t="str">
        <f t="shared" si="2"/>
        <v/>
      </c>
      <c r="N105" s="20" t="str">
        <f t="shared" si="3"/>
        <v/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ht="21" customHeight="1" x14ac:dyDescent="0.25">
      <c r="A106" s="17">
        <v>3</v>
      </c>
      <c r="B106" s="2">
        <v>307</v>
      </c>
      <c r="C106" s="6" t="s">
        <v>54</v>
      </c>
      <c r="D106" s="2" t="s">
        <v>121</v>
      </c>
      <c r="E106" s="20"/>
      <c r="F106" s="20"/>
      <c r="G106" s="20"/>
      <c r="H106" s="20"/>
      <c r="I106" s="20"/>
      <c r="J106" s="20"/>
      <c r="K106" s="20"/>
      <c r="L106" s="49"/>
      <c r="M106" s="20" t="str">
        <f t="shared" si="2"/>
        <v/>
      </c>
      <c r="N106" s="20" t="str">
        <f t="shared" si="3"/>
        <v/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ht="21" customHeight="1" x14ac:dyDescent="0.25">
      <c r="A107" s="17">
        <v>3</v>
      </c>
      <c r="B107" s="2">
        <v>308</v>
      </c>
      <c r="C107" s="6" t="s">
        <v>54</v>
      </c>
      <c r="D107" s="2" t="s">
        <v>153</v>
      </c>
      <c r="E107" s="20"/>
      <c r="F107" s="20"/>
      <c r="G107" s="20"/>
      <c r="H107" s="20"/>
      <c r="I107" s="20"/>
      <c r="J107" s="20"/>
      <c r="K107" s="20"/>
      <c r="L107" s="49"/>
      <c r="M107" s="20" t="str">
        <f t="shared" si="2"/>
        <v/>
      </c>
      <c r="N107" s="20" t="str">
        <f t="shared" si="3"/>
        <v/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ht="21" customHeight="1" x14ac:dyDescent="0.25">
      <c r="A108" s="17">
        <v>3</v>
      </c>
      <c r="B108" s="2">
        <v>308</v>
      </c>
      <c r="C108" s="6" t="s">
        <v>385</v>
      </c>
      <c r="D108" s="2" t="s">
        <v>185</v>
      </c>
      <c r="E108" s="20"/>
      <c r="F108" s="20"/>
      <c r="G108" s="20"/>
      <c r="H108" s="20"/>
      <c r="I108" s="20"/>
      <c r="J108" s="20"/>
      <c r="K108" s="20"/>
      <c r="L108" s="49"/>
      <c r="M108" s="20" t="str">
        <f t="shared" si="2"/>
        <v/>
      </c>
      <c r="N108" s="20" t="str">
        <f t="shared" si="3"/>
        <v/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ht="21" customHeight="1" x14ac:dyDescent="0.25">
      <c r="A109" s="17">
        <v>3</v>
      </c>
      <c r="B109" s="2">
        <v>309</v>
      </c>
      <c r="C109" s="6" t="s">
        <v>54</v>
      </c>
      <c r="D109" s="2" t="s">
        <v>207</v>
      </c>
      <c r="E109" s="20"/>
      <c r="F109" s="20"/>
      <c r="G109" s="20"/>
      <c r="H109" s="20" t="s">
        <v>630</v>
      </c>
      <c r="I109" s="20"/>
      <c r="J109" s="20"/>
      <c r="K109" s="20"/>
      <c r="L109" s="49"/>
      <c r="M109" s="20" t="str">
        <f t="shared" si="2"/>
        <v>YES</v>
      </c>
      <c r="N109" s="20" t="str">
        <f t="shared" si="3"/>
        <v>YES</v>
      </c>
      <c r="O109" s="22"/>
      <c r="P109" s="22"/>
      <c r="Q109" s="22"/>
      <c r="R109" s="22"/>
      <c r="S109" s="22"/>
      <c r="T109" s="22"/>
      <c r="U109" s="22">
        <v>1</v>
      </c>
      <c r="V109" s="22"/>
      <c r="W109" s="22"/>
      <c r="X109" s="22"/>
      <c r="Y109" s="22"/>
    </row>
    <row r="110" spans="1:25" ht="21" customHeight="1" x14ac:dyDescent="0.25">
      <c r="A110" s="17">
        <v>3</v>
      </c>
      <c r="B110" s="2">
        <v>309</v>
      </c>
      <c r="C110" s="6" t="s">
        <v>386</v>
      </c>
      <c r="D110" s="2" t="s">
        <v>234</v>
      </c>
      <c r="E110" s="20"/>
      <c r="F110" s="20"/>
      <c r="G110" s="20"/>
      <c r="H110" s="20"/>
      <c r="I110" s="20"/>
      <c r="J110" s="20"/>
      <c r="K110" s="20"/>
      <c r="L110" s="49"/>
      <c r="M110" s="20" t="str">
        <f t="shared" si="2"/>
        <v/>
      </c>
      <c r="N110" s="20" t="str">
        <f t="shared" si="3"/>
        <v/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21" customHeight="1" x14ac:dyDescent="0.25">
      <c r="A111" s="17">
        <v>3</v>
      </c>
      <c r="B111" s="2">
        <v>310</v>
      </c>
      <c r="C111" s="6" t="s">
        <v>54</v>
      </c>
      <c r="D111" s="2" t="s">
        <v>267</v>
      </c>
      <c r="E111" s="20"/>
      <c r="F111" s="20"/>
      <c r="G111" s="20"/>
      <c r="H111" s="20"/>
      <c r="I111" s="20"/>
      <c r="J111" s="20"/>
      <c r="K111" s="20"/>
      <c r="L111" s="49"/>
      <c r="M111" s="20" t="str">
        <f t="shared" si="2"/>
        <v/>
      </c>
      <c r="N111" s="20" t="str">
        <f t="shared" si="3"/>
        <v/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21" customHeight="1" x14ac:dyDescent="0.25">
      <c r="A112" s="17">
        <v>3</v>
      </c>
      <c r="B112" s="2">
        <v>310</v>
      </c>
      <c r="C112" s="6" t="s">
        <v>387</v>
      </c>
      <c r="D112" s="2" t="s">
        <v>300</v>
      </c>
      <c r="E112" s="20"/>
      <c r="F112" s="20"/>
      <c r="G112" s="20"/>
      <c r="H112" s="20"/>
      <c r="I112" s="20"/>
      <c r="J112" s="20"/>
      <c r="K112" s="20"/>
      <c r="L112" s="49"/>
      <c r="M112" s="20" t="str">
        <f t="shared" si="2"/>
        <v/>
      </c>
      <c r="N112" s="20" t="str">
        <f t="shared" si="3"/>
        <v/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ht="21" customHeight="1" x14ac:dyDescent="0.25">
      <c r="A113" s="17">
        <v>3</v>
      </c>
      <c r="B113" s="2">
        <v>311</v>
      </c>
      <c r="C113" s="6" t="s">
        <v>54</v>
      </c>
      <c r="D113" s="2" t="s">
        <v>331</v>
      </c>
      <c r="E113" s="20" t="s">
        <v>633</v>
      </c>
      <c r="F113" s="20" t="s">
        <v>629</v>
      </c>
      <c r="G113" s="20"/>
      <c r="H113" s="20" t="s">
        <v>633</v>
      </c>
      <c r="I113" s="20"/>
      <c r="J113" s="20"/>
      <c r="K113" s="20"/>
      <c r="L113" s="49" t="s">
        <v>862</v>
      </c>
      <c r="M113" s="20" t="str">
        <f t="shared" si="2"/>
        <v>YES</v>
      </c>
      <c r="N113" s="20" t="str">
        <f t="shared" si="3"/>
        <v>YES</v>
      </c>
      <c r="O113" s="22">
        <v>1</v>
      </c>
      <c r="P113" s="22"/>
      <c r="Q113" s="22"/>
      <c r="R113" s="22"/>
      <c r="S113" s="22"/>
      <c r="T113" s="22"/>
      <c r="U113" s="22">
        <v>1</v>
      </c>
      <c r="V113" s="22"/>
      <c r="W113" s="22"/>
      <c r="X113" s="22"/>
      <c r="Y113" s="22"/>
    </row>
    <row r="114" spans="1:25" ht="21" customHeight="1" x14ac:dyDescent="0.25">
      <c r="A114" s="17">
        <v>3</v>
      </c>
      <c r="B114" s="2">
        <v>311</v>
      </c>
      <c r="C114" s="6" t="s">
        <v>388</v>
      </c>
      <c r="D114" s="2" t="s">
        <v>88</v>
      </c>
      <c r="E114" s="20"/>
      <c r="F114" s="20"/>
      <c r="G114" s="20"/>
      <c r="H114" s="20"/>
      <c r="I114" s="20"/>
      <c r="J114" s="20"/>
      <c r="K114" s="20"/>
      <c r="L114" s="49"/>
      <c r="M114" s="20" t="str">
        <f t="shared" si="2"/>
        <v/>
      </c>
      <c r="N114" s="20" t="str">
        <f t="shared" si="3"/>
        <v/>
      </c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 ht="21" customHeight="1" x14ac:dyDescent="0.25">
      <c r="A115" s="17">
        <v>3</v>
      </c>
      <c r="B115" s="2">
        <v>312</v>
      </c>
      <c r="C115" s="6" t="s">
        <v>54</v>
      </c>
      <c r="D115" s="2" t="s">
        <v>122</v>
      </c>
      <c r="E115" s="20"/>
      <c r="F115" s="20"/>
      <c r="G115" s="20"/>
      <c r="H115" s="20"/>
      <c r="I115" s="20"/>
      <c r="J115" s="20"/>
      <c r="K115" s="20"/>
      <c r="L115" s="49"/>
      <c r="M115" s="20" t="str">
        <f t="shared" si="2"/>
        <v/>
      </c>
      <c r="N115" s="20" t="str">
        <f t="shared" si="3"/>
        <v/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21" customHeight="1" x14ac:dyDescent="0.25">
      <c r="A116" s="17">
        <v>3</v>
      </c>
      <c r="B116" s="2">
        <v>312</v>
      </c>
      <c r="C116" s="6" t="s">
        <v>389</v>
      </c>
      <c r="D116" s="2" t="s">
        <v>154</v>
      </c>
      <c r="E116" s="20" t="s">
        <v>633</v>
      </c>
      <c r="F116" s="20"/>
      <c r="G116" s="20"/>
      <c r="H116" s="20"/>
      <c r="I116" s="20"/>
      <c r="J116" s="20"/>
      <c r="K116" s="20"/>
      <c r="L116" s="49"/>
      <c r="M116" s="20" t="str">
        <f t="shared" si="2"/>
        <v>YES</v>
      </c>
      <c r="N116" s="20" t="str">
        <f t="shared" si="3"/>
        <v>YES</v>
      </c>
      <c r="O116" s="22">
        <v>1</v>
      </c>
      <c r="P116" s="22"/>
      <c r="Q116" s="29"/>
      <c r="R116" s="22"/>
      <c r="S116" s="22"/>
      <c r="T116" s="22"/>
      <c r="U116" s="22"/>
      <c r="V116" s="22"/>
      <c r="W116" s="22"/>
      <c r="X116" s="22"/>
      <c r="Y116" s="22"/>
    </row>
    <row r="117" spans="1:25" ht="21" customHeight="1" x14ac:dyDescent="0.25">
      <c r="A117" s="17">
        <v>3</v>
      </c>
      <c r="B117" s="2">
        <v>313</v>
      </c>
      <c r="C117" s="6" t="s">
        <v>54</v>
      </c>
      <c r="D117" s="2" t="s">
        <v>186</v>
      </c>
      <c r="E117" s="20"/>
      <c r="F117" s="20"/>
      <c r="G117" s="20"/>
      <c r="H117" s="20"/>
      <c r="I117" s="20"/>
      <c r="J117" s="20"/>
      <c r="K117" s="20"/>
      <c r="L117" s="49"/>
      <c r="M117" s="20" t="str">
        <f t="shared" si="2"/>
        <v/>
      </c>
      <c r="N117" s="20" t="str">
        <f t="shared" si="3"/>
        <v/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ht="21" customHeight="1" x14ac:dyDescent="0.25">
      <c r="A118" s="17">
        <v>3</v>
      </c>
      <c r="B118" s="2">
        <v>313</v>
      </c>
      <c r="C118" s="6" t="s">
        <v>390</v>
      </c>
      <c r="D118" s="2" t="s">
        <v>235</v>
      </c>
      <c r="E118" s="20"/>
      <c r="F118" s="20"/>
      <c r="G118" s="20"/>
      <c r="H118" s="20"/>
      <c r="I118" s="20"/>
      <c r="J118" s="20"/>
      <c r="K118" s="20"/>
      <c r="L118" s="49"/>
      <c r="M118" s="20" t="str">
        <f t="shared" si="2"/>
        <v/>
      </c>
      <c r="N118" s="20" t="str">
        <f t="shared" si="3"/>
        <v/>
      </c>
      <c r="O118" s="22"/>
      <c r="P118" s="22"/>
      <c r="Q118" s="29"/>
      <c r="R118" s="22"/>
      <c r="S118" s="22"/>
      <c r="T118" s="22"/>
      <c r="U118" s="22"/>
      <c r="V118" s="22"/>
      <c r="W118" s="22"/>
      <c r="X118" s="22"/>
      <c r="Y118" s="22"/>
    </row>
    <row r="119" spans="1:25" ht="21" customHeight="1" x14ac:dyDescent="0.25">
      <c r="A119" s="17">
        <v>3</v>
      </c>
      <c r="B119" s="2">
        <v>314</v>
      </c>
      <c r="C119" s="6" t="s">
        <v>391</v>
      </c>
      <c r="D119" s="2" t="s">
        <v>268</v>
      </c>
      <c r="E119" s="20"/>
      <c r="F119" s="20"/>
      <c r="G119" s="20"/>
      <c r="H119" s="20"/>
      <c r="I119" s="20" t="s">
        <v>630</v>
      </c>
      <c r="J119" s="20"/>
      <c r="K119" s="20"/>
      <c r="L119" s="56"/>
      <c r="M119" s="20" t="str">
        <f t="shared" si="2"/>
        <v>YES</v>
      </c>
      <c r="N119" s="20" t="str">
        <f t="shared" si="3"/>
        <v>YES</v>
      </c>
      <c r="O119" s="22"/>
      <c r="P119" s="22"/>
      <c r="Q119" s="22"/>
      <c r="R119" s="22"/>
      <c r="S119" s="22"/>
      <c r="T119" s="22"/>
      <c r="U119" s="22">
        <v>1</v>
      </c>
      <c r="V119" s="22"/>
      <c r="W119" s="22"/>
      <c r="X119" s="22"/>
      <c r="Y119" s="22"/>
    </row>
    <row r="120" spans="1:25" ht="21" customHeight="1" x14ac:dyDescent="0.25">
      <c r="A120" s="17">
        <v>3</v>
      </c>
      <c r="B120" s="2">
        <v>314</v>
      </c>
      <c r="C120" s="6" t="s">
        <v>54</v>
      </c>
      <c r="D120" s="2" t="s">
        <v>301</v>
      </c>
      <c r="E120" s="20"/>
      <c r="F120" s="20"/>
      <c r="G120" s="20"/>
      <c r="H120" s="20"/>
      <c r="I120" s="20"/>
      <c r="J120" s="20"/>
      <c r="K120" s="20"/>
      <c r="L120" s="49"/>
      <c r="M120" s="20" t="str">
        <f t="shared" si="2"/>
        <v/>
      </c>
      <c r="N120" s="20" t="str">
        <f t="shared" si="3"/>
        <v/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21" customHeight="1" x14ac:dyDescent="0.25">
      <c r="A121" s="17">
        <v>3</v>
      </c>
      <c r="B121" s="2">
        <v>315</v>
      </c>
      <c r="C121" s="6" t="s">
        <v>54</v>
      </c>
      <c r="D121" s="2" t="s">
        <v>332</v>
      </c>
      <c r="E121" s="20"/>
      <c r="F121" s="20"/>
      <c r="G121" s="20"/>
      <c r="H121" s="20"/>
      <c r="I121" s="20"/>
      <c r="J121" s="20"/>
      <c r="K121" s="20"/>
      <c r="L121" s="49"/>
      <c r="M121" s="20" t="str">
        <f t="shared" si="2"/>
        <v/>
      </c>
      <c r="N121" s="20" t="str">
        <f t="shared" si="3"/>
        <v/>
      </c>
    </row>
    <row r="122" spans="1:25" ht="21" customHeight="1" x14ac:dyDescent="0.25">
      <c r="A122" s="17">
        <v>3</v>
      </c>
      <c r="B122" s="2">
        <v>315</v>
      </c>
      <c r="C122" s="6" t="s">
        <v>392</v>
      </c>
      <c r="D122" s="2" t="s">
        <v>89</v>
      </c>
      <c r="E122" s="20"/>
      <c r="F122" s="20"/>
      <c r="G122" s="20"/>
      <c r="H122" s="20"/>
      <c r="I122" s="20"/>
      <c r="J122" s="20"/>
      <c r="K122" s="20"/>
      <c r="L122" s="49"/>
      <c r="M122" s="20" t="str">
        <f t="shared" si="2"/>
        <v/>
      </c>
      <c r="N122" s="20" t="str">
        <f t="shared" si="3"/>
        <v/>
      </c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ht="21" customHeight="1" x14ac:dyDescent="0.25">
      <c r="A123" s="17">
        <v>3</v>
      </c>
      <c r="B123" s="2">
        <v>316</v>
      </c>
      <c r="C123" s="6" t="s">
        <v>54</v>
      </c>
      <c r="D123" s="2" t="s">
        <v>123</v>
      </c>
      <c r="E123" s="20"/>
      <c r="F123" s="20"/>
      <c r="G123" s="20"/>
      <c r="H123" s="20"/>
      <c r="I123" s="20"/>
      <c r="J123" s="20"/>
      <c r="K123" s="20"/>
      <c r="L123" s="49"/>
      <c r="M123" s="20" t="str">
        <f t="shared" si="2"/>
        <v/>
      </c>
      <c r="N123" s="20" t="str">
        <f t="shared" si="3"/>
        <v/>
      </c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21" customHeight="1" x14ac:dyDescent="0.25">
      <c r="A124" s="17">
        <v>3</v>
      </c>
      <c r="B124" s="2">
        <v>316</v>
      </c>
      <c r="C124" s="6" t="s">
        <v>393</v>
      </c>
      <c r="D124" s="2" t="s">
        <v>155</v>
      </c>
      <c r="E124" s="20"/>
      <c r="F124" s="20"/>
      <c r="G124" s="20"/>
      <c r="H124" s="20"/>
      <c r="I124" s="20"/>
      <c r="J124" s="20" t="s">
        <v>654</v>
      </c>
      <c r="K124" s="20"/>
      <c r="L124" s="49"/>
      <c r="M124" s="20" t="str">
        <f t="shared" si="2"/>
        <v>YES</v>
      </c>
      <c r="N124" s="20" t="str">
        <f t="shared" si="3"/>
        <v>YES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>
        <v>1</v>
      </c>
    </row>
    <row r="125" spans="1:25" ht="21" customHeight="1" x14ac:dyDescent="0.25">
      <c r="A125" s="17">
        <v>3</v>
      </c>
      <c r="B125" s="2">
        <v>317</v>
      </c>
      <c r="C125" s="6" t="s">
        <v>54</v>
      </c>
      <c r="D125" s="2" t="s">
        <v>187</v>
      </c>
      <c r="E125" s="20"/>
      <c r="F125" s="20"/>
      <c r="G125" s="20"/>
      <c r="H125" s="20" t="s">
        <v>630</v>
      </c>
      <c r="I125" s="20"/>
      <c r="J125" s="20"/>
      <c r="K125" s="20"/>
      <c r="L125" s="49"/>
      <c r="M125" s="20" t="str">
        <f t="shared" si="2"/>
        <v>YES</v>
      </c>
      <c r="N125" s="20" t="str">
        <f t="shared" si="3"/>
        <v>YES</v>
      </c>
      <c r="O125" s="22"/>
      <c r="P125" s="22"/>
      <c r="Q125" s="22"/>
      <c r="R125" s="22"/>
      <c r="S125" s="22"/>
      <c r="T125" s="22"/>
      <c r="U125" s="22">
        <v>1</v>
      </c>
      <c r="V125" s="22"/>
      <c r="W125" s="22"/>
      <c r="X125" s="22"/>
      <c r="Y125" s="22"/>
    </row>
    <row r="126" spans="1:25" ht="21" customHeight="1" x14ac:dyDescent="0.25">
      <c r="A126" s="17">
        <v>3</v>
      </c>
      <c r="B126" s="2">
        <v>317</v>
      </c>
      <c r="C126" s="6" t="s">
        <v>394</v>
      </c>
      <c r="D126" s="2" t="s">
        <v>208</v>
      </c>
      <c r="E126" s="20"/>
      <c r="F126" s="20"/>
      <c r="G126" s="20"/>
      <c r="H126" s="20" t="s">
        <v>630</v>
      </c>
      <c r="I126" s="20"/>
      <c r="J126" s="20"/>
      <c r="K126" s="20"/>
      <c r="L126" s="49"/>
      <c r="M126" s="20" t="str">
        <f t="shared" si="2"/>
        <v>YES</v>
      </c>
      <c r="N126" s="20" t="str">
        <f t="shared" si="3"/>
        <v>YES</v>
      </c>
      <c r="O126" s="22"/>
      <c r="P126" s="22"/>
      <c r="Q126" s="22"/>
      <c r="R126" s="22"/>
      <c r="S126" s="22"/>
      <c r="T126" s="22"/>
      <c r="U126" s="22">
        <v>1</v>
      </c>
      <c r="V126" s="22"/>
      <c r="W126" s="22"/>
      <c r="X126" s="22"/>
      <c r="Y126" s="22"/>
    </row>
    <row r="127" spans="1:25" ht="21" customHeight="1" x14ac:dyDescent="0.25">
      <c r="A127" s="17">
        <v>3</v>
      </c>
      <c r="B127" s="2">
        <v>318</v>
      </c>
      <c r="C127" s="6" t="s">
        <v>54</v>
      </c>
      <c r="D127" s="2" t="s">
        <v>236</v>
      </c>
      <c r="E127" s="20"/>
      <c r="F127" s="20"/>
      <c r="G127" s="20"/>
      <c r="H127" s="20" t="s">
        <v>630</v>
      </c>
      <c r="I127" s="20"/>
      <c r="J127" s="20"/>
      <c r="K127" s="20"/>
      <c r="L127" s="49"/>
      <c r="M127" s="20" t="str">
        <f t="shared" si="2"/>
        <v>YES</v>
      </c>
      <c r="N127" s="20" t="str">
        <f t="shared" si="3"/>
        <v>YES</v>
      </c>
      <c r="O127" s="22"/>
      <c r="P127" s="22"/>
      <c r="Q127" s="22"/>
      <c r="R127" s="22"/>
      <c r="S127" s="22"/>
      <c r="T127" s="22"/>
      <c r="U127" s="22">
        <v>1</v>
      </c>
      <c r="V127" s="22"/>
      <c r="W127" s="22"/>
      <c r="X127" s="22"/>
      <c r="Y127" s="22"/>
    </row>
    <row r="128" spans="1:25" ht="21" customHeight="1" x14ac:dyDescent="0.25">
      <c r="A128" s="17">
        <v>3</v>
      </c>
      <c r="B128" s="2">
        <v>318</v>
      </c>
      <c r="C128" s="6" t="s">
        <v>395</v>
      </c>
      <c r="D128" s="2" t="s">
        <v>269</v>
      </c>
      <c r="E128" s="20"/>
      <c r="F128" s="20"/>
      <c r="G128" s="20"/>
      <c r="H128" s="20"/>
      <c r="I128" s="20"/>
      <c r="J128" s="20"/>
      <c r="K128" s="20"/>
      <c r="L128" s="49"/>
      <c r="M128" s="20" t="str">
        <f t="shared" si="2"/>
        <v/>
      </c>
      <c r="N128" s="20" t="str">
        <f t="shared" si="3"/>
        <v/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21" customHeight="1" x14ac:dyDescent="0.25">
      <c r="A129" s="17">
        <v>3</v>
      </c>
      <c r="B129" s="2">
        <v>319</v>
      </c>
      <c r="C129" s="6" t="s">
        <v>54</v>
      </c>
      <c r="D129" s="2" t="s">
        <v>302</v>
      </c>
      <c r="E129" s="20"/>
      <c r="F129" s="20"/>
      <c r="G129" s="20"/>
      <c r="H129" s="20"/>
      <c r="I129" s="20"/>
      <c r="J129" s="20"/>
      <c r="K129" s="20"/>
      <c r="L129" s="49"/>
      <c r="M129" s="20" t="str">
        <f t="shared" si="2"/>
        <v/>
      </c>
      <c r="N129" s="20" t="str">
        <f t="shared" si="3"/>
        <v/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21" customHeight="1" x14ac:dyDescent="0.25">
      <c r="A130" s="17">
        <v>3</v>
      </c>
      <c r="B130" s="2">
        <v>319</v>
      </c>
      <c r="C130" s="6" t="s">
        <v>396</v>
      </c>
      <c r="D130" s="2" t="s">
        <v>333</v>
      </c>
      <c r="E130" s="20"/>
      <c r="F130" s="20"/>
      <c r="G130" s="20"/>
      <c r="H130" s="20"/>
      <c r="I130" s="20"/>
      <c r="J130" s="20"/>
      <c r="K130" s="20"/>
      <c r="L130" s="49"/>
      <c r="M130" s="20" t="str">
        <f t="shared" ref="M130:M140" si="4">IF(AND(ISBLANK(E130),ISBLANK(F130),ISBLANK(G130),ISBLANK(H130),ISBLANK(I130),ISBLANK(J130)),"","YES")</f>
        <v/>
      </c>
      <c r="N130" s="20" t="str">
        <f t="shared" si="3"/>
        <v/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21" customHeight="1" x14ac:dyDescent="0.25">
      <c r="A131" s="17">
        <v>3</v>
      </c>
      <c r="B131" s="2">
        <v>320</v>
      </c>
      <c r="C131" s="6" t="s">
        <v>54</v>
      </c>
      <c r="D131" s="2" t="s">
        <v>90</v>
      </c>
      <c r="E131" s="20"/>
      <c r="F131" s="20"/>
      <c r="G131" s="20"/>
      <c r="H131" s="20"/>
      <c r="I131" s="20"/>
      <c r="J131" s="20"/>
      <c r="K131" s="20"/>
      <c r="L131" s="49"/>
      <c r="M131" s="20" t="str">
        <f t="shared" si="4"/>
        <v/>
      </c>
      <c r="N131" s="20" t="str">
        <f t="shared" ref="N131:N140" si="5">IF(AND(ISBLANK(E131),ISBLANK(F131),ISBLANK(G131),ISBLANK(H131),ISBLANK(I131),ISBLANK(J131),ISBLANK(K131)),"","YES")</f>
        <v/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21" customHeight="1" x14ac:dyDescent="0.25">
      <c r="A132" s="17">
        <v>3</v>
      </c>
      <c r="B132" s="2">
        <v>320</v>
      </c>
      <c r="C132" s="6" t="s">
        <v>397</v>
      </c>
      <c r="D132" s="2" t="s">
        <v>124</v>
      </c>
      <c r="E132" s="20"/>
      <c r="F132" s="20"/>
      <c r="G132" s="20"/>
      <c r="H132" s="20"/>
      <c r="I132" s="20"/>
      <c r="J132" s="20"/>
      <c r="K132" s="20"/>
      <c r="L132" s="49"/>
      <c r="M132" s="20" t="str">
        <f t="shared" si="4"/>
        <v/>
      </c>
      <c r="N132" s="20" t="str">
        <f t="shared" si="5"/>
        <v/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ht="21" customHeight="1" x14ac:dyDescent="0.25">
      <c r="A133" s="17">
        <v>3</v>
      </c>
      <c r="B133" s="2">
        <v>321</v>
      </c>
      <c r="C133" s="6" t="s">
        <v>54</v>
      </c>
      <c r="D133" s="2" t="s">
        <v>156</v>
      </c>
      <c r="E133" s="20"/>
      <c r="F133" s="20"/>
      <c r="G133" s="20"/>
      <c r="H133" s="20"/>
      <c r="I133" s="20"/>
      <c r="J133" s="20"/>
      <c r="K133" s="20"/>
      <c r="L133" s="49"/>
      <c r="M133" s="20" t="str">
        <f t="shared" si="4"/>
        <v/>
      </c>
      <c r="N133" s="20" t="str">
        <f t="shared" si="5"/>
        <v/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21" customHeight="1" x14ac:dyDescent="0.25">
      <c r="A134" s="17">
        <v>3</v>
      </c>
      <c r="B134" s="2">
        <v>321</v>
      </c>
      <c r="C134" s="6" t="s">
        <v>398</v>
      </c>
      <c r="D134" s="2" t="s">
        <v>188</v>
      </c>
      <c r="E134" s="20"/>
      <c r="F134" s="20"/>
      <c r="G134" s="20"/>
      <c r="H134" s="20"/>
      <c r="I134" s="20"/>
      <c r="J134" s="20"/>
      <c r="K134" s="20"/>
      <c r="L134" s="49"/>
      <c r="M134" s="20" t="str">
        <f t="shared" si="4"/>
        <v/>
      </c>
      <c r="N134" s="20" t="str">
        <f t="shared" si="5"/>
        <v/>
      </c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21" customHeight="1" x14ac:dyDescent="0.25">
      <c r="A135" s="17">
        <v>3</v>
      </c>
      <c r="B135" s="2">
        <v>322</v>
      </c>
      <c r="C135" s="6">
        <v>16293</v>
      </c>
      <c r="D135" s="2" t="s">
        <v>237</v>
      </c>
      <c r="E135" s="20"/>
      <c r="F135" s="20"/>
      <c r="G135" s="20"/>
      <c r="H135" s="20"/>
      <c r="I135" s="20"/>
      <c r="J135" s="20"/>
      <c r="K135" s="20" t="s">
        <v>861</v>
      </c>
      <c r="L135" s="49"/>
      <c r="M135" s="20" t="str">
        <f t="shared" si="4"/>
        <v/>
      </c>
      <c r="N135" s="20" t="str">
        <f t="shared" si="5"/>
        <v>YES</v>
      </c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21" customHeight="1" x14ac:dyDescent="0.25">
      <c r="A136" s="17">
        <v>3</v>
      </c>
      <c r="B136" s="2">
        <v>322</v>
      </c>
      <c r="C136" s="6"/>
      <c r="D136" s="2" t="s">
        <v>270</v>
      </c>
      <c r="E136" s="20"/>
      <c r="F136" s="20"/>
      <c r="G136" s="20"/>
      <c r="H136" s="20"/>
      <c r="I136" s="20"/>
      <c r="J136" s="20"/>
      <c r="K136" s="20"/>
      <c r="L136" s="49"/>
      <c r="M136" s="20" t="str">
        <f t="shared" si="4"/>
        <v/>
      </c>
      <c r="N136" s="20" t="str">
        <f t="shared" si="5"/>
        <v/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21" customHeight="1" x14ac:dyDescent="0.25">
      <c r="A137" s="17">
        <v>3</v>
      </c>
      <c r="B137" s="2">
        <v>323</v>
      </c>
      <c r="C137" s="6" t="s">
        <v>54</v>
      </c>
      <c r="D137" s="2" t="s">
        <v>303</v>
      </c>
      <c r="E137" s="20"/>
      <c r="F137" s="20"/>
      <c r="G137" s="20"/>
      <c r="H137" s="20"/>
      <c r="I137" s="20" t="s">
        <v>630</v>
      </c>
      <c r="J137" s="20"/>
      <c r="K137" s="20"/>
      <c r="L137" s="49"/>
      <c r="M137" s="20" t="str">
        <f t="shared" si="4"/>
        <v>YES</v>
      </c>
      <c r="N137" s="20" t="str">
        <f t="shared" si="5"/>
        <v>YES</v>
      </c>
      <c r="O137" s="22"/>
      <c r="P137" s="22"/>
      <c r="Q137" s="22"/>
      <c r="R137" s="22"/>
      <c r="S137" s="22"/>
      <c r="T137" s="22"/>
      <c r="U137" s="22">
        <v>1</v>
      </c>
      <c r="V137" s="22"/>
      <c r="W137" s="22"/>
      <c r="X137" s="22"/>
      <c r="Y137" s="22"/>
    </row>
    <row r="138" spans="1:25" ht="21" customHeight="1" x14ac:dyDescent="0.25">
      <c r="A138" s="17">
        <v>3</v>
      </c>
      <c r="B138" s="2">
        <v>323</v>
      </c>
      <c r="C138" s="6" t="s">
        <v>399</v>
      </c>
      <c r="D138" s="2" t="s">
        <v>334</v>
      </c>
      <c r="E138" s="20"/>
      <c r="F138" s="20"/>
      <c r="G138" s="20"/>
      <c r="H138" s="20" t="s">
        <v>630</v>
      </c>
      <c r="I138" s="20" t="s">
        <v>630</v>
      </c>
      <c r="J138" s="20" t="s">
        <v>630</v>
      </c>
      <c r="K138" s="20" t="s">
        <v>861</v>
      </c>
      <c r="L138" s="49"/>
      <c r="M138" s="20" t="str">
        <f t="shared" si="4"/>
        <v>YES</v>
      </c>
      <c r="N138" s="20" t="str">
        <f t="shared" si="5"/>
        <v>YES</v>
      </c>
      <c r="O138" s="22"/>
      <c r="P138" s="22"/>
      <c r="Q138" s="22"/>
      <c r="R138" s="22"/>
      <c r="S138" s="22"/>
      <c r="T138" s="22"/>
      <c r="U138" s="22">
        <v>1</v>
      </c>
      <c r="V138" s="22"/>
      <c r="W138" s="22"/>
      <c r="X138" s="22"/>
      <c r="Y138" s="22"/>
    </row>
    <row r="139" spans="1:25" ht="21" customHeight="1" x14ac:dyDescent="0.25">
      <c r="A139" s="17">
        <v>3</v>
      </c>
      <c r="B139" s="2">
        <v>324</v>
      </c>
      <c r="C139" s="6" t="s">
        <v>54</v>
      </c>
      <c r="D139" s="2" t="s">
        <v>57</v>
      </c>
      <c r="E139" s="20"/>
      <c r="F139" s="20"/>
      <c r="G139" s="20"/>
      <c r="H139" s="20"/>
      <c r="I139" s="20"/>
      <c r="J139" s="20"/>
      <c r="K139" s="20"/>
      <c r="L139" s="49"/>
      <c r="M139" s="20" t="str">
        <f t="shared" si="4"/>
        <v/>
      </c>
      <c r="N139" s="20" t="str">
        <f t="shared" si="5"/>
        <v/>
      </c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21" customHeight="1" x14ac:dyDescent="0.25">
      <c r="A140" s="17">
        <v>3</v>
      </c>
      <c r="B140" s="2">
        <v>324</v>
      </c>
      <c r="C140" s="6" t="s">
        <v>400</v>
      </c>
      <c r="D140" s="2" t="s">
        <v>91</v>
      </c>
      <c r="E140" s="20"/>
      <c r="F140" s="20"/>
      <c r="G140" s="20"/>
      <c r="H140" s="20"/>
      <c r="I140" s="20"/>
      <c r="J140" s="20"/>
      <c r="K140" s="20" t="s">
        <v>861</v>
      </c>
      <c r="L140" s="49"/>
      <c r="M140" s="20" t="str">
        <f t="shared" si="4"/>
        <v/>
      </c>
      <c r="N140" s="20" t="str">
        <f t="shared" si="5"/>
        <v>YES</v>
      </c>
      <c r="O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21" customHeight="1" x14ac:dyDescent="0.25">
      <c r="A141" s="59">
        <f>SUBTOTAL(103,A2:A140)</f>
        <v>139</v>
      </c>
      <c r="B141" s="4"/>
      <c r="C141" s="7"/>
      <c r="D141" s="4"/>
      <c r="E141" s="60">
        <f>COUNTA(E2:E140)</f>
        <v>5</v>
      </c>
      <c r="F141" s="60">
        <f t="shared" ref="F141:K141" si="6">COUNTA(F2:F140)</f>
        <v>1</v>
      </c>
      <c r="G141" s="60">
        <f t="shared" si="6"/>
        <v>0</v>
      </c>
      <c r="H141" s="60">
        <f t="shared" si="6"/>
        <v>26</v>
      </c>
      <c r="I141" s="60">
        <f t="shared" si="6"/>
        <v>5</v>
      </c>
      <c r="J141" s="60">
        <f t="shared" si="6"/>
        <v>3</v>
      </c>
      <c r="K141" s="60">
        <f t="shared" si="6"/>
        <v>10</v>
      </c>
      <c r="L141" s="60"/>
      <c r="M141" s="35">
        <f>COUNTIF(M2:M140,"YES")</f>
        <v>32</v>
      </c>
      <c r="N141" s="35">
        <f>COUNTIF(N2:N140,"YES")</f>
        <v>40</v>
      </c>
      <c r="O141" s="35">
        <f>COUNTIF(O2:O140,"1")</f>
        <v>5</v>
      </c>
      <c r="P141" s="35">
        <f>COUNTIF(P2:P140,"1")</f>
        <v>0</v>
      </c>
      <c r="Q141" s="35">
        <f t="shared" ref="Q141:Y141" si="7">COUNTIF(Q2:Q140,"1")</f>
        <v>4</v>
      </c>
      <c r="R141" s="35">
        <f t="shared" si="7"/>
        <v>0</v>
      </c>
      <c r="S141" s="35">
        <f t="shared" si="7"/>
        <v>0</v>
      </c>
      <c r="T141" s="35">
        <f t="shared" si="7"/>
        <v>0</v>
      </c>
      <c r="U141" s="35">
        <f t="shared" si="7"/>
        <v>24</v>
      </c>
      <c r="V141" s="35">
        <f t="shared" si="7"/>
        <v>0</v>
      </c>
      <c r="W141" s="35">
        <f t="shared" si="7"/>
        <v>0</v>
      </c>
      <c r="X141" s="35">
        <f t="shared" si="7"/>
        <v>0</v>
      </c>
      <c r="Y141" s="35">
        <f t="shared" si="7"/>
        <v>1</v>
      </c>
    </row>
    <row r="142" spans="1:25" ht="23.25" customHeight="1" x14ac:dyDescent="0.3">
      <c r="A142" s="50"/>
      <c r="B142" s="3"/>
      <c r="C142" s="9"/>
      <c r="D142" s="3" t="s">
        <v>654</v>
      </c>
      <c r="E142" s="37"/>
      <c r="F142" s="38"/>
      <c r="G142" s="37"/>
      <c r="H142" s="39">
        <f>COUNTIF(H2:H140,"No Cxn")</f>
        <v>1</v>
      </c>
      <c r="I142" s="39">
        <f t="shared" ref="I142:J142" si="8">COUNTIF(I2:I140,"No Cxn")</f>
        <v>0</v>
      </c>
      <c r="J142" s="39">
        <f t="shared" si="8"/>
        <v>1</v>
      </c>
      <c r="K142" s="37"/>
      <c r="M142" s="20"/>
      <c r="N142" s="20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23.25" customHeight="1" x14ac:dyDescent="0.3">
      <c r="A143" s="50"/>
      <c r="B143" s="3"/>
      <c r="C143" s="9"/>
      <c r="D143" s="3" t="s">
        <v>774</v>
      </c>
      <c r="E143" s="37"/>
      <c r="F143" s="38"/>
      <c r="G143" s="37"/>
      <c r="H143" s="39">
        <f>COUNTIF(H2:H140, "Stuck")</f>
        <v>0</v>
      </c>
      <c r="I143" s="39">
        <f t="shared" ref="I143:J143" si="9">COUNTIF(I2:I140, "Stuck")</f>
        <v>0</v>
      </c>
      <c r="J143" s="39">
        <f t="shared" si="9"/>
        <v>0</v>
      </c>
      <c r="K143" s="37"/>
      <c r="M143" s="20"/>
      <c r="N143" s="20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21" customHeight="1" x14ac:dyDescent="0.3">
      <c r="A144" s="50"/>
      <c r="B144" s="3"/>
      <c r="C144" s="9"/>
      <c r="D144" s="3" t="s">
        <v>630</v>
      </c>
      <c r="E144" s="39">
        <f>COUNTIF(E2:E140,"In")</f>
        <v>0</v>
      </c>
      <c r="F144" s="37"/>
      <c r="G144" s="37"/>
      <c r="H144" s="39">
        <f>COUNTIF(H2:H140,"In")</f>
        <v>22</v>
      </c>
      <c r="I144" s="39">
        <f>COUNTIF(I2:I140,"In")</f>
        <v>4</v>
      </c>
      <c r="J144" s="39">
        <f>COUNTIF(J2:J140,"In")</f>
        <v>1</v>
      </c>
      <c r="K144" s="37"/>
      <c r="M144" s="20"/>
      <c r="N144" s="20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21" customHeight="1" x14ac:dyDescent="0.3">
      <c r="A145" s="50"/>
      <c r="B145" s="3"/>
      <c r="C145" s="9"/>
      <c r="D145" s="3" t="s">
        <v>633</v>
      </c>
      <c r="E145" s="39">
        <f>COUNTIF(E2:E141,"Out")</f>
        <v>3</v>
      </c>
      <c r="F145" s="38"/>
      <c r="G145" s="37"/>
      <c r="H145" s="39">
        <f>COUNTIF(H2:H141,"Out")</f>
        <v>3</v>
      </c>
      <c r="I145" s="39">
        <f>COUNTIF(I2:I141,"Out")</f>
        <v>1</v>
      </c>
      <c r="J145" s="39">
        <f>COUNTIF(J2:J141,"Out")</f>
        <v>1</v>
      </c>
      <c r="K145" s="37"/>
      <c r="L145" s="61"/>
      <c r="M145" s="20"/>
      <c r="N145" s="20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21" customHeight="1" x14ac:dyDescent="0.3">
      <c r="A146" s="50"/>
      <c r="B146" s="3"/>
      <c r="C146" s="9"/>
      <c r="D146" s="3" t="s">
        <v>861</v>
      </c>
      <c r="E146" s="37"/>
      <c r="F146" s="38"/>
      <c r="G146" s="37"/>
      <c r="H146" s="37"/>
      <c r="I146" s="37"/>
      <c r="J146" s="37"/>
      <c r="K146" s="39">
        <f>COUNTIF(K1:K140,"Replaced")</f>
        <v>10</v>
      </c>
      <c r="L146" s="61"/>
      <c r="M146" s="20"/>
      <c r="N146" s="20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21" customHeight="1" x14ac:dyDescent="0.3">
      <c r="A147" s="50"/>
      <c r="B147" s="3"/>
      <c r="C147" s="9"/>
      <c r="D147" s="3" t="s">
        <v>631</v>
      </c>
      <c r="E147" s="39">
        <f>COUNTIF(E2:E140,"Loose")</f>
        <v>2</v>
      </c>
      <c r="F147" s="39">
        <f>COUNTIF(F2:F140,"Loose")</f>
        <v>0</v>
      </c>
      <c r="G147" s="39">
        <f>COUNTIF(G2:G140,"Loose")</f>
        <v>0</v>
      </c>
      <c r="H147" s="37"/>
      <c r="I147" s="37"/>
      <c r="J147" s="37"/>
      <c r="K147" s="37"/>
      <c r="L147" s="61"/>
      <c r="M147" s="20"/>
      <c r="N147" s="20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21" customHeight="1" x14ac:dyDescent="0.3">
      <c r="A148" s="50"/>
      <c r="B148" s="3"/>
      <c r="C148" s="9"/>
      <c r="D148" s="3" t="s">
        <v>632</v>
      </c>
      <c r="E148" s="37"/>
      <c r="F148" s="39">
        <f>COUNTIF(F2:F140,"Missing")</f>
        <v>0</v>
      </c>
      <c r="G148" s="39">
        <f>COUNTIF(G2:G140,"Missing")</f>
        <v>0</v>
      </c>
      <c r="H148" s="37"/>
      <c r="I148" s="37"/>
      <c r="J148" s="37"/>
      <c r="K148" s="39">
        <f>COUNTIF(K2:K140,"Missing")</f>
        <v>0</v>
      </c>
      <c r="L148" s="61"/>
      <c r="M148" s="20"/>
      <c r="N148" s="20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21" customHeight="1" x14ac:dyDescent="0.3">
      <c r="A149" s="50"/>
      <c r="B149" s="3"/>
      <c r="C149" s="9"/>
      <c r="D149" s="3" t="s">
        <v>629</v>
      </c>
      <c r="E149" s="37"/>
      <c r="F149" s="39">
        <f>COUNTIF(F2:F140,"Broken")</f>
        <v>1</v>
      </c>
      <c r="G149" s="37"/>
      <c r="H149" s="37"/>
      <c r="I149" s="37"/>
      <c r="J149" s="37"/>
      <c r="K149" s="39">
        <f>COUNTIF(K2:K140,"Broken")</f>
        <v>0</v>
      </c>
      <c r="L149" s="61"/>
      <c r="M149" s="20"/>
      <c r="N149" s="20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21" customHeight="1" x14ac:dyDescent="0.25">
      <c r="A150" s="17">
        <v>1</v>
      </c>
      <c r="B150" s="2">
        <v>107</v>
      </c>
      <c r="C150" s="6" t="s">
        <v>54</v>
      </c>
      <c r="D150" s="5" t="s">
        <v>345</v>
      </c>
      <c r="E150" s="61"/>
      <c r="F150" s="61"/>
      <c r="G150" s="61"/>
      <c r="H150" s="61"/>
      <c r="I150" s="61"/>
      <c r="J150" s="61"/>
      <c r="K150" s="61"/>
      <c r="L150" s="61"/>
      <c r="M150" s="20" t="str">
        <f>IF(AND(ISBLANK(E150),ISBLANK(F150),ISBLANK(G150),ISBLANK(H150),ISBLANK(I150),ISBLANK(J150)),"","YES")</f>
        <v/>
      </c>
      <c r="N150" s="20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21" customHeight="1" x14ac:dyDescent="0.25">
      <c r="A151" s="17">
        <v>1</v>
      </c>
      <c r="B151" s="2">
        <v>107</v>
      </c>
      <c r="C151" s="6" t="s">
        <v>581</v>
      </c>
      <c r="D151" s="2" t="s">
        <v>164</v>
      </c>
      <c r="E151" s="61"/>
      <c r="F151" s="61"/>
      <c r="G151" s="61"/>
      <c r="H151" s="61"/>
      <c r="I151" s="61"/>
      <c r="J151" s="61"/>
      <c r="K151" s="61"/>
      <c r="L151" s="61"/>
      <c r="M151" s="20" t="str">
        <f>IF(AND(ISBLANK(E151),ISBLANK(F151),ISBLANK(G151),ISBLANK(H151),ISBLANK(I151),ISBLANK(J151)),"","YES")</f>
        <v/>
      </c>
      <c r="N151" s="20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21" customHeight="1" x14ac:dyDescent="0.25">
      <c r="A152" s="17">
        <v>1</v>
      </c>
      <c r="B152" s="2" t="s">
        <v>605</v>
      </c>
      <c r="C152" s="6" t="s">
        <v>583</v>
      </c>
      <c r="D152" s="2" t="s">
        <v>69</v>
      </c>
      <c r="E152" s="61"/>
      <c r="F152" s="61"/>
      <c r="G152" s="61"/>
      <c r="H152" s="61"/>
      <c r="I152" s="61"/>
      <c r="J152" s="61"/>
      <c r="K152" s="61"/>
      <c r="L152" s="61"/>
      <c r="M152" s="20" t="str">
        <f>IF(AND(ISBLANK(E152),ISBLANK(F152),ISBLANK(G152),ISBLANK(H152),ISBLANK(I152),ISBLANK(J152)),"","YES")</f>
        <v/>
      </c>
      <c r="N152" s="20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21" customHeight="1" x14ac:dyDescent="0.2">
      <c r="A153" s="48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5"/>
      <c r="N153" s="55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20.25" customHeight="1" x14ac:dyDescent="0.2">
      <c r="A154" s="48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5"/>
      <c r="N154" s="55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21" customHeight="1" x14ac:dyDescent="0.2">
      <c r="A155" s="48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5"/>
      <c r="N155" s="55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21" customHeight="1" x14ac:dyDescent="0.2">
      <c r="A156" s="48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5"/>
      <c r="N156" s="55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21" customHeight="1" x14ac:dyDescent="0.2">
      <c r="A157" s="48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5"/>
      <c r="N157" s="55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21" customHeight="1" x14ac:dyDescent="0.2">
      <c r="A158" s="48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5"/>
      <c r="N158" s="55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21" customHeight="1" x14ac:dyDescent="0.2">
      <c r="A159" s="48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5"/>
      <c r="N159" s="55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21" customHeight="1" x14ac:dyDescent="0.2">
      <c r="A160" s="48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5"/>
      <c r="N160" s="55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21" customHeight="1" x14ac:dyDescent="0.2">
      <c r="A161" s="48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5"/>
      <c r="N161" s="55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21" customHeight="1" x14ac:dyDescent="0.2">
      <c r="A162" s="48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5"/>
      <c r="N162" s="55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21" customHeight="1" x14ac:dyDescent="0.2">
      <c r="A163" s="48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5"/>
      <c r="N163" s="55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21" customHeight="1" x14ac:dyDescent="0.2">
      <c r="A164" s="48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5"/>
      <c r="N164" s="55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21" customHeight="1" x14ac:dyDescent="0.2">
      <c r="A165" s="48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5"/>
      <c r="N165" s="55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21" customHeight="1" x14ac:dyDescent="0.2">
      <c r="A166" s="48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5"/>
      <c r="N166" s="55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21" customHeight="1" x14ac:dyDescent="0.2">
      <c r="A167" s="48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5"/>
      <c r="N167" s="55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21" customHeight="1" x14ac:dyDescent="0.2">
      <c r="A168" s="48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5"/>
      <c r="N168" s="55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21" customHeight="1" x14ac:dyDescent="0.2">
      <c r="A169" s="48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5"/>
      <c r="N169" s="55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21" customHeight="1" x14ac:dyDescent="0.2">
      <c r="A170" s="48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5"/>
      <c r="N170" s="55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21" customHeight="1" x14ac:dyDescent="0.2">
      <c r="A171" s="48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5"/>
      <c r="N171" s="55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21" customHeight="1" x14ac:dyDescent="0.2">
      <c r="A172" s="48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5"/>
      <c r="N172" s="55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21" customHeight="1" x14ac:dyDescent="0.2">
      <c r="A173" s="48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5"/>
      <c r="N173" s="55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21" customHeight="1" x14ac:dyDescent="0.2">
      <c r="A174" s="48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5"/>
      <c r="N174" s="55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21" customHeight="1" x14ac:dyDescent="0.2">
      <c r="A175" s="48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5"/>
      <c r="N175" s="55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21" customHeight="1" x14ac:dyDescent="0.2">
      <c r="A176" s="48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5"/>
      <c r="N176" s="55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21" customHeight="1" x14ac:dyDescent="0.2">
      <c r="A177" s="48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5"/>
      <c r="N177" s="55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21" customHeight="1" x14ac:dyDescent="0.2">
      <c r="A178" s="48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5"/>
      <c r="N178" s="55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21" customHeight="1" x14ac:dyDescent="0.2">
      <c r="A179" s="48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5"/>
      <c r="N179" s="55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21" customHeight="1" x14ac:dyDescent="0.2">
      <c r="A180" s="48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5"/>
      <c r="N180" s="55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21" customHeight="1" x14ac:dyDescent="0.2">
      <c r="A181" s="48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5"/>
      <c r="N181" s="55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21" customHeight="1" x14ac:dyDescent="0.2">
      <c r="A182" s="48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5"/>
      <c r="N182" s="55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21" customHeight="1" x14ac:dyDescent="0.2">
      <c r="A183" s="48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5"/>
      <c r="N183" s="55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21" customHeight="1" x14ac:dyDescent="0.2">
      <c r="A184" s="48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5"/>
      <c r="N184" s="55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21" customHeight="1" x14ac:dyDescent="0.2">
      <c r="A185" s="48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5"/>
      <c r="N185" s="55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21" customHeight="1" x14ac:dyDescent="0.2">
      <c r="A186" s="48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5"/>
      <c r="N186" s="55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21" customHeight="1" x14ac:dyDescent="0.2">
      <c r="A187" s="48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5"/>
      <c r="N187" s="55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21" customHeight="1" x14ac:dyDescent="0.2">
      <c r="A188" s="48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5"/>
      <c r="N188" s="55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21" customHeight="1" x14ac:dyDescent="0.2">
      <c r="A189" s="48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5"/>
      <c r="N189" s="55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21" customHeight="1" x14ac:dyDescent="0.2">
      <c r="A190" s="48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5"/>
      <c r="N190" s="55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21" customHeight="1" x14ac:dyDescent="0.2">
      <c r="A191" s="48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5"/>
      <c r="N191" s="55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21" customHeight="1" x14ac:dyDescent="0.2">
      <c r="A192" s="48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5"/>
      <c r="N192" s="55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21" customHeight="1" x14ac:dyDescent="0.2">
      <c r="A193" s="48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5"/>
      <c r="N193" s="55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21" customHeight="1" x14ac:dyDescent="0.2">
      <c r="A194" s="48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5"/>
      <c r="N194" s="55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21" customHeight="1" x14ac:dyDescent="0.2">
      <c r="A195" s="48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5"/>
      <c r="N195" s="55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21" customHeight="1" x14ac:dyDescent="0.2">
      <c r="A196" s="48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5"/>
      <c r="N196" s="55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21" customHeight="1" x14ac:dyDescent="0.2">
      <c r="A197" s="48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5"/>
      <c r="N197" s="55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21" customHeight="1" x14ac:dyDescent="0.2">
      <c r="A198" s="48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5"/>
      <c r="N198" s="55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21" customHeight="1" x14ac:dyDescent="0.2">
      <c r="A199" s="48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5"/>
      <c r="N199" s="55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21" customHeight="1" x14ac:dyDescent="0.2">
      <c r="A200" s="48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5"/>
      <c r="N200" s="55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21" customHeight="1" x14ac:dyDescent="0.2">
      <c r="A201" s="48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5"/>
      <c r="N201" s="55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21" customHeight="1" x14ac:dyDescent="0.2">
      <c r="A202" s="48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5"/>
      <c r="N202" s="55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21" customHeight="1" x14ac:dyDescent="0.2">
      <c r="A203" s="48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5"/>
      <c r="N203" s="55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21" customHeight="1" x14ac:dyDescent="0.2">
      <c r="A204" s="48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5"/>
      <c r="N204" s="55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21" customHeight="1" x14ac:dyDescent="0.2">
      <c r="A205" s="48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5"/>
      <c r="N205" s="55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21" customHeight="1" x14ac:dyDescent="0.2">
      <c r="A206" s="48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5"/>
      <c r="N206" s="55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1:25" ht="21" customHeight="1" x14ac:dyDescent="0.2">
      <c r="A207" s="48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5"/>
      <c r="N207" s="55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:25" ht="21" customHeight="1" x14ac:dyDescent="0.2">
      <c r="A208" s="48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5"/>
      <c r="N208" s="55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:25" ht="21" customHeight="1" x14ac:dyDescent="0.2">
      <c r="A209" s="48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5"/>
      <c r="N209" s="55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:25" ht="21" customHeight="1" x14ac:dyDescent="0.2">
      <c r="A210" s="48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5"/>
      <c r="N210" s="55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:25" ht="21" customHeight="1" x14ac:dyDescent="0.2">
      <c r="A211" s="48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5"/>
      <c r="N211" s="55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1:25" ht="21" customHeight="1" x14ac:dyDescent="0.2">
      <c r="A212" s="48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5"/>
      <c r="N212" s="55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:25" ht="21" customHeight="1" x14ac:dyDescent="0.2">
      <c r="A213" s="48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5"/>
      <c r="N213" s="55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1:25" ht="21" customHeight="1" x14ac:dyDescent="0.2">
      <c r="A214" s="48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5"/>
      <c r="N214" s="55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21" customHeight="1" x14ac:dyDescent="0.2">
      <c r="A215" s="48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5"/>
      <c r="N215" s="55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21" customHeight="1" x14ac:dyDescent="0.2">
      <c r="A216" s="48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5"/>
      <c r="N216" s="55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21" customHeight="1" x14ac:dyDescent="0.2">
      <c r="A217" s="48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5"/>
      <c r="N217" s="55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21" customHeight="1" x14ac:dyDescent="0.2">
      <c r="A218" s="48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5"/>
      <c r="N218" s="55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ht="21" customHeight="1" x14ac:dyDescent="0.2">
      <c r="A219" s="48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5"/>
      <c r="N219" s="55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21" customHeight="1" x14ac:dyDescent="0.2">
      <c r="A220" s="48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5"/>
      <c r="N220" s="55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1:25" ht="21" customHeight="1" x14ac:dyDescent="0.2">
      <c r="A221" s="48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5"/>
      <c r="N221" s="55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:25" ht="21" customHeight="1" x14ac:dyDescent="0.2">
      <c r="A222" s="48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5"/>
      <c r="N222" s="55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:25" ht="21" customHeight="1" x14ac:dyDescent="0.2">
      <c r="A223" s="48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5"/>
      <c r="N223" s="55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:25" ht="21" customHeight="1" x14ac:dyDescent="0.2">
      <c r="A224" s="48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5"/>
      <c r="N224" s="55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:25" ht="21" customHeight="1" x14ac:dyDescent="0.2">
      <c r="A225" s="48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5"/>
      <c r="N225" s="55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:25" ht="21" customHeight="1" x14ac:dyDescent="0.2">
      <c r="A226" s="48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5"/>
      <c r="N226" s="55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:25" ht="21" customHeight="1" x14ac:dyDescent="0.2">
      <c r="A227" s="48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5"/>
      <c r="N227" s="55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1:25" ht="21" customHeight="1" x14ac:dyDescent="0.2">
      <c r="A228" s="48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5"/>
      <c r="N228" s="55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:25" ht="21" customHeight="1" x14ac:dyDescent="0.2">
      <c r="A229" s="48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5"/>
      <c r="N229" s="55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1:25" ht="21" customHeight="1" x14ac:dyDescent="0.2">
      <c r="A230" s="48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5"/>
      <c r="N230" s="55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:25" ht="21" customHeight="1" x14ac:dyDescent="0.2">
      <c r="A231" s="48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5"/>
      <c r="N231" s="55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1:25" ht="21" customHeight="1" x14ac:dyDescent="0.2">
      <c r="A232" s="48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5"/>
      <c r="N232" s="55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:25" ht="21" customHeight="1" x14ac:dyDescent="0.2">
      <c r="A233" s="48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5"/>
      <c r="N233" s="55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:25" ht="21" customHeight="1" x14ac:dyDescent="0.2">
      <c r="A234" s="48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5"/>
      <c r="N234" s="55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1:25" ht="21" customHeight="1" x14ac:dyDescent="0.2">
      <c r="A235" s="48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5"/>
      <c r="N235" s="55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:25" ht="21" customHeight="1" x14ac:dyDescent="0.2">
      <c r="A236" s="48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5"/>
      <c r="N236" s="55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1:25" ht="21" customHeight="1" x14ac:dyDescent="0.2">
      <c r="A237" s="48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5"/>
      <c r="N237" s="55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:25" ht="21" customHeight="1" x14ac:dyDescent="0.2">
      <c r="A238" s="48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5"/>
      <c r="N238" s="55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:25" ht="21" customHeight="1" x14ac:dyDescent="0.2">
      <c r="A239" s="48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5"/>
      <c r="N239" s="55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:25" ht="21" customHeight="1" x14ac:dyDescent="0.2">
      <c r="A240" s="48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5"/>
      <c r="N240" s="55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:25" ht="21" customHeight="1" x14ac:dyDescent="0.2">
      <c r="A241" s="48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5"/>
      <c r="N241" s="55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1:25" ht="21" customHeight="1" x14ac:dyDescent="0.2">
      <c r="A242" s="48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5"/>
      <c r="N242" s="55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:25" ht="21" customHeight="1" x14ac:dyDescent="0.2">
      <c r="A243" s="48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5"/>
      <c r="N243" s="55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:25" ht="21" customHeight="1" x14ac:dyDescent="0.2">
      <c r="A244" s="48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5"/>
      <c r="N244" s="55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:25" ht="21" customHeight="1" x14ac:dyDescent="0.2">
      <c r="A245" s="48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5"/>
      <c r="N245" s="55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:25" ht="21" customHeight="1" x14ac:dyDescent="0.2">
      <c r="A246" s="48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5"/>
      <c r="N246" s="55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:25" ht="21" customHeight="1" x14ac:dyDescent="0.2">
      <c r="A247" s="48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5"/>
      <c r="N247" s="55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1:25" ht="21" customHeight="1" x14ac:dyDescent="0.2">
      <c r="A248" s="48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5"/>
      <c r="N248" s="55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:25" ht="21" customHeight="1" x14ac:dyDescent="0.2">
      <c r="A249" s="48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5"/>
      <c r="N249" s="55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:25" ht="21" customHeight="1" x14ac:dyDescent="0.2">
      <c r="A250" s="48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5"/>
      <c r="N250" s="55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:25" ht="21" customHeight="1" x14ac:dyDescent="0.2">
      <c r="A251" s="48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5"/>
      <c r="N251" s="55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:25" ht="21" customHeight="1" x14ac:dyDescent="0.2">
      <c r="A252" s="48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5"/>
      <c r="N252" s="55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:25" ht="21" customHeight="1" x14ac:dyDescent="0.2">
      <c r="A253" s="48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5"/>
      <c r="N253" s="55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:25" ht="21" customHeight="1" x14ac:dyDescent="0.2">
      <c r="A254" s="48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5"/>
      <c r="N254" s="55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:25" ht="21" customHeight="1" x14ac:dyDescent="0.2">
      <c r="A255" s="48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5"/>
      <c r="N255" s="55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:25" ht="21" customHeight="1" x14ac:dyDescent="0.2">
      <c r="A256" s="48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5"/>
      <c r="N256" s="55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:25" ht="21" customHeight="1" x14ac:dyDescent="0.2">
      <c r="A257" s="48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5"/>
      <c r="N257" s="55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:25" ht="21" customHeight="1" x14ac:dyDescent="0.2">
      <c r="A258" s="48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5"/>
      <c r="N258" s="55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:25" ht="21" customHeight="1" x14ac:dyDescent="0.2">
      <c r="A259" s="48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5"/>
      <c r="N259" s="55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1:25" ht="21" customHeight="1" x14ac:dyDescent="0.2">
      <c r="A260" s="48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5"/>
      <c r="N260" s="55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1:25" ht="21" customHeight="1" x14ac:dyDescent="0.2">
      <c r="A261" s="48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5"/>
      <c r="N261" s="55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:25" ht="21" customHeight="1" x14ac:dyDescent="0.2">
      <c r="A262" s="48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5"/>
      <c r="N262" s="55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:25" ht="21" customHeight="1" x14ac:dyDescent="0.2">
      <c r="A263" s="48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5"/>
      <c r="N263" s="55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:25" ht="21" customHeight="1" x14ac:dyDescent="0.2">
      <c r="A264" s="48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5"/>
      <c r="N264" s="55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:25" ht="21" customHeight="1" x14ac:dyDescent="0.2">
      <c r="A265" s="48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5"/>
      <c r="N265" s="55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:25" ht="21" customHeight="1" x14ac:dyDescent="0.2">
      <c r="A266" s="48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5"/>
      <c r="N266" s="55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1:25" ht="21" customHeight="1" x14ac:dyDescent="0.2">
      <c r="A267" s="48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5"/>
      <c r="N267" s="55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:25" ht="21" customHeight="1" x14ac:dyDescent="0.2">
      <c r="A268" s="48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5"/>
      <c r="N268" s="55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:25" ht="21" customHeight="1" x14ac:dyDescent="0.2">
      <c r="A269" s="48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5"/>
      <c r="N269" s="55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1:25" ht="21" customHeight="1" x14ac:dyDescent="0.2">
      <c r="A270" s="48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5"/>
      <c r="N270" s="55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:25" ht="21" customHeight="1" x14ac:dyDescent="0.2">
      <c r="A271" s="48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5"/>
      <c r="N271" s="55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:25" ht="21" customHeight="1" x14ac:dyDescent="0.2">
      <c r="A272" s="48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5"/>
      <c r="N272" s="55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1:25" ht="21" customHeight="1" x14ac:dyDescent="0.2">
      <c r="A273" s="48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5"/>
      <c r="N273" s="55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:25" ht="21" customHeight="1" x14ac:dyDescent="0.2">
      <c r="A274" s="48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5"/>
      <c r="N274" s="55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1:25" ht="21" customHeight="1" x14ac:dyDescent="0.2">
      <c r="A275" s="48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5"/>
      <c r="N275" s="55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1:25" ht="21" customHeight="1" x14ac:dyDescent="0.2">
      <c r="A276" s="48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5"/>
      <c r="N276" s="55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1:25" ht="21" customHeight="1" x14ac:dyDescent="0.2">
      <c r="A277" s="48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5"/>
      <c r="N277" s="55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:25" ht="21" customHeight="1" x14ac:dyDescent="0.2">
      <c r="A278" s="48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5"/>
      <c r="N278" s="55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:25" ht="21" customHeight="1" x14ac:dyDescent="0.2">
      <c r="A279" s="48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5"/>
      <c r="N279" s="55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:25" ht="21" customHeight="1" x14ac:dyDescent="0.2">
      <c r="A280" s="48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5"/>
      <c r="N280" s="55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1:25" ht="21" customHeight="1" x14ac:dyDescent="0.2">
      <c r="A281" s="48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5"/>
      <c r="N281" s="55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1:25" ht="21" customHeight="1" x14ac:dyDescent="0.2">
      <c r="A282" s="48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5"/>
      <c r="N282" s="55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:25" ht="21" customHeight="1" x14ac:dyDescent="0.2">
      <c r="A283" s="48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5"/>
      <c r="N283" s="55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:25" ht="21" customHeight="1" x14ac:dyDescent="0.2">
      <c r="A284" s="48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5"/>
      <c r="N284" s="55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:25" ht="21" customHeight="1" x14ac:dyDescent="0.2">
      <c r="A285" s="48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5"/>
      <c r="N285" s="55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:25" ht="21" customHeight="1" x14ac:dyDescent="0.2">
      <c r="A286" s="48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5"/>
      <c r="N286" s="55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:25" ht="21" customHeight="1" x14ac:dyDescent="0.2">
      <c r="A287" s="48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5"/>
      <c r="N287" s="55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:25" ht="21" customHeight="1" x14ac:dyDescent="0.2">
      <c r="A288" s="48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5"/>
      <c r="N288" s="55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1:25" ht="21" customHeight="1" x14ac:dyDescent="0.2">
      <c r="A289" s="48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5"/>
      <c r="N289" s="55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:25" ht="21" customHeight="1" x14ac:dyDescent="0.2">
      <c r="A290" s="48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5"/>
      <c r="N290" s="55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1:25" ht="21" customHeight="1" x14ac:dyDescent="0.2">
      <c r="A291" s="48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5"/>
      <c r="N291" s="55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:25" ht="21" customHeight="1" x14ac:dyDescent="0.2">
      <c r="A292" s="48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5"/>
      <c r="N292" s="55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:25" ht="21" customHeight="1" x14ac:dyDescent="0.2">
      <c r="A293" s="48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5"/>
      <c r="N293" s="55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:25" ht="21" customHeight="1" x14ac:dyDescent="0.2">
      <c r="A294" s="48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5"/>
      <c r="N294" s="55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1:25" ht="21" customHeight="1" x14ac:dyDescent="0.2">
      <c r="A295" s="48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5"/>
      <c r="N295" s="55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1:25" ht="21" customHeight="1" x14ac:dyDescent="0.2">
      <c r="A296" s="48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5"/>
      <c r="N296" s="55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:25" ht="21" customHeight="1" x14ac:dyDescent="0.2">
      <c r="A297" s="48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5"/>
      <c r="N297" s="55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1:25" ht="21" customHeight="1" x14ac:dyDescent="0.2">
      <c r="A298" s="48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5"/>
      <c r="N298" s="55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:25" ht="21" customHeight="1" x14ac:dyDescent="0.2">
      <c r="A299" s="48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5"/>
      <c r="N299" s="55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1:25" ht="21" customHeight="1" x14ac:dyDescent="0.2">
      <c r="A300" s="48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5"/>
      <c r="N300" s="55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1:25" ht="21" customHeight="1" x14ac:dyDescent="0.2">
      <c r="A301" s="48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5"/>
      <c r="N301" s="55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1:25" ht="21" customHeight="1" x14ac:dyDescent="0.2">
      <c r="A302" s="48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5"/>
      <c r="N302" s="55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1:25" ht="21" customHeight="1" x14ac:dyDescent="0.2">
      <c r="A303" s="48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5"/>
      <c r="N303" s="55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1:25" ht="21" customHeight="1" x14ac:dyDescent="0.2">
      <c r="A304" s="48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5"/>
      <c r="N304" s="55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1:26" ht="21" customHeight="1" x14ac:dyDescent="0.2">
      <c r="A305" s="48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5"/>
      <c r="N305" s="55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1:26" ht="21" customHeight="1" x14ac:dyDescent="0.2">
      <c r="A306" s="48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5"/>
      <c r="N306" s="55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1:26" ht="21" customHeight="1" x14ac:dyDescent="0.2">
      <c r="A307" s="48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5"/>
      <c r="N307" s="55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1:26" ht="21" customHeight="1" x14ac:dyDescent="0.2">
      <c r="A308" s="48"/>
      <c r="B308" s="54"/>
      <c r="C308" s="54"/>
      <c r="D308" s="54"/>
      <c r="E308" s="54"/>
      <c r="F308" s="54"/>
      <c r="G308" s="54"/>
      <c r="H308" s="54"/>
      <c r="I308" s="54"/>
      <c r="J308"/>
      <c r="K308" s="54"/>
      <c r="L308" s="54"/>
      <c r="M308" s="55"/>
      <c r="N308" s="55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ht="21" customHeight="1" x14ac:dyDescent="0.2">
      <c r="A309" s="48"/>
      <c r="B309" s="54"/>
      <c r="C309" s="54"/>
      <c r="D309" s="54"/>
      <c r="E309" s="54"/>
      <c r="F309" s="54"/>
      <c r="G309" s="54"/>
      <c r="H309" s="54"/>
      <c r="I309" s="54"/>
      <c r="J309"/>
      <c r="K309" s="54"/>
      <c r="L309" s="54"/>
      <c r="M309" s="55"/>
      <c r="N309" s="55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ht="21" customHeight="1" x14ac:dyDescent="0.2">
      <c r="A310" s="48"/>
      <c r="B310" s="54"/>
      <c r="C310" s="54"/>
      <c r="D310" s="54"/>
      <c r="E310" s="54"/>
      <c r="F310" s="54"/>
      <c r="G310" s="54"/>
      <c r="H310" s="54"/>
      <c r="I310" s="54"/>
      <c r="J310"/>
      <c r="K310" s="54"/>
      <c r="L310" s="54"/>
      <c r="M310" s="55"/>
      <c r="N310" s="55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ht="21" customHeight="1" x14ac:dyDescent="0.2">
      <c r="J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ht="21" customHeight="1" x14ac:dyDescent="0.2">
      <c r="J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ht="21" customHeight="1" x14ac:dyDescent="0.2">
      <c r="J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ht="21" customHeight="1" x14ac:dyDescent="0.2">
      <c r="J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ht="21" customHeight="1" x14ac:dyDescent="0.2">
      <c r="J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ht="21" customHeight="1" x14ac:dyDescent="0.2">
      <c r="J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ht="21" customHeight="1" x14ac:dyDescent="0.2">
      <c r="J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ht="21" customHeight="1" x14ac:dyDescent="0.2">
      <c r="J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ht="21" customHeight="1" x14ac:dyDescent="0.2">
      <c r="J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ht="21" customHeight="1" x14ac:dyDescent="0.2">
      <c r="J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0:26" ht="21" customHeight="1" x14ac:dyDescent="0.2">
      <c r="J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0:26" ht="21" customHeight="1" x14ac:dyDescent="0.2">
      <c r="J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0:26" ht="21" customHeight="1" x14ac:dyDescent="0.2">
      <c r="J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0:26" ht="21" customHeight="1" x14ac:dyDescent="0.2">
      <c r="J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0:26" ht="21" customHeight="1" x14ac:dyDescent="0.2">
      <c r="J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0:26" ht="21" customHeight="1" x14ac:dyDescent="0.2">
      <c r="J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0:26" ht="21" customHeight="1" x14ac:dyDescent="0.2">
      <c r="J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0:26" ht="21" customHeight="1" x14ac:dyDescent="0.2">
      <c r="J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0:26" ht="21" customHeight="1" x14ac:dyDescent="0.2">
      <c r="J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0:26" ht="21" customHeight="1" x14ac:dyDescent="0.2">
      <c r="J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0:26" ht="21" customHeight="1" x14ac:dyDescent="0.2">
      <c r="J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0:26" ht="21" customHeight="1" x14ac:dyDescent="0.2">
      <c r="J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0:26" ht="21" customHeight="1" x14ac:dyDescent="0.2">
      <c r="J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0:26" ht="21" customHeight="1" x14ac:dyDescent="0.2">
      <c r="J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0:26" ht="21" customHeight="1" x14ac:dyDescent="0.2">
      <c r="J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0:26" ht="21" customHeight="1" x14ac:dyDescent="0.2">
      <c r="J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0:26" ht="21" customHeight="1" x14ac:dyDescent="0.2">
      <c r="J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0:26" ht="21" customHeight="1" x14ac:dyDescent="0.2">
      <c r="J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0:26" ht="21" customHeight="1" x14ac:dyDescent="0.2">
      <c r="J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0:26" ht="21" customHeight="1" x14ac:dyDescent="0.2">
      <c r="J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0:26" ht="21" customHeight="1" x14ac:dyDescent="0.2">
      <c r="J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0:26" ht="21" customHeight="1" x14ac:dyDescent="0.2">
      <c r="J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0:26" ht="21" customHeight="1" x14ac:dyDescent="0.2">
      <c r="J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0:26" ht="21" customHeight="1" x14ac:dyDescent="0.2">
      <c r="J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0:26" ht="21" customHeight="1" x14ac:dyDescent="0.2">
      <c r="J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0:26" ht="21" customHeight="1" x14ac:dyDescent="0.2">
      <c r="J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0:26" ht="21" customHeight="1" x14ac:dyDescent="0.2">
      <c r="J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0:26" ht="21" customHeight="1" x14ac:dyDescent="0.2">
      <c r="J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0:26" ht="21" customHeight="1" x14ac:dyDescent="0.2">
      <c r="J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0:26" ht="21" customHeight="1" x14ac:dyDescent="0.2">
      <c r="J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0:26" ht="21" customHeight="1" x14ac:dyDescent="0.2">
      <c r="J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0:26" ht="21" customHeight="1" x14ac:dyDescent="0.2">
      <c r="J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0:26" ht="21" customHeight="1" x14ac:dyDescent="0.2">
      <c r="J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0:26" ht="21" customHeight="1" x14ac:dyDescent="0.2">
      <c r="J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0:26" ht="21" customHeight="1" x14ac:dyDescent="0.2">
      <c r="J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0:26" ht="21" customHeight="1" x14ac:dyDescent="0.2">
      <c r="J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0:26" ht="21" customHeight="1" x14ac:dyDescent="0.2">
      <c r="J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0:26" ht="21" customHeight="1" x14ac:dyDescent="0.2">
      <c r="J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0:26" ht="21" customHeight="1" x14ac:dyDescent="0.2">
      <c r="J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0:26" ht="21" customHeight="1" x14ac:dyDescent="0.2">
      <c r="J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0:26" ht="21" customHeight="1" x14ac:dyDescent="0.2">
      <c r="J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0:26" ht="21" customHeight="1" x14ac:dyDescent="0.2">
      <c r="J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0:26" ht="21" customHeight="1" x14ac:dyDescent="0.2">
      <c r="J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0:26" ht="21" customHeight="1" x14ac:dyDescent="0.2">
      <c r="J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0:26" ht="21" customHeight="1" x14ac:dyDescent="0.2">
      <c r="J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0:26" ht="21" customHeight="1" x14ac:dyDescent="0.2">
      <c r="J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0:26" ht="21" customHeight="1" x14ac:dyDescent="0.2">
      <c r="J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0:26" ht="21" customHeight="1" x14ac:dyDescent="0.2">
      <c r="J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0:26" ht="21" customHeight="1" x14ac:dyDescent="0.2">
      <c r="J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0:26" ht="21" customHeight="1" x14ac:dyDescent="0.2">
      <c r="J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0:26" ht="21" customHeight="1" x14ac:dyDescent="0.2">
      <c r="J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0:26" ht="21" customHeight="1" x14ac:dyDescent="0.2">
      <c r="J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0:26" ht="21" customHeight="1" x14ac:dyDescent="0.2">
      <c r="J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0:26" ht="21" customHeight="1" x14ac:dyDescent="0.2">
      <c r="J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0:26" ht="21" customHeight="1" x14ac:dyDescent="0.2">
      <c r="J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0:26" ht="21" customHeight="1" x14ac:dyDescent="0.2">
      <c r="J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0:26" ht="21" customHeight="1" x14ac:dyDescent="0.2">
      <c r="J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0:26" ht="21" customHeight="1" x14ac:dyDescent="0.2">
      <c r="J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0:26" ht="21" customHeight="1" x14ac:dyDescent="0.2">
      <c r="J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0:26" ht="21" customHeight="1" x14ac:dyDescent="0.2">
      <c r="J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0:26" ht="21" customHeight="1" x14ac:dyDescent="0.2">
      <c r="J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0:26" ht="21" customHeight="1" x14ac:dyDescent="0.2">
      <c r="J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0:26" ht="21" customHeight="1" x14ac:dyDescent="0.2">
      <c r="J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0:26" ht="21" customHeight="1" x14ac:dyDescent="0.2">
      <c r="J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0:26" ht="21" customHeight="1" x14ac:dyDescent="0.2">
      <c r="J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0:26" ht="21" customHeight="1" x14ac:dyDescent="0.2">
      <c r="J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0:26" ht="21" customHeight="1" x14ac:dyDescent="0.2">
      <c r="J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0:26" ht="21" customHeight="1" x14ac:dyDescent="0.2">
      <c r="J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0:26" ht="21" customHeight="1" x14ac:dyDescent="0.2">
      <c r="J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0:26" ht="21" customHeight="1" x14ac:dyDescent="0.2">
      <c r="J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0:26" ht="21" customHeight="1" x14ac:dyDescent="0.2">
      <c r="J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0:26" ht="21" customHeight="1" x14ac:dyDescent="0.2">
      <c r="J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0:26" ht="21" customHeight="1" x14ac:dyDescent="0.2">
      <c r="J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0:26" ht="21" customHeight="1" x14ac:dyDescent="0.2">
      <c r="J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0:26" ht="21" customHeight="1" x14ac:dyDescent="0.2">
      <c r="J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0:26" ht="21" customHeight="1" x14ac:dyDescent="0.2">
      <c r="J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0:26" ht="21" customHeight="1" x14ac:dyDescent="0.2">
      <c r="J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0:26" ht="21" customHeight="1" x14ac:dyDescent="0.2">
      <c r="J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0:26" ht="21" customHeight="1" x14ac:dyDescent="0.2">
      <c r="J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0:26" ht="21" customHeight="1" x14ac:dyDescent="0.2">
      <c r="J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0:26" ht="21" customHeight="1" x14ac:dyDescent="0.2">
      <c r="J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0:26" ht="21" customHeight="1" x14ac:dyDescent="0.2">
      <c r="J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0:26" ht="21" customHeight="1" x14ac:dyDescent="0.2">
      <c r="J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0:26" ht="21" customHeight="1" x14ac:dyDescent="0.2">
      <c r="J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0:26" ht="21" customHeight="1" x14ac:dyDescent="0.2">
      <c r="J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0:26" ht="21" customHeight="1" x14ac:dyDescent="0.2">
      <c r="J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0:26" ht="21" customHeight="1" x14ac:dyDescent="0.2">
      <c r="J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0:26" ht="21" customHeight="1" x14ac:dyDescent="0.2">
      <c r="J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0:26" ht="21" customHeight="1" x14ac:dyDescent="0.2">
      <c r="J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0:26" ht="21" customHeight="1" x14ac:dyDescent="0.2">
      <c r="J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0:26" ht="21" customHeight="1" x14ac:dyDescent="0.2">
      <c r="J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0:26" ht="21" customHeight="1" x14ac:dyDescent="0.2">
      <c r="J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0:26" ht="21" customHeight="1" x14ac:dyDescent="0.2">
      <c r="J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0:26" ht="21" customHeight="1" x14ac:dyDescent="0.2">
      <c r="J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0:26" ht="21" customHeight="1" x14ac:dyDescent="0.2">
      <c r="J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0:26" ht="21" customHeight="1" x14ac:dyDescent="0.2">
      <c r="J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0:26" ht="21" customHeight="1" x14ac:dyDescent="0.2">
      <c r="J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0:26" ht="21" customHeight="1" x14ac:dyDescent="0.2">
      <c r="J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0:26" ht="21" customHeight="1" x14ac:dyDescent="0.2">
      <c r="J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0:26" ht="21" customHeight="1" x14ac:dyDescent="0.2">
      <c r="J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0:26" ht="21" customHeight="1" x14ac:dyDescent="0.2">
      <c r="J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0:26" ht="21" customHeight="1" x14ac:dyDescent="0.2">
      <c r="J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0:26" ht="21" customHeight="1" x14ac:dyDescent="0.2">
      <c r="J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0:26" ht="21" customHeight="1" x14ac:dyDescent="0.2">
      <c r="J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0:26" ht="21" customHeight="1" x14ac:dyDescent="0.2">
      <c r="J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0:26" ht="21" customHeight="1" x14ac:dyDescent="0.2">
      <c r="J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0:26" ht="21" customHeight="1" x14ac:dyDescent="0.2">
      <c r="J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0:26" ht="21" customHeight="1" x14ac:dyDescent="0.2">
      <c r="J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0:26" ht="21" customHeight="1" x14ac:dyDescent="0.2">
      <c r="J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0:26" ht="21" customHeight="1" x14ac:dyDescent="0.2">
      <c r="J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0:26" ht="21" customHeight="1" x14ac:dyDescent="0.2">
      <c r="J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0:26" ht="21" customHeight="1" x14ac:dyDescent="0.2">
      <c r="J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0:26" ht="21" customHeight="1" x14ac:dyDescent="0.2">
      <c r="J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0:26" ht="21" customHeight="1" x14ac:dyDescent="0.2">
      <c r="J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0:26" ht="21" customHeight="1" x14ac:dyDescent="0.2">
      <c r="J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0:26" ht="21" customHeight="1" x14ac:dyDescent="0.2">
      <c r="J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0:26" ht="21" customHeight="1" x14ac:dyDescent="0.2">
      <c r="J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0:26" ht="21" customHeight="1" x14ac:dyDescent="0.2">
      <c r="J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0:26" ht="21" customHeight="1" x14ac:dyDescent="0.2">
      <c r="J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0:26" ht="21" customHeight="1" x14ac:dyDescent="0.2">
      <c r="J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0:26" ht="21" customHeight="1" x14ac:dyDescent="0.2">
      <c r="J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0:26" ht="21" customHeight="1" x14ac:dyDescent="0.2">
      <c r="J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0:26" ht="21" customHeight="1" x14ac:dyDescent="0.2">
      <c r="J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0:26" ht="21" customHeight="1" x14ac:dyDescent="0.2">
      <c r="J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0:26" ht="21" customHeight="1" x14ac:dyDescent="0.2">
      <c r="J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0:26" ht="21" customHeight="1" x14ac:dyDescent="0.2">
      <c r="J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0:26" ht="21" customHeight="1" x14ac:dyDescent="0.2">
      <c r="J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0:26" ht="21" customHeight="1" x14ac:dyDescent="0.2">
      <c r="J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0:26" ht="21" customHeight="1" x14ac:dyDescent="0.2">
      <c r="J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0:26" ht="21" customHeight="1" x14ac:dyDescent="0.2">
      <c r="J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0:26" ht="21" customHeight="1" x14ac:dyDescent="0.2">
      <c r="J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0:26" ht="21" customHeight="1" x14ac:dyDescent="0.2">
      <c r="J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0:26" ht="21" customHeight="1" x14ac:dyDescent="0.2">
      <c r="J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0:26" ht="21" customHeight="1" x14ac:dyDescent="0.2">
      <c r="J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0:26" ht="21" customHeight="1" x14ac:dyDescent="0.2">
      <c r="J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0:26" ht="21" customHeight="1" x14ac:dyDescent="0.2">
      <c r="J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0:26" ht="21" customHeight="1" x14ac:dyDescent="0.2">
      <c r="J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0:26" ht="21" customHeight="1" x14ac:dyDescent="0.2">
      <c r="J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0:26" ht="21" customHeight="1" x14ac:dyDescent="0.2">
      <c r="J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0:26" ht="21" customHeight="1" x14ac:dyDescent="0.2">
      <c r="J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0:26" ht="21" customHeight="1" x14ac:dyDescent="0.2">
      <c r="J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0:26" ht="21" customHeight="1" x14ac:dyDescent="0.2">
      <c r="J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0:26" ht="21" customHeight="1" x14ac:dyDescent="0.2">
      <c r="J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0:26" ht="21" customHeight="1" x14ac:dyDescent="0.2">
      <c r="J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0:26" ht="21" customHeight="1" x14ac:dyDescent="0.2">
      <c r="J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0:26" ht="21" customHeight="1" x14ac:dyDescent="0.2">
      <c r="J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0:26" ht="21" customHeight="1" x14ac:dyDescent="0.2">
      <c r="J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0:26" ht="21" customHeight="1" x14ac:dyDescent="0.2">
      <c r="J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0:26" ht="21" customHeight="1" x14ac:dyDescent="0.2">
      <c r="J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0:26" ht="21" customHeight="1" x14ac:dyDescent="0.2">
      <c r="J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0:26" ht="21" customHeight="1" x14ac:dyDescent="0.2">
      <c r="J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0:26" ht="21" customHeight="1" x14ac:dyDescent="0.2">
      <c r="J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0:26" ht="21" customHeight="1" x14ac:dyDescent="0.2">
      <c r="J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0:26" ht="21" customHeight="1" x14ac:dyDescent="0.2">
      <c r="J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0:26" ht="21" customHeight="1" x14ac:dyDescent="0.2">
      <c r="J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0:26" ht="21" customHeight="1" x14ac:dyDescent="0.2">
      <c r="J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0:26" ht="21" customHeight="1" x14ac:dyDescent="0.2">
      <c r="J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0:26" ht="21" customHeight="1" x14ac:dyDescent="0.2">
      <c r="J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0:26" ht="21" customHeight="1" x14ac:dyDescent="0.2">
      <c r="J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0:26" ht="21" customHeight="1" x14ac:dyDescent="0.2">
      <c r="J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0:26" ht="21" customHeight="1" x14ac:dyDescent="0.2">
      <c r="J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0:26" ht="21" customHeight="1" x14ac:dyDescent="0.2">
      <c r="J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0:26" ht="21" customHeight="1" x14ac:dyDescent="0.2">
      <c r="J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0:26" ht="21" customHeight="1" x14ac:dyDescent="0.2">
      <c r="J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0:26" ht="21" customHeight="1" x14ac:dyDescent="0.2">
      <c r="J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0:26" ht="21" customHeight="1" x14ac:dyDescent="0.2">
      <c r="J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0:26" ht="21" customHeight="1" x14ac:dyDescent="0.2">
      <c r="J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0:26" ht="21" customHeight="1" x14ac:dyDescent="0.2">
      <c r="J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0:26" ht="21" customHeight="1" x14ac:dyDescent="0.2">
      <c r="J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0:26" ht="21" customHeight="1" x14ac:dyDescent="0.2">
      <c r="J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0:26" ht="21" customHeight="1" x14ac:dyDescent="0.2">
      <c r="J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0:26" ht="21" customHeight="1" x14ac:dyDescent="0.2">
      <c r="J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0:26" ht="21" customHeight="1" x14ac:dyDescent="0.2">
      <c r="J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0:26" ht="21" customHeight="1" x14ac:dyDescent="0.2">
      <c r="J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0:26" ht="21" customHeight="1" x14ac:dyDescent="0.2">
      <c r="J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0:26" ht="21" customHeight="1" x14ac:dyDescent="0.2">
      <c r="J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0:26" ht="21" customHeight="1" x14ac:dyDescent="0.2">
      <c r="J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0:26" ht="21" customHeight="1" x14ac:dyDescent="0.2">
      <c r="J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0:26" ht="21" customHeight="1" x14ac:dyDescent="0.2">
      <c r="J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0:26" ht="21" customHeight="1" x14ac:dyDescent="0.2">
      <c r="J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0:26" ht="21" customHeight="1" x14ac:dyDescent="0.2">
      <c r="J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0:26" ht="21" customHeight="1" x14ac:dyDescent="0.2">
      <c r="J502"/>
      <c r="O502"/>
      <c r="P502"/>
      <c r="Q502"/>
      <c r="R502"/>
      <c r="S502"/>
      <c r="T502"/>
      <c r="U502"/>
      <c r="V502"/>
      <c r="W502"/>
      <c r="X502"/>
      <c r="Y502"/>
      <c r="Z502"/>
    </row>
    <row r="503" spans="10:26" ht="21" customHeight="1" x14ac:dyDescent="0.2">
      <c r="J503"/>
      <c r="O503"/>
      <c r="P503"/>
      <c r="Q503"/>
      <c r="R503"/>
      <c r="S503"/>
      <c r="T503"/>
      <c r="U503"/>
      <c r="V503"/>
      <c r="W503"/>
      <c r="X503"/>
      <c r="Y503"/>
      <c r="Z503"/>
    </row>
    <row r="504" spans="10:26" ht="21" customHeight="1" x14ac:dyDescent="0.2">
      <c r="J504"/>
      <c r="O504"/>
      <c r="P504"/>
      <c r="Q504"/>
      <c r="R504"/>
      <c r="S504"/>
      <c r="T504"/>
      <c r="U504"/>
      <c r="V504"/>
      <c r="W504"/>
      <c r="X504"/>
      <c r="Y504"/>
      <c r="Z504"/>
    </row>
    <row r="505" spans="10:26" ht="21" customHeight="1" x14ac:dyDescent="0.2">
      <c r="J505"/>
      <c r="O505"/>
      <c r="P505"/>
      <c r="Q505"/>
      <c r="R505"/>
      <c r="S505"/>
      <c r="T505"/>
      <c r="U505"/>
      <c r="V505"/>
      <c r="W505"/>
      <c r="X505"/>
      <c r="Y505"/>
      <c r="Z505"/>
    </row>
    <row r="506" spans="10:26" ht="21" customHeight="1" x14ac:dyDescent="0.2">
      <c r="J506"/>
      <c r="O506"/>
      <c r="P506"/>
      <c r="Q506"/>
      <c r="R506"/>
      <c r="S506"/>
      <c r="T506"/>
      <c r="U506"/>
      <c r="V506"/>
      <c r="W506"/>
      <c r="X506"/>
      <c r="Y506"/>
      <c r="Z506"/>
    </row>
    <row r="507" spans="10:26" ht="21" customHeight="1" x14ac:dyDescent="0.2">
      <c r="J507"/>
      <c r="O507"/>
      <c r="P507"/>
      <c r="Q507"/>
      <c r="R507"/>
      <c r="S507"/>
      <c r="T507"/>
      <c r="U507"/>
      <c r="V507"/>
      <c r="W507"/>
      <c r="X507"/>
      <c r="Y507"/>
      <c r="Z507"/>
    </row>
    <row r="508" spans="10:26" ht="21" customHeight="1" x14ac:dyDescent="0.2">
      <c r="J508"/>
      <c r="O508"/>
      <c r="P508"/>
      <c r="Q508"/>
      <c r="R508"/>
      <c r="S508"/>
      <c r="T508"/>
      <c r="U508"/>
      <c r="V508"/>
      <c r="W508"/>
      <c r="X508"/>
      <c r="Y508"/>
      <c r="Z508"/>
    </row>
    <row r="509" spans="10:26" ht="21" customHeight="1" x14ac:dyDescent="0.2">
      <c r="J509"/>
      <c r="O509"/>
      <c r="P509"/>
      <c r="Q509"/>
      <c r="R509"/>
      <c r="S509"/>
      <c r="T509"/>
      <c r="U509"/>
      <c r="V509"/>
      <c r="W509"/>
      <c r="X509"/>
      <c r="Y509"/>
      <c r="Z509"/>
    </row>
    <row r="510" spans="10:26" ht="21" customHeight="1" x14ac:dyDescent="0.2">
      <c r="J510"/>
      <c r="O510"/>
      <c r="P510"/>
      <c r="Q510"/>
      <c r="R510"/>
      <c r="S510"/>
      <c r="T510"/>
      <c r="U510"/>
      <c r="V510"/>
      <c r="W510"/>
      <c r="X510"/>
      <c r="Y510"/>
      <c r="Z510"/>
    </row>
    <row r="511" spans="10:26" ht="21" customHeight="1" x14ac:dyDescent="0.2">
      <c r="J511"/>
      <c r="O511"/>
      <c r="P511"/>
      <c r="Q511"/>
      <c r="R511"/>
      <c r="S511"/>
      <c r="T511"/>
      <c r="U511"/>
      <c r="V511"/>
      <c r="W511"/>
      <c r="X511"/>
      <c r="Y511"/>
      <c r="Z511"/>
    </row>
    <row r="512" spans="10:26" ht="21" customHeight="1" x14ac:dyDescent="0.2">
      <c r="J512"/>
      <c r="O512"/>
      <c r="P512"/>
      <c r="Q512"/>
      <c r="R512"/>
      <c r="S512"/>
      <c r="T512"/>
      <c r="U512"/>
      <c r="V512"/>
      <c r="W512"/>
      <c r="X512"/>
      <c r="Y512"/>
      <c r="Z512"/>
    </row>
    <row r="513" spans="10:26" ht="21" customHeight="1" x14ac:dyDescent="0.2">
      <c r="J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0:26" ht="21" customHeight="1" x14ac:dyDescent="0.2">
      <c r="J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0:26" ht="21" customHeight="1" x14ac:dyDescent="0.2">
      <c r="J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0:26" ht="21" customHeight="1" x14ac:dyDescent="0.2">
      <c r="J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0:26" ht="21" customHeight="1" x14ac:dyDescent="0.2">
      <c r="J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0:26" ht="21" customHeight="1" x14ac:dyDescent="0.2">
      <c r="J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0:26" ht="21" customHeight="1" x14ac:dyDescent="0.2">
      <c r="J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0:26" ht="21" customHeight="1" x14ac:dyDescent="0.2">
      <c r="J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0:26" ht="21" customHeight="1" x14ac:dyDescent="0.2">
      <c r="J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0:26" ht="21" customHeight="1" x14ac:dyDescent="0.2">
      <c r="J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0:26" ht="21" customHeight="1" x14ac:dyDescent="0.2">
      <c r="J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0:26" ht="21" customHeight="1" x14ac:dyDescent="0.2">
      <c r="J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0:26" ht="21" customHeight="1" x14ac:dyDescent="0.2">
      <c r="J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0:26" ht="21" customHeight="1" x14ac:dyDescent="0.2">
      <c r="J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0:26" ht="21" customHeight="1" x14ac:dyDescent="0.2">
      <c r="J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0:26" ht="21" customHeight="1" x14ac:dyDescent="0.2">
      <c r="J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0:26" ht="21" customHeight="1" x14ac:dyDescent="0.2">
      <c r="J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0:26" ht="21" customHeight="1" x14ac:dyDescent="0.2">
      <c r="J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0:26" ht="21" customHeight="1" x14ac:dyDescent="0.2">
      <c r="J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0:26" ht="21" customHeight="1" x14ac:dyDescent="0.2">
      <c r="J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0:26" ht="21" customHeight="1" x14ac:dyDescent="0.2">
      <c r="J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0:26" ht="21" customHeight="1" x14ac:dyDescent="0.2">
      <c r="J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0:26" ht="21" customHeight="1" x14ac:dyDescent="0.2">
      <c r="J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0:26" ht="21" customHeight="1" x14ac:dyDescent="0.2">
      <c r="J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0:26" ht="21" customHeight="1" x14ac:dyDescent="0.2">
      <c r="J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0:26" ht="21" customHeight="1" x14ac:dyDescent="0.2">
      <c r="J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0:26" ht="21" customHeight="1" x14ac:dyDescent="0.2">
      <c r="J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0:26" ht="21" customHeight="1" x14ac:dyDescent="0.2">
      <c r="J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0:26" ht="21" customHeight="1" x14ac:dyDescent="0.2">
      <c r="J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0:26" ht="21" customHeight="1" x14ac:dyDescent="0.2">
      <c r="J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0:26" ht="21" customHeight="1" x14ac:dyDescent="0.2">
      <c r="J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0:26" ht="21" customHeight="1" x14ac:dyDescent="0.2">
      <c r="J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0:26" ht="21" customHeight="1" x14ac:dyDescent="0.2">
      <c r="J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0:26" ht="21" customHeight="1" x14ac:dyDescent="0.2">
      <c r="J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0:26" ht="21" customHeight="1" x14ac:dyDescent="0.2">
      <c r="J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0:26" ht="21" customHeight="1" x14ac:dyDescent="0.2">
      <c r="J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0:26" ht="21" customHeight="1" x14ac:dyDescent="0.2">
      <c r="J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0:26" ht="21" customHeight="1" x14ac:dyDescent="0.2">
      <c r="J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0:26" ht="21" customHeight="1" x14ac:dyDescent="0.2">
      <c r="J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0:26" ht="21" customHeight="1" x14ac:dyDescent="0.2">
      <c r="J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0:26" ht="21" customHeight="1" x14ac:dyDescent="0.2">
      <c r="J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0:26" ht="21" customHeight="1" x14ac:dyDescent="0.2">
      <c r="J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0:26" ht="21" customHeight="1" x14ac:dyDescent="0.2">
      <c r="J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0:26" ht="21" customHeight="1" x14ac:dyDescent="0.2">
      <c r="J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0:26" ht="21" customHeight="1" x14ac:dyDescent="0.2">
      <c r="J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0:26" ht="21" customHeight="1" x14ac:dyDescent="0.2">
      <c r="J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0:26" ht="21" customHeight="1" x14ac:dyDescent="0.2">
      <c r="J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0:26" ht="21" customHeight="1" x14ac:dyDescent="0.2">
      <c r="J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0:26" ht="21" customHeight="1" x14ac:dyDescent="0.2">
      <c r="J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0:26" ht="21" customHeight="1" x14ac:dyDescent="0.2">
      <c r="J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0:26" ht="21" customHeight="1" x14ac:dyDescent="0.2">
      <c r="J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0:26" ht="21" customHeight="1" x14ac:dyDescent="0.2">
      <c r="J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0:26" ht="21" customHeight="1" x14ac:dyDescent="0.2">
      <c r="J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0:26" ht="21" customHeight="1" x14ac:dyDescent="0.2">
      <c r="J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0:26" ht="21" customHeight="1" x14ac:dyDescent="0.2">
      <c r="J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0:26" ht="21" customHeight="1" x14ac:dyDescent="0.2">
      <c r="J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0:26" ht="21" customHeight="1" x14ac:dyDescent="0.2">
      <c r="J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0:26" ht="21" customHeight="1" x14ac:dyDescent="0.2">
      <c r="J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0:26" ht="21" customHeight="1" x14ac:dyDescent="0.2">
      <c r="J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0:26" ht="21" customHeight="1" x14ac:dyDescent="0.2">
      <c r="J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0:26" ht="21" customHeight="1" x14ac:dyDescent="0.2">
      <c r="J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0:26" ht="21" customHeight="1" x14ac:dyDescent="0.2">
      <c r="J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0:26" ht="21" customHeight="1" x14ac:dyDescent="0.2">
      <c r="J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0:26" ht="21" customHeight="1" x14ac:dyDescent="0.2">
      <c r="J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0:26" ht="21" customHeight="1" x14ac:dyDescent="0.2">
      <c r="J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0:26" ht="21" customHeight="1" x14ac:dyDescent="0.2">
      <c r="J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0:26" ht="21" customHeight="1" x14ac:dyDescent="0.2">
      <c r="J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0:26" ht="21" customHeight="1" x14ac:dyDescent="0.2">
      <c r="J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0:26" ht="21" customHeight="1" x14ac:dyDescent="0.2">
      <c r="J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0:26" ht="21" customHeight="1" x14ac:dyDescent="0.2">
      <c r="J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0:26" ht="21" customHeight="1" x14ac:dyDescent="0.2">
      <c r="J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0:26" ht="21" customHeight="1" x14ac:dyDescent="0.2">
      <c r="J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0:26" ht="21" customHeight="1" x14ac:dyDescent="0.2">
      <c r="J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0:26" ht="21" customHeight="1" x14ac:dyDescent="0.2">
      <c r="J586"/>
      <c r="O586"/>
      <c r="P586"/>
      <c r="Q586"/>
      <c r="R586"/>
      <c r="S586"/>
      <c r="T586"/>
      <c r="U586"/>
      <c r="V586"/>
      <c r="W586"/>
      <c r="X586"/>
      <c r="Y586"/>
      <c r="Z586"/>
    </row>
    <row r="587" spans="10:26" ht="21" customHeight="1" x14ac:dyDescent="0.2">
      <c r="J587"/>
      <c r="O587"/>
      <c r="P587"/>
      <c r="Q587"/>
      <c r="R587"/>
      <c r="S587"/>
      <c r="T587"/>
      <c r="U587"/>
      <c r="V587"/>
      <c r="W587"/>
      <c r="X587"/>
      <c r="Y587"/>
      <c r="Z587"/>
    </row>
    <row r="588" spans="10:26" ht="21" customHeight="1" x14ac:dyDescent="0.2">
      <c r="J588"/>
      <c r="O588"/>
      <c r="P588"/>
      <c r="Q588"/>
      <c r="R588"/>
      <c r="S588"/>
      <c r="T588"/>
      <c r="U588"/>
      <c r="V588"/>
      <c r="W588"/>
      <c r="X588"/>
      <c r="Y588"/>
      <c r="Z588"/>
    </row>
    <row r="589" spans="10:26" ht="21" customHeight="1" x14ac:dyDescent="0.2">
      <c r="J589"/>
      <c r="O589"/>
      <c r="P589"/>
      <c r="Q589"/>
      <c r="R589"/>
      <c r="S589"/>
      <c r="T589"/>
      <c r="U589"/>
      <c r="V589"/>
      <c r="W589"/>
      <c r="X589"/>
      <c r="Y589"/>
      <c r="Z589"/>
    </row>
    <row r="590" spans="10:26" ht="21" customHeight="1" x14ac:dyDescent="0.2">
      <c r="J590"/>
      <c r="O590"/>
      <c r="P590"/>
      <c r="Q590"/>
      <c r="R590"/>
      <c r="S590"/>
      <c r="T590"/>
      <c r="U590"/>
      <c r="V590"/>
      <c r="W590"/>
      <c r="X590"/>
      <c r="Y590"/>
      <c r="Z590"/>
    </row>
    <row r="591" spans="10:26" ht="21" customHeight="1" x14ac:dyDescent="0.2">
      <c r="J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0:26" ht="21" customHeight="1" x14ac:dyDescent="0.2">
      <c r="J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2:26" ht="21" customHeight="1" x14ac:dyDescent="0.2">
      <c r="J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2:26" ht="21" customHeight="1" x14ac:dyDescent="0.2">
      <c r="J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2:26" s="44" customFormat="1" ht="21" customHeight="1" x14ac:dyDescent="0.2">
      <c r="B595" s="23"/>
      <c r="C595" s="23"/>
      <c r="D595" s="23"/>
      <c r="E595" s="23"/>
      <c r="F595" s="23"/>
      <c r="G595" s="23"/>
      <c r="H595" s="23"/>
      <c r="I595" s="23"/>
      <c r="J595"/>
      <c r="K595" s="23"/>
      <c r="L595" s="23"/>
      <c r="M595" s="45"/>
      <c r="N595" s="4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2:26" s="44" customFormat="1" ht="21" customHeight="1" x14ac:dyDescent="0.2">
      <c r="B596" s="23"/>
      <c r="C596" s="23"/>
      <c r="D596" s="23"/>
      <c r="E596" s="23"/>
      <c r="F596" s="23"/>
      <c r="G596" s="23"/>
      <c r="H596" s="23"/>
      <c r="I596" s="23"/>
      <c r="J596"/>
      <c r="K596" s="23"/>
      <c r="L596" s="23"/>
      <c r="M596" s="45"/>
      <c r="N596" s="45"/>
      <c r="O596"/>
      <c r="P596"/>
      <c r="Q596"/>
      <c r="R596"/>
      <c r="S596"/>
      <c r="T596"/>
      <c r="U596"/>
      <c r="V596"/>
      <c r="W596"/>
      <c r="X596"/>
      <c r="Y596"/>
      <c r="Z596"/>
    </row>
    <row r="597" spans="2:26" s="44" customFormat="1" ht="21" customHeight="1" x14ac:dyDescent="0.2">
      <c r="B597" s="23"/>
      <c r="C597" s="23"/>
      <c r="D597" s="23"/>
      <c r="E597" s="23"/>
      <c r="F597" s="23"/>
      <c r="G597" s="23"/>
      <c r="H597" s="23"/>
      <c r="I597" s="23"/>
      <c r="J597"/>
      <c r="K597" s="23"/>
      <c r="L597" s="23"/>
      <c r="M597" s="45"/>
      <c r="N597" s="45"/>
      <c r="O597"/>
      <c r="P597"/>
      <c r="Q597"/>
      <c r="R597"/>
      <c r="S597"/>
      <c r="T597"/>
      <c r="U597"/>
      <c r="V597"/>
      <c r="W597"/>
      <c r="X597"/>
      <c r="Y597"/>
      <c r="Z597"/>
    </row>
    <row r="598" spans="2:26" s="44" customFormat="1" ht="21" customHeight="1" x14ac:dyDescent="0.2">
      <c r="B598" s="23"/>
      <c r="C598" s="23"/>
      <c r="D598" s="23"/>
      <c r="E598" s="23"/>
      <c r="F598" s="23"/>
      <c r="G598" s="23"/>
      <c r="H598" s="23"/>
      <c r="I598" s="23"/>
      <c r="J598"/>
      <c r="K598" s="23"/>
      <c r="L598" s="23"/>
      <c r="M598" s="45"/>
      <c r="N598" s="45"/>
      <c r="O598"/>
      <c r="P598"/>
      <c r="Q598"/>
      <c r="R598"/>
      <c r="S598"/>
      <c r="T598"/>
      <c r="U598"/>
      <c r="V598"/>
      <c r="W598"/>
      <c r="X598"/>
      <c r="Y598"/>
      <c r="Z598"/>
    </row>
    <row r="599" spans="2:26" s="44" customFormat="1" ht="21" customHeight="1" x14ac:dyDescent="0.2">
      <c r="B599" s="23"/>
      <c r="C599" s="23"/>
      <c r="D599" s="23"/>
      <c r="E599" s="23"/>
      <c r="F599" s="23"/>
      <c r="G599" s="23"/>
      <c r="H599" s="23"/>
      <c r="I599" s="23"/>
      <c r="J599"/>
      <c r="K599" s="23"/>
      <c r="L599" s="23"/>
      <c r="M599" s="45"/>
      <c r="N599" s="45"/>
      <c r="O599"/>
      <c r="P599"/>
      <c r="Q599"/>
      <c r="R599"/>
      <c r="S599"/>
      <c r="T599"/>
      <c r="U599"/>
      <c r="V599"/>
      <c r="W599"/>
      <c r="X599"/>
      <c r="Y599"/>
      <c r="Z599"/>
    </row>
    <row r="600" spans="2:26" s="44" customFormat="1" ht="21" customHeight="1" x14ac:dyDescent="0.2">
      <c r="B600" s="23"/>
      <c r="C600" s="23"/>
      <c r="D600" s="23"/>
      <c r="E600" s="23"/>
      <c r="F600" s="23"/>
      <c r="G600" s="23"/>
      <c r="H600" s="23"/>
      <c r="I600" s="23"/>
      <c r="J600"/>
      <c r="K600" s="23"/>
      <c r="L600" s="23"/>
      <c r="M600" s="45"/>
      <c r="N600" s="45"/>
      <c r="O600"/>
      <c r="P600"/>
      <c r="Q600"/>
      <c r="R600"/>
      <c r="S600"/>
      <c r="T600"/>
      <c r="U600"/>
      <c r="V600"/>
      <c r="W600"/>
      <c r="X600"/>
      <c r="Y600"/>
      <c r="Z600"/>
    </row>
    <row r="601" spans="2:26" s="44" customFormat="1" ht="21" customHeight="1" x14ac:dyDescent="0.2">
      <c r="B601" s="23"/>
      <c r="C601" s="23"/>
      <c r="D601" s="23"/>
      <c r="E601" s="23"/>
      <c r="F601" s="23"/>
      <c r="G601" s="23"/>
      <c r="H601" s="23"/>
      <c r="I601" s="23"/>
      <c r="J601"/>
      <c r="K601" s="23"/>
      <c r="L601" s="23"/>
      <c r="M601" s="45"/>
      <c r="N601" s="45"/>
      <c r="O601"/>
      <c r="P601"/>
      <c r="Q601"/>
      <c r="R601"/>
      <c r="S601"/>
      <c r="T601"/>
      <c r="U601"/>
      <c r="V601"/>
      <c r="W601"/>
      <c r="X601"/>
      <c r="Y601"/>
      <c r="Z601"/>
    </row>
    <row r="602" spans="2:26" s="44" customFormat="1" ht="21" customHeight="1" x14ac:dyDescent="0.2">
      <c r="B602" s="23"/>
      <c r="C602" s="23"/>
      <c r="D602" s="23"/>
      <c r="E602" s="23"/>
      <c r="F602" s="23"/>
      <c r="G602" s="23"/>
      <c r="H602" s="23"/>
      <c r="I602" s="23"/>
      <c r="J602"/>
      <c r="K602" s="23"/>
      <c r="L602" s="23"/>
      <c r="M602" s="45"/>
      <c r="N602" s="45"/>
      <c r="O602"/>
      <c r="P602"/>
      <c r="Q602"/>
      <c r="R602"/>
      <c r="S602"/>
      <c r="T602"/>
      <c r="U602"/>
      <c r="V602"/>
      <c r="W602"/>
      <c r="X602"/>
      <c r="Y602"/>
      <c r="Z602"/>
    </row>
    <row r="603" spans="2:26" s="44" customFormat="1" ht="21" customHeight="1" x14ac:dyDescent="0.2">
      <c r="B603" s="23"/>
      <c r="C603" s="23"/>
      <c r="D603" s="23"/>
      <c r="E603" s="23"/>
      <c r="F603" s="23"/>
      <c r="G603" s="23"/>
      <c r="H603" s="23"/>
      <c r="I603" s="23"/>
      <c r="J603"/>
      <c r="K603" s="23"/>
      <c r="L603" s="23"/>
      <c r="M603" s="45"/>
      <c r="N603" s="45"/>
      <c r="O603"/>
      <c r="P603"/>
      <c r="Q603"/>
      <c r="R603"/>
      <c r="S603"/>
      <c r="T603"/>
      <c r="U603"/>
      <c r="V603"/>
      <c r="W603"/>
      <c r="X603"/>
      <c r="Y603"/>
      <c r="Z603"/>
    </row>
    <row r="604" spans="2:26" s="44" customFormat="1" ht="21" customHeight="1" x14ac:dyDescent="0.2">
      <c r="B604" s="23"/>
      <c r="C604" s="23"/>
      <c r="D604" s="23"/>
      <c r="E604" s="23"/>
      <c r="F604" s="23"/>
      <c r="G604" s="23"/>
      <c r="H604" s="23"/>
      <c r="I604" s="23"/>
      <c r="J604"/>
      <c r="K604" s="23"/>
      <c r="L604" s="23"/>
      <c r="M604" s="45"/>
      <c r="N604" s="45"/>
      <c r="O604"/>
      <c r="P604"/>
      <c r="Q604"/>
      <c r="R604"/>
      <c r="S604"/>
      <c r="T604"/>
      <c r="U604"/>
      <c r="V604"/>
      <c r="W604"/>
      <c r="X604"/>
      <c r="Y604"/>
      <c r="Z604"/>
    </row>
    <row r="605" spans="2:26" s="44" customFormat="1" ht="21" customHeight="1" x14ac:dyDescent="0.2">
      <c r="B605" s="23"/>
      <c r="C605" s="23"/>
      <c r="D605" s="23"/>
      <c r="E605" s="23"/>
      <c r="F605" s="23"/>
      <c r="G605" s="23"/>
      <c r="H605" s="23"/>
      <c r="I605" s="23"/>
      <c r="J605"/>
      <c r="K605" s="23"/>
      <c r="L605" s="23"/>
      <c r="M605" s="45"/>
      <c r="N605" s="4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2:26" s="44" customFormat="1" ht="21" customHeight="1" x14ac:dyDescent="0.2">
      <c r="B606" s="23"/>
      <c r="C606" s="23"/>
      <c r="D606" s="23"/>
      <c r="E606" s="23"/>
      <c r="F606" s="23"/>
      <c r="G606" s="23"/>
      <c r="H606" s="23"/>
      <c r="I606" s="23"/>
      <c r="J606"/>
      <c r="K606" s="23"/>
      <c r="L606" s="23"/>
      <c r="M606" s="45"/>
      <c r="N606" s="45"/>
      <c r="O606"/>
      <c r="P606"/>
      <c r="Q606"/>
      <c r="R606"/>
      <c r="S606"/>
      <c r="T606"/>
      <c r="U606"/>
      <c r="V606"/>
      <c r="W606"/>
      <c r="X606"/>
      <c r="Y606"/>
      <c r="Z606"/>
    </row>
    <row r="607" spans="2:26" s="44" customFormat="1" ht="21" customHeight="1" x14ac:dyDescent="0.2">
      <c r="B607" s="23"/>
      <c r="C607" s="23"/>
      <c r="D607" s="23"/>
      <c r="E607" s="23"/>
      <c r="F607" s="23"/>
      <c r="G607" s="23"/>
      <c r="H607" s="23"/>
      <c r="I607" s="23"/>
      <c r="J607"/>
      <c r="K607" s="23"/>
      <c r="L607" s="23"/>
      <c r="M607" s="45"/>
      <c r="N607" s="45"/>
      <c r="O607"/>
      <c r="P607"/>
      <c r="Q607"/>
      <c r="R607"/>
      <c r="S607"/>
      <c r="T607"/>
      <c r="U607"/>
      <c r="V607"/>
      <c r="W607"/>
      <c r="X607"/>
      <c r="Y607"/>
      <c r="Z607"/>
    </row>
    <row r="608" spans="2:26" s="44" customFormat="1" ht="21" customHeight="1" x14ac:dyDescent="0.2">
      <c r="B608" s="23"/>
      <c r="C608" s="23"/>
      <c r="D608" s="23"/>
      <c r="E608" s="23"/>
      <c r="F608" s="23"/>
      <c r="G608" s="23"/>
      <c r="H608" s="23"/>
      <c r="I608" s="23"/>
      <c r="J608"/>
      <c r="K608" s="23"/>
      <c r="L608" s="23"/>
      <c r="M608" s="45"/>
      <c r="N608" s="45"/>
      <c r="O608"/>
      <c r="P608"/>
      <c r="Q608"/>
      <c r="R608"/>
      <c r="S608"/>
      <c r="T608"/>
      <c r="U608"/>
      <c r="V608"/>
      <c r="W608"/>
      <c r="X608"/>
      <c r="Y608"/>
      <c r="Z608"/>
    </row>
    <row r="609" spans="2:26" s="44" customFormat="1" ht="21" customHeight="1" x14ac:dyDescent="0.2">
      <c r="B609" s="23"/>
      <c r="C609" s="23"/>
      <c r="D609" s="23"/>
      <c r="E609" s="23"/>
      <c r="F609" s="23"/>
      <c r="G609" s="23"/>
      <c r="H609" s="23"/>
      <c r="I609" s="23"/>
      <c r="J609"/>
      <c r="K609" s="23"/>
      <c r="L609" s="23"/>
      <c r="M609" s="45"/>
      <c r="N609" s="45"/>
      <c r="O609"/>
      <c r="P609"/>
      <c r="Q609"/>
      <c r="R609"/>
      <c r="S609"/>
      <c r="T609"/>
      <c r="U609"/>
      <c r="V609"/>
      <c r="W609"/>
      <c r="X609"/>
      <c r="Y609"/>
      <c r="Z609"/>
    </row>
    <row r="610" spans="2:26" ht="21" customHeight="1" x14ac:dyDescent="0.2">
      <c r="J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2:26" ht="21" customHeight="1" x14ac:dyDescent="0.2">
      <c r="J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2:26" ht="21" customHeight="1" x14ac:dyDescent="0.2">
      <c r="J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2:26" ht="21" customHeight="1" x14ac:dyDescent="0.2">
      <c r="J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2:26" ht="21" customHeight="1" x14ac:dyDescent="0.2">
      <c r="J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2:26" ht="21" customHeight="1" x14ac:dyDescent="0.2">
      <c r="J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2:26" s="44" customFormat="1" ht="21" customHeight="1" x14ac:dyDescent="0.2">
      <c r="B616" s="23"/>
      <c r="C616" s="23"/>
      <c r="D616" s="23"/>
      <c r="E616" s="23"/>
      <c r="F616" s="23"/>
      <c r="G616" s="23"/>
      <c r="H616" s="23"/>
      <c r="I616" s="23"/>
      <c r="J616"/>
      <c r="K616" s="23"/>
      <c r="L616" s="23"/>
      <c r="M616" s="45"/>
      <c r="N616" s="45"/>
      <c r="O616"/>
      <c r="P616"/>
      <c r="Q616"/>
      <c r="R616"/>
      <c r="S616"/>
      <c r="T616"/>
      <c r="U616"/>
      <c r="V616"/>
      <c r="W616"/>
      <c r="X616"/>
      <c r="Y616"/>
      <c r="Z616"/>
    </row>
    <row r="617" spans="2:26" s="44" customFormat="1" ht="21" customHeight="1" x14ac:dyDescent="0.2">
      <c r="B617" s="23"/>
      <c r="C617" s="23"/>
      <c r="D617" s="23"/>
      <c r="E617" s="23"/>
      <c r="F617" s="23"/>
      <c r="G617" s="23"/>
      <c r="H617" s="23"/>
      <c r="I617" s="23"/>
      <c r="J617"/>
      <c r="K617" s="23"/>
      <c r="L617" s="23"/>
      <c r="M617" s="45"/>
      <c r="N617" s="45"/>
      <c r="O617"/>
      <c r="P617"/>
      <c r="Q617"/>
      <c r="R617"/>
      <c r="S617"/>
      <c r="T617"/>
      <c r="U617"/>
      <c r="V617"/>
      <c r="W617"/>
      <c r="X617"/>
      <c r="Y617"/>
      <c r="Z617"/>
    </row>
    <row r="618" spans="2:26" s="44" customFormat="1" ht="21" customHeight="1" x14ac:dyDescent="0.2">
      <c r="B618" s="23"/>
      <c r="C618" s="23"/>
      <c r="D618" s="23"/>
      <c r="E618" s="23"/>
      <c r="F618" s="23"/>
      <c r="G618" s="23"/>
      <c r="H618" s="23"/>
      <c r="I618" s="23"/>
      <c r="J618"/>
      <c r="K618" s="23"/>
      <c r="L618" s="23"/>
      <c r="M618" s="45"/>
      <c r="N618" s="45"/>
      <c r="O618"/>
      <c r="P618"/>
      <c r="Q618"/>
      <c r="R618"/>
      <c r="S618"/>
      <c r="T618"/>
      <c r="U618"/>
      <c r="V618"/>
      <c r="W618"/>
      <c r="X618"/>
      <c r="Y618"/>
      <c r="Z618"/>
    </row>
    <row r="619" spans="2:26" s="44" customFormat="1" ht="21" customHeight="1" x14ac:dyDescent="0.2">
      <c r="B619" s="23"/>
      <c r="C619" s="23"/>
      <c r="D619" s="23"/>
      <c r="E619" s="23"/>
      <c r="F619" s="23"/>
      <c r="G619" s="23"/>
      <c r="H619" s="23"/>
      <c r="I619" s="23"/>
      <c r="J619"/>
      <c r="K619" s="23"/>
      <c r="L619" s="23"/>
      <c r="M619" s="45"/>
      <c r="N619" s="45"/>
      <c r="O619"/>
      <c r="P619"/>
      <c r="Q619"/>
      <c r="R619"/>
      <c r="S619"/>
      <c r="T619"/>
      <c r="U619"/>
      <c r="V619"/>
      <c r="W619"/>
      <c r="X619"/>
      <c r="Y619"/>
      <c r="Z619"/>
    </row>
    <row r="620" spans="2:26" s="44" customFormat="1" ht="21" customHeight="1" x14ac:dyDescent="0.2">
      <c r="B620" s="23"/>
      <c r="C620" s="23"/>
      <c r="D620" s="23"/>
      <c r="E620" s="23"/>
      <c r="F620" s="23"/>
      <c r="G620" s="23"/>
      <c r="H620" s="23"/>
      <c r="I620" s="23"/>
      <c r="J620"/>
      <c r="K620" s="23"/>
      <c r="L620" s="23"/>
      <c r="M620" s="45"/>
      <c r="N620" s="45"/>
      <c r="O620"/>
      <c r="P620"/>
      <c r="Q620"/>
      <c r="R620"/>
      <c r="S620"/>
      <c r="T620"/>
      <c r="U620"/>
      <c r="V620"/>
      <c r="W620"/>
      <c r="X620"/>
      <c r="Y620"/>
      <c r="Z620"/>
    </row>
    <row r="621" spans="2:26" s="44" customFormat="1" ht="21" customHeight="1" x14ac:dyDescent="0.2">
      <c r="B621" s="23"/>
      <c r="C621" s="23"/>
      <c r="D621" s="23"/>
      <c r="E621" s="23"/>
      <c r="F621" s="23"/>
      <c r="G621" s="23"/>
      <c r="H621" s="23"/>
      <c r="I621" s="23"/>
      <c r="J621"/>
      <c r="K621" s="23"/>
      <c r="L621" s="23"/>
      <c r="M621" s="45"/>
      <c r="N621" s="45"/>
      <c r="O621"/>
      <c r="P621"/>
      <c r="Q621"/>
      <c r="R621"/>
      <c r="S621"/>
      <c r="T621"/>
      <c r="U621"/>
      <c r="V621"/>
      <c r="W621"/>
      <c r="X621"/>
      <c r="Y621"/>
      <c r="Z621"/>
    </row>
    <row r="622" spans="2:26" s="44" customFormat="1" ht="21" customHeight="1" x14ac:dyDescent="0.2">
      <c r="B622" s="23"/>
      <c r="C622" s="23"/>
      <c r="D622" s="23"/>
      <c r="E622" s="23"/>
      <c r="F622" s="23"/>
      <c r="G622" s="23"/>
      <c r="H622" s="23"/>
      <c r="I622" s="23"/>
      <c r="J622"/>
      <c r="K622" s="23"/>
      <c r="L622" s="23"/>
      <c r="M622" s="45"/>
      <c r="N622" s="45"/>
      <c r="O622"/>
      <c r="P622"/>
      <c r="Q622"/>
      <c r="R622"/>
      <c r="S622"/>
      <c r="T622"/>
      <c r="U622"/>
      <c r="V622"/>
      <c r="W622"/>
      <c r="X622"/>
      <c r="Y622"/>
      <c r="Z622"/>
    </row>
    <row r="623" spans="2:26" s="44" customFormat="1" ht="21" customHeight="1" x14ac:dyDescent="0.2">
      <c r="B623" s="23"/>
      <c r="C623" s="23"/>
      <c r="D623" s="23"/>
      <c r="E623" s="23"/>
      <c r="F623" s="23"/>
      <c r="G623" s="23"/>
      <c r="H623" s="23"/>
      <c r="I623" s="23"/>
      <c r="J623"/>
      <c r="K623" s="23"/>
      <c r="L623" s="23"/>
      <c r="M623" s="45"/>
      <c r="N623" s="45"/>
      <c r="O623"/>
      <c r="P623"/>
      <c r="Q623"/>
      <c r="R623"/>
      <c r="S623"/>
      <c r="T623"/>
      <c r="U623"/>
      <c r="V623"/>
      <c r="W623"/>
      <c r="X623"/>
      <c r="Y623"/>
      <c r="Z623"/>
    </row>
    <row r="624" spans="2:26" s="44" customFormat="1" ht="21" customHeight="1" x14ac:dyDescent="0.2">
      <c r="B624" s="23"/>
      <c r="C624" s="23"/>
      <c r="D624" s="23"/>
      <c r="E624" s="23"/>
      <c r="F624" s="23"/>
      <c r="G624" s="23"/>
      <c r="H624" s="23"/>
      <c r="I624" s="23"/>
      <c r="J624"/>
      <c r="K624" s="23"/>
      <c r="L624" s="23"/>
      <c r="M624" s="45"/>
      <c r="N624" s="45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0:26" ht="21" customHeight="1" x14ac:dyDescent="0.2">
      <c r="J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0:26" ht="21" customHeight="1" x14ac:dyDescent="0.2">
      <c r="J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0:26" ht="21" customHeight="1" x14ac:dyDescent="0.2">
      <c r="J627"/>
      <c r="O627"/>
      <c r="P627"/>
      <c r="Q627"/>
      <c r="R627"/>
      <c r="S627"/>
      <c r="T627"/>
      <c r="U627"/>
      <c r="V627"/>
      <c r="W627"/>
      <c r="X627"/>
      <c r="Y627"/>
      <c r="Z627"/>
    </row>
  </sheetData>
  <autoFilter ref="A1:M307"/>
  <dataValidations count="16">
    <dataValidation type="list" allowBlank="1" showInputMessage="1" showErrorMessage="1" sqref="H2:J140">
      <formula1>"In,Out,No Cxn,Stuck"</formula1>
    </dataValidation>
    <dataValidation type="list" allowBlank="1" showInputMessage="1" showErrorMessage="1" sqref="K2:K140">
      <formula1>"Missing,Broken,Replaced"</formula1>
    </dataValidation>
    <dataValidation type="list" allowBlank="1" showInputMessage="1" showErrorMessage="1" sqref="G2:G140">
      <formula1>"Loose,Missing"</formula1>
    </dataValidation>
    <dataValidation type="list" allowBlank="1" showInputMessage="1" showErrorMessage="1" sqref="F2:F140">
      <formula1>"Loose,Missing,Broken"</formula1>
    </dataValidation>
    <dataValidation type="list" showInputMessage="1" showErrorMessage="1" sqref="E2:E140">
      <formula1>"In,Out,Loose, ,"</formula1>
    </dataValidation>
    <dataValidation allowBlank="1" showInputMessage="1" showErrorMessage="1" promptTitle="RM FP" prompt="Remount faceplate" sqref="P1"/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</dataValidations>
  <pageMargins left="0" right="0.5" top="0.5" bottom="0.75" header="0.25" footer="0.25"/>
  <pageSetup scale="61" fitToHeight="0" orientation="landscape" r:id="rId1"/>
  <headerFooter alignWithMargins="0">
    <oddHeader>&amp;C&amp;"Sylfaen,Regular"&amp;11Alumni - Sayles (ZD)&amp;R&amp;"Sylfaen,Regular"&amp;11Dorm Jack Repairs Assessment 2017</oddHeader>
    <oddFooter>&amp;LCODES:&amp;C&amp;"ARIAL,Bold"Loose;  Missing;  Pushed IN;  Pulled OUT;  B=Broken; No Cxn = No Connection; Stuck = Item is stuck in jack
Page &amp;P of &amp;N&amp;RSayles Hall</oddFooter>
  </headerFooter>
  <rowBreaks count="3" manualBreakCount="3">
    <brk id="41" max="24" man="1"/>
    <brk id="92" max="24" man="1"/>
    <brk id="140" max="11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24"/>
  <sheetViews>
    <sheetView tabSelected="1" zoomScaleNormal="100" zoomScaleSheetLayoutView="100" zoomScalePageLayoutView="112" workbookViewId="0">
      <pane ySplit="1" topLeftCell="A195" activePane="bottomLeft" state="frozen"/>
      <selection pane="bottomLeft" activeCell="L355" sqref="L355"/>
    </sheetView>
  </sheetViews>
  <sheetFormatPr defaultRowHeight="12.75" x14ac:dyDescent="0.2"/>
  <cols>
    <col min="1" max="1" width="6.5703125" style="44" customWidth="1"/>
    <col min="2" max="2" width="8.7109375" style="23" bestFit="1" customWidth="1"/>
    <col min="3" max="3" width="6" style="23" bestFit="1" customWidth="1"/>
    <col min="4" max="4" width="8.7109375" style="23" customWidth="1"/>
    <col min="5" max="5" width="9.42578125" style="23" customWidth="1"/>
    <col min="6" max="7" width="8.28515625" style="23" customWidth="1"/>
    <col min="8" max="8" width="10.85546875" style="23" customWidth="1"/>
    <col min="9" max="9" width="8.28515625" style="23" customWidth="1"/>
    <col min="10" max="10" width="9.42578125" style="23" customWidth="1"/>
    <col min="11" max="11" width="10.42578125" style="23" customWidth="1"/>
    <col min="12" max="12" width="47" style="23" customWidth="1"/>
    <col min="13" max="13" width="11" style="45" customWidth="1"/>
    <col min="14" max="14" width="14.140625" style="45" customWidth="1"/>
    <col min="15" max="15" width="4.42578125" style="48" customWidth="1"/>
    <col min="16" max="16" width="6" style="44" bestFit="1" customWidth="1"/>
    <col min="17" max="17" width="4.85546875" style="44" bestFit="1" customWidth="1"/>
    <col min="18" max="18" width="4.28515625" style="44" bestFit="1" customWidth="1"/>
    <col min="19" max="19" width="4.85546875" style="44" bestFit="1" customWidth="1"/>
    <col min="20" max="20" width="4.7109375" style="44" bestFit="1" customWidth="1"/>
    <col min="21" max="21" width="4" style="44" customWidth="1"/>
    <col min="22" max="22" width="4.85546875" style="44" bestFit="1" customWidth="1"/>
    <col min="23" max="23" width="6.42578125" style="44" customWidth="1"/>
    <col min="24" max="24" width="5" style="44" bestFit="1" customWidth="1"/>
    <col min="25" max="25" width="7.7109375" style="44" customWidth="1"/>
    <col min="26" max="16384" width="9.140625" style="23"/>
  </cols>
  <sheetData>
    <row r="1" spans="1:25" s="16" customFormat="1" ht="45" customHeight="1" x14ac:dyDescent="0.25">
      <c r="A1" s="11" t="s">
        <v>607</v>
      </c>
      <c r="B1" s="11" t="s">
        <v>49</v>
      </c>
      <c r="C1" s="12" t="s">
        <v>50</v>
      </c>
      <c r="D1" s="12" t="s">
        <v>51</v>
      </c>
      <c r="E1" s="13" t="s">
        <v>640</v>
      </c>
      <c r="F1" s="13" t="s">
        <v>624</v>
      </c>
      <c r="G1" s="13" t="s">
        <v>625</v>
      </c>
      <c r="H1" s="13" t="s">
        <v>641</v>
      </c>
      <c r="I1" s="13" t="s">
        <v>626</v>
      </c>
      <c r="J1" s="13" t="s">
        <v>627</v>
      </c>
      <c r="K1" s="13" t="s">
        <v>628</v>
      </c>
      <c r="L1" s="13" t="s">
        <v>606</v>
      </c>
      <c r="M1" s="13" t="s">
        <v>608</v>
      </c>
      <c r="N1" s="13" t="s">
        <v>642</v>
      </c>
      <c r="O1" s="14" t="s">
        <v>609</v>
      </c>
      <c r="P1" s="14" t="s">
        <v>869</v>
      </c>
      <c r="Q1" s="15" t="s">
        <v>610</v>
      </c>
      <c r="R1" s="14" t="s">
        <v>611</v>
      </c>
      <c r="S1" s="14" t="s">
        <v>612</v>
      </c>
      <c r="T1" s="14" t="s">
        <v>613</v>
      </c>
      <c r="U1" s="14" t="s">
        <v>614</v>
      </c>
      <c r="V1" s="15" t="s">
        <v>617</v>
      </c>
      <c r="W1" s="14" t="s">
        <v>618</v>
      </c>
      <c r="X1" s="15" t="s">
        <v>615</v>
      </c>
      <c r="Y1" s="14" t="s">
        <v>616</v>
      </c>
    </row>
    <row r="2" spans="1:25" ht="21" customHeight="1" x14ac:dyDescent="0.25">
      <c r="A2" s="17">
        <v>0</v>
      </c>
      <c r="B2" s="1" t="s">
        <v>342</v>
      </c>
      <c r="C2" s="10" t="s">
        <v>54</v>
      </c>
      <c r="D2" s="1" t="s">
        <v>41</v>
      </c>
      <c r="E2" s="20"/>
      <c r="F2" s="20"/>
      <c r="G2" s="20"/>
      <c r="H2" s="20"/>
      <c r="I2" s="20"/>
      <c r="J2" s="20"/>
      <c r="K2" s="20"/>
      <c r="L2" s="31"/>
      <c r="M2" s="20" t="str">
        <f t="shared" ref="M2:M65" si="0">IF(AND(ISBLANK(E2),ISBLANK(F2),ISBLANK(G2),ISBLANK(H2),ISBLANK(I2),ISBLANK(J2)),"","YES")</f>
        <v/>
      </c>
      <c r="N2" s="20" t="str">
        <f>IF(AND(ISBLANK(E2),ISBLANK(F2),ISBLANK(G2),ISBLANK(H2),ISBLANK(I2),ISBLANK(J2),ISBLANK(K2)),"","YES")</f>
        <v/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21" customHeight="1" x14ac:dyDescent="0.25">
      <c r="A3" s="17">
        <v>0</v>
      </c>
      <c r="B3" s="1" t="s">
        <v>342</v>
      </c>
      <c r="C3" s="10" t="s">
        <v>54</v>
      </c>
      <c r="D3" s="1" t="s">
        <v>52</v>
      </c>
      <c r="E3" s="20"/>
      <c r="F3" s="20"/>
      <c r="G3" s="20"/>
      <c r="H3" s="20"/>
      <c r="I3" s="20"/>
      <c r="J3" s="20"/>
      <c r="K3" s="20"/>
      <c r="L3" s="31"/>
      <c r="M3" s="20" t="str">
        <f t="shared" si="0"/>
        <v/>
      </c>
      <c r="N3" s="20" t="str">
        <f t="shared" ref="N3:N66" si="1">IF(AND(ISBLANK(E3),ISBLANK(F3),ISBLANK(G3),ISBLANK(H3),ISBLANK(I3),ISBLANK(J3),ISBLANK(K3)),"","YES")</f>
        <v/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21" customHeight="1" x14ac:dyDescent="0.25">
      <c r="A4" s="62">
        <v>0</v>
      </c>
      <c r="B4" s="63">
        <v>8</v>
      </c>
      <c r="C4" s="64">
        <v>16263</v>
      </c>
      <c r="D4" s="63" t="s">
        <v>6</v>
      </c>
      <c r="E4" s="65"/>
      <c r="F4" s="65"/>
      <c r="G4" s="65"/>
      <c r="H4" s="65"/>
      <c r="I4" s="65"/>
      <c r="J4" s="65"/>
      <c r="K4" s="65"/>
      <c r="L4" s="66" t="s">
        <v>863</v>
      </c>
      <c r="M4" s="20" t="str">
        <f t="shared" si="0"/>
        <v/>
      </c>
      <c r="N4" s="20" t="str">
        <f t="shared" si="1"/>
        <v/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21" customHeight="1" x14ac:dyDescent="0.25">
      <c r="A5" s="62">
        <v>0</v>
      </c>
      <c r="B5" s="63">
        <v>9</v>
      </c>
      <c r="C5" s="64">
        <v>16302</v>
      </c>
      <c r="D5" s="63" t="s">
        <v>19</v>
      </c>
      <c r="E5" s="65"/>
      <c r="F5" s="65"/>
      <c r="G5" s="65"/>
      <c r="H5" s="65"/>
      <c r="I5" s="65"/>
      <c r="J5" s="65"/>
      <c r="K5" s="65"/>
      <c r="L5" s="66" t="s">
        <v>863</v>
      </c>
      <c r="M5" s="20" t="str">
        <f t="shared" si="0"/>
        <v/>
      </c>
      <c r="N5" s="20" t="str">
        <f t="shared" si="1"/>
        <v/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21" customHeight="1" x14ac:dyDescent="0.25">
      <c r="A6" s="17">
        <v>0</v>
      </c>
      <c r="B6" s="1">
        <v>23</v>
      </c>
      <c r="C6" s="10">
        <v>16230</v>
      </c>
      <c r="D6" s="1" t="s">
        <v>510</v>
      </c>
      <c r="E6" s="20"/>
      <c r="F6" s="20"/>
      <c r="G6" s="20"/>
      <c r="H6" s="20"/>
      <c r="I6" s="20"/>
      <c r="J6" s="20"/>
      <c r="K6" s="20"/>
      <c r="L6" s="31" t="s">
        <v>864</v>
      </c>
      <c r="M6" s="20" t="str">
        <f t="shared" si="0"/>
        <v/>
      </c>
      <c r="N6" s="20" t="str">
        <f t="shared" si="1"/>
        <v/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21" customHeight="1" x14ac:dyDescent="0.25">
      <c r="A7" s="17">
        <v>0</v>
      </c>
      <c r="B7" s="1">
        <v>25</v>
      </c>
      <c r="C7" s="10">
        <v>16300</v>
      </c>
      <c r="D7" s="1" t="s">
        <v>17</v>
      </c>
      <c r="E7" s="20"/>
      <c r="F7" s="20"/>
      <c r="G7" s="20"/>
      <c r="H7" s="20" t="s">
        <v>630</v>
      </c>
      <c r="I7" s="20" t="s">
        <v>654</v>
      </c>
      <c r="J7" s="20"/>
      <c r="K7" s="20"/>
      <c r="L7" s="31"/>
      <c r="M7" s="20" t="str">
        <f t="shared" si="0"/>
        <v>YES</v>
      </c>
      <c r="N7" s="20" t="str">
        <f t="shared" si="1"/>
        <v>YES</v>
      </c>
      <c r="O7" s="22"/>
      <c r="P7" s="22"/>
      <c r="Q7" s="22"/>
      <c r="R7" s="22"/>
      <c r="S7" s="22"/>
      <c r="T7" s="22"/>
      <c r="U7" s="22">
        <v>1</v>
      </c>
      <c r="V7" s="22"/>
      <c r="W7" s="22">
        <v>1</v>
      </c>
      <c r="X7" s="22"/>
      <c r="Y7" s="22"/>
    </row>
    <row r="8" spans="1:25" ht="21" customHeight="1" x14ac:dyDescent="0.25">
      <c r="A8" s="17">
        <v>0</v>
      </c>
      <c r="B8" s="1">
        <v>25</v>
      </c>
      <c r="C8" s="10" t="s">
        <v>54</v>
      </c>
      <c r="D8" s="1" t="s">
        <v>592</v>
      </c>
      <c r="E8" s="20"/>
      <c r="F8" s="20"/>
      <c r="G8" s="20"/>
      <c r="H8" s="20"/>
      <c r="I8" s="20" t="s">
        <v>654</v>
      </c>
      <c r="J8" s="20"/>
      <c r="K8" s="20"/>
      <c r="L8" s="31"/>
      <c r="M8" s="20" t="str">
        <f t="shared" si="0"/>
        <v>YES</v>
      </c>
      <c r="N8" s="20" t="str">
        <f t="shared" si="1"/>
        <v>YES</v>
      </c>
      <c r="O8" s="22"/>
      <c r="P8" s="22"/>
      <c r="Q8" s="22"/>
      <c r="R8" s="22"/>
      <c r="S8" s="22"/>
      <c r="T8" s="22"/>
      <c r="U8" s="22"/>
      <c r="V8" s="22"/>
      <c r="W8" s="22">
        <v>1</v>
      </c>
      <c r="X8" s="22"/>
      <c r="Y8" s="22"/>
    </row>
    <row r="9" spans="1:25" ht="21" customHeight="1" x14ac:dyDescent="0.25">
      <c r="A9" s="62">
        <v>0</v>
      </c>
      <c r="B9" s="63">
        <v>29</v>
      </c>
      <c r="C9" s="64" t="s">
        <v>54</v>
      </c>
      <c r="D9" s="63" t="s">
        <v>568</v>
      </c>
      <c r="E9" s="65"/>
      <c r="F9" s="65"/>
      <c r="G9" s="65"/>
      <c r="H9" s="65"/>
      <c r="I9" s="65"/>
      <c r="J9" s="65"/>
      <c r="K9" s="65"/>
      <c r="L9" s="66" t="s">
        <v>863</v>
      </c>
      <c r="M9" s="20" t="str">
        <f t="shared" si="0"/>
        <v/>
      </c>
      <c r="N9" s="20" t="str">
        <f t="shared" si="1"/>
        <v/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ht="21" customHeight="1" x14ac:dyDescent="0.25">
      <c r="A10" s="67">
        <v>0</v>
      </c>
      <c r="B10" s="68">
        <v>8</v>
      </c>
      <c r="C10" s="69">
        <v>16252</v>
      </c>
      <c r="D10" s="68" t="s">
        <v>1</v>
      </c>
      <c r="E10" s="46"/>
      <c r="F10" s="46"/>
      <c r="G10" s="46"/>
      <c r="H10" s="46"/>
      <c r="I10" s="46"/>
      <c r="J10" s="46"/>
      <c r="K10" s="46"/>
      <c r="L10" s="21"/>
      <c r="M10" s="20" t="str">
        <f t="shared" si="0"/>
        <v/>
      </c>
      <c r="N10" s="20" t="str">
        <f t="shared" si="1"/>
        <v/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21" customHeight="1" x14ac:dyDescent="0.25">
      <c r="A11" s="67">
        <v>0</v>
      </c>
      <c r="B11" s="68">
        <v>8</v>
      </c>
      <c r="C11" s="69"/>
      <c r="D11" s="68" t="s">
        <v>6</v>
      </c>
      <c r="E11" s="46"/>
      <c r="F11" s="46"/>
      <c r="G11" s="46"/>
      <c r="H11" s="46"/>
      <c r="I11" s="46" t="s">
        <v>654</v>
      </c>
      <c r="J11" s="46"/>
      <c r="K11" s="46"/>
      <c r="L11" s="21"/>
      <c r="M11" s="20" t="str">
        <f t="shared" si="0"/>
        <v>YES</v>
      </c>
      <c r="N11" s="20" t="str">
        <f t="shared" si="1"/>
        <v>YES</v>
      </c>
      <c r="O11" s="22"/>
      <c r="P11" s="22"/>
      <c r="Q11" s="22"/>
      <c r="R11" s="22"/>
      <c r="S11" s="22"/>
      <c r="T11" s="22"/>
      <c r="U11" s="22"/>
      <c r="V11" s="22"/>
      <c r="W11" s="22">
        <v>1</v>
      </c>
      <c r="X11" s="22"/>
      <c r="Y11" s="22"/>
    </row>
    <row r="12" spans="1:25" ht="21" customHeight="1" x14ac:dyDescent="0.25">
      <c r="A12" s="67">
        <v>0</v>
      </c>
      <c r="B12" s="68">
        <v>6</v>
      </c>
      <c r="C12" s="69" t="s">
        <v>54</v>
      </c>
      <c r="D12" s="68" t="s">
        <v>11</v>
      </c>
      <c r="E12" s="46"/>
      <c r="F12" s="46"/>
      <c r="G12" s="46"/>
      <c r="H12" s="46" t="s">
        <v>630</v>
      </c>
      <c r="I12" s="46" t="s">
        <v>654</v>
      </c>
      <c r="J12" s="46"/>
      <c r="K12" s="46"/>
      <c r="L12" s="21"/>
      <c r="M12" s="20" t="str">
        <f t="shared" si="0"/>
        <v>YES</v>
      </c>
      <c r="N12" s="20" t="str">
        <f t="shared" si="1"/>
        <v>YES</v>
      </c>
      <c r="O12" s="22"/>
      <c r="P12" s="22"/>
      <c r="Q12" s="22"/>
      <c r="R12" s="22"/>
      <c r="S12" s="22"/>
      <c r="T12" s="22"/>
      <c r="U12" s="22">
        <v>1</v>
      </c>
      <c r="V12" s="22"/>
      <c r="W12" s="22">
        <v>1</v>
      </c>
      <c r="X12" s="22"/>
      <c r="Y12" s="22"/>
    </row>
    <row r="13" spans="1:25" ht="21" customHeight="1" x14ac:dyDescent="0.25">
      <c r="A13" s="67">
        <v>0</v>
      </c>
      <c r="B13" s="68">
        <v>6</v>
      </c>
      <c r="C13" s="69">
        <v>16301</v>
      </c>
      <c r="D13" s="68" t="s">
        <v>18</v>
      </c>
      <c r="E13" s="46"/>
      <c r="F13" s="46"/>
      <c r="G13" s="46"/>
      <c r="H13" s="46"/>
      <c r="I13" s="46" t="s">
        <v>654</v>
      </c>
      <c r="J13" s="46"/>
      <c r="K13" s="46"/>
      <c r="L13" s="21"/>
      <c r="M13" s="20" t="str">
        <f t="shared" si="0"/>
        <v>YES</v>
      </c>
      <c r="N13" s="20" t="str">
        <f t="shared" si="1"/>
        <v>YES</v>
      </c>
      <c r="O13" s="22"/>
      <c r="P13" s="22"/>
      <c r="Q13" s="22"/>
      <c r="R13" s="22"/>
      <c r="S13" s="22"/>
      <c r="T13" s="22"/>
      <c r="U13" s="22"/>
      <c r="V13" s="22"/>
      <c r="W13" s="22">
        <v>1</v>
      </c>
      <c r="X13" s="22"/>
      <c r="Y13" s="22"/>
    </row>
    <row r="14" spans="1:25" ht="21" customHeight="1" x14ac:dyDescent="0.25">
      <c r="A14" s="17">
        <v>0</v>
      </c>
      <c r="B14" s="1">
        <v>5</v>
      </c>
      <c r="C14" s="10">
        <v>16092</v>
      </c>
      <c r="D14" s="1" t="s">
        <v>593</v>
      </c>
      <c r="E14" s="20"/>
      <c r="F14" s="20"/>
      <c r="G14" s="20"/>
      <c r="H14" s="20" t="s">
        <v>630</v>
      </c>
      <c r="I14" s="20"/>
      <c r="J14" s="20"/>
      <c r="K14" s="20"/>
      <c r="L14" s="31"/>
      <c r="M14" s="20" t="str">
        <f t="shared" si="0"/>
        <v>YES</v>
      </c>
      <c r="N14" s="20" t="str">
        <f t="shared" si="1"/>
        <v>YES</v>
      </c>
      <c r="O14" s="22"/>
      <c r="P14" s="22"/>
      <c r="Q14" s="22"/>
      <c r="R14" s="22"/>
      <c r="S14" s="22"/>
      <c r="T14" s="22"/>
      <c r="U14" s="22">
        <v>1</v>
      </c>
      <c r="V14" s="22"/>
      <c r="W14" s="22"/>
      <c r="X14" s="22"/>
      <c r="Y14" s="22"/>
    </row>
    <row r="15" spans="1:25" ht="21" customHeight="1" x14ac:dyDescent="0.25">
      <c r="A15" s="17">
        <v>0</v>
      </c>
      <c r="B15" s="1">
        <v>5</v>
      </c>
      <c r="C15" s="10" t="s">
        <v>54</v>
      </c>
      <c r="D15" s="1" t="s">
        <v>598</v>
      </c>
      <c r="E15" s="20"/>
      <c r="F15" s="20"/>
      <c r="G15" s="20"/>
      <c r="H15" s="20"/>
      <c r="I15" s="20" t="s">
        <v>654</v>
      </c>
      <c r="J15" s="20"/>
      <c r="K15" s="20"/>
      <c r="L15" s="31"/>
      <c r="M15" s="20" t="str">
        <f t="shared" si="0"/>
        <v>YES</v>
      </c>
      <c r="N15" s="20" t="str">
        <f t="shared" si="1"/>
        <v>YES</v>
      </c>
      <c r="O15" s="22"/>
      <c r="P15" s="22"/>
      <c r="Q15" s="22"/>
      <c r="R15" s="22"/>
      <c r="S15" s="22"/>
      <c r="T15" s="22"/>
      <c r="U15" s="22"/>
      <c r="V15" s="22"/>
      <c r="W15" s="22">
        <v>1</v>
      </c>
      <c r="X15" s="22"/>
      <c r="Y15" s="22"/>
    </row>
    <row r="16" spans="1:25" ht="21" customHeight="1" x14ac:dyDescent="0.25">
      <c r="A16" s="17">
        <v>0</v>
      </c>
      <c r="B16" s="1">
        <v>7</v>
      </c>
      <c r="C16" s="10">
        <v>16253</v>
      </c>
      <c r="D16" s="1" t="s">
        <v>2</v>
      </c>
      <c r="E16" s="20"/>
      <c r="F16" s="20"/>
      <c r="G16" s="20"/>
      <c r="H16" s="20"/>
      <c r="I16" s="20"/>
      <c r="J16" s="20"/>
      <c r="K16" s="20"/>
      <c r="L16" s="31"/>
      <c r="M16" s="20" t="str">
        <f t="shared" si="0"/>
        <v/>
      </c>
      <c r="N16" s="20" t="str">
        <f t="shared" si="1"/>
        <v/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21" customHeight="1" x14ac:dyDescent="0.25">
      <c r="A17" s="17">
        <v>0</v>
      </c>
      <c r="B17" s="1">
        <v>7</v>
      </c>
      <c r="C17" s="10" t="s">
        <v>54</v>
      </c>
      <c r="D17" s="1" t="s">
        <v>7</v>
      </c>
      <c r="E17" s="20"/>
      <c r="F17" s="20"/>
      <c r="G17" s="20"/>
      <c r="H17" s="20"/>
      <c r="I17" s="20" t="s">
        <v>630</v>
      </c>
      <c r="J17" s="20"/>
      <c r="K17" s="20"/>
      <c r="L17" s="31"/>
      <c r="M17" s="20" t="str">
        <f t="shared" si="0"/>
        <v>YES</v>
      </c>
      <c r="N17" s="20" t="str">
        <f t="shared" si="1"/>
        <v>YES</v>
      </c>
      <c r="O17" s="22"/>
      <c r="P17" s="22"/>
      <c r="Q17" s="22"/>
      <c r="R17" s="22"/>
      <c r="S17" s="22"/>
      <c r="T17" s="22"/>
      <c r="U17" s="22">
        <v>1</v>
      </c>
      <c r="V17" s="22"/>
      <c r="W17" s="22"/>
      <c r="X17" s="22"/>
      <c r="Y17" s="22"/>
    </row>
    <row r="18" spans="1:25" ht="21" customHeight="1" x14ac:dyDescent="0.25">
      <c r="A18" s="17">
        <v>0</v>
      </c>
      <c r="B18" s="1">
        <v>9</v>
      </c>
      <c r="C18" s="10">
        <v>16280</v>
      </c>
      <c r="D18" s="1" t="s">
        <v>12</v>
      </c>
      <c r="E18" s="20"/>
      <c r="F18" s="20"/>
      <c r="G18" s="20"/>
      <c r="H18" s="20"/>
      <c r="I18" s="20"/>
      <c r="J18" s="20"/>
      <c r="K18" s="20"/>
      <c r="L18" s="31"/>
      <c r="M18" s="20" t="str">
        <f t="shared" si="0"/>
        <v/>
      </c>
      <c r="N18" s="20" t="str">
        <f t="shared" si="1"/>
        <v/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21" customHeight="1" x14ac:dyDescent="0.25">
      <c r="A19" s="17">
        <v>0</v>
      </c>
      <c r="B19" s="1">
        <v>9</v>
      </c>
      <c r="C19" s="10"/>
      <c r="D19" s="1" t="s">
        <v>19</v>
      </c>
      <c r="E19" s="20"/>
      <c r="F19" s="20"/>
      <c r="G19" s="20"/>
      <c r="H19" s="20"/>
      <c r="I19" s="20" t="s">
        <v>654</v>
      </c>
      <c r="J19" s="20"/>
      <c r="K19" s="20"/>
      <c r="L19" s="31"/>
      <c r="M19" s="20" t="str">
        <f t="shared" si="0"/>
        <v>YES</v>
      </c>
      <c r="N19" s="20" t="str">
        <f t="shared" si="1"/>
        <v>YES</v>
      </c>
      <c r="O19" s="22"/>
      <c r="P19" s="22"/>
      <c r="Q19" s="22"/>
      <c r="R19" s="22"/>
      <c r="S19" s="22">
        <v>1</v>
      </c>
      <c r="T19" s="22"/>
      <c r="U19" s="22"/>
      <c r="V19" s="22"/>
      <c r="W19" s="22">
        <v>1</v>
      </c>
      <c r="X19" s="22"/>
      <c r="Y19" s="22"/>
    </row>
    <row r="20" spans="1:25" ht="21" customHeight="1" x14ac:dyDescent="0.25">
      <c r="A20" s="17">
        <v>0</v>
      </c>
      <c r="B20" s="1">
        <v>11</v>
      </c>
      <c r="C20" s="10">
        <v>16229</v>
      </c>
      <c r="D20" s="1" t="s">
        <v>594</v>
      </c>
      <c r="E20" s="20"/>
      <c r="F20" s="20"/>
      <c r="G20" s="20"/>
      <c r="H20" s="20"/>
      <c r="I20" s="20"/>
      <c r="J20" s="20"/>
      <c r="K20" s="20"/>
      <c r="L20" s="31"/>
      <c r="M20" s="20" t="str">
        <f t="shared" si="0"/>
        <v/>
      </c>
      <c r="N20" s="20" t="str">
        <f t="shared" si="1"/>
        <v/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21" customHeight="1" x14ac:dyDescent="0.25">
      <c r="A21" s="17">
        <v>0</v>
      </c>
      <c r="B21" s="1">
        <v>11</v>
      </c>
      <c r="C21" s="10" t="s">
        <v>54</v>
      </c>
      <c r="D21" s="1" t="s">
        <v>599</v>
      </c>
      <c r="E21" s="20"/>
      <c r="F21" s="20"/>
      <c r="G21" s="20"/>
      <c r="H21" s="20"/>
      <c r="I21" s="20"/>
      <c r="J21" s="20"/>
      <c r="K21" s="20"/>
      <c r="L21" s="31"/>
      <c r="M21" s="20" t="str">
        <f t="shared" si="0"/>
        <v/>
      </c>
      <c r="N21" s="20" t="str">
        <f t="shared" si="1"/>
        <v/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21" customHeight="1" x14ac:dyDescent="0.25">
      <c r="A22" s="17">
        <v>0</v>
      </c>
      <c r="B22" s="1">
        <v>13</v>
      </c>
      <c r="C22" s="10">
        <v>16475</v>
      </c>
      <c r="D22" s="1" t="s">
        <v>603</v>
      </c>
      <c r="E22" s="20"/>
      <c r="F22" s="20"/>
      <c r="G22" s="20"/>
      <c r="H22" s="20"/>
      <c r="I22" s="20" t="s">
        <v>654</v>
      </c>
      <c r="J22" s="20"/>
      <c r="K22" s="20"/>
      <c r="L22" s="31"/>
      <c r="M22" s="20" t="str">
        <f t="shared" si="0"/>
        <v>YES</v>
      </c>
      <c r="N22" s="20" t="str">
        <f t="shared" si="1"/>
        <v>YES</v>
      </c>
      <c r="O22" s="22"/>
      <c r="P22" s="22"/>
      <c r="Q22" s="22"/>
      <c r="R22" s="22"/>
      <c r="S22" s="22"/>
      <c r="T22" s="22"/>
      <c r="U22" s="22"/>
      <c r="V22" s="22"/>
      <c r="W22" s="22">
        <v>1</v>
      </c>
      <c r="X22" s="22"/>
      <c r="Y22" s="22"/>
    </row>
    <row r="23" spans="1:25" ht="21" customHeight="1" x14ac:dyDescent="0.25">
      <c r="A23" s="17">
        <v>0</v>
      </c>
      <c r="B23" s="1">
        <v>13</v>
      </c>
      <c r="C23" s="10" t="s">
        <v>54</v>
      </c>
      <c r="D23" s="1" t="s">
        <v>3</v>
      </c>
      <c r="E23" s="20"/>
      <c r="F23" s="20"/>
      <c r="G23" s="20"/>
      <c r="H23" s="20"/>
      <c r="I23" s="20"/>
      <c r="J23" s="20"/>
      <c r="K23" s="20"/>
      <c r="L23" s="31"/>
      <c r="M23" s="20" t="str">
        <f t="shared" si="0"/>
        <v/>
      </c>
      <c r="N23" s="20" t="str">
        <f t="shared" si="1"/>
        <v/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21" customHeight="1" x14ac:dyDescent="0.25">
      <c r="A24" s="17">
        <v>0</v>
      </c>
      <c r="B24" s="1">
        <v>15</v>
      </c>
      <c r="C24" s="10">
        <v>16264</v>
      </c>
      <c r="D24" s="1" t="s">
        <v>8</v>
      </c>
      <c r="E24" s="20"/>
      <c r="F24" s="20"/>
      <c r="G24" s="20"/>
      <c r="H24" s="20"/>
      <c r="I24" s="20" t="s">
        <v>654</v>
      </c>
      <c r="J24" s="20"/>
      <c r="K24" s="20"/>
      <c r="L24" s="31"/>
      <c r="M24" s="20" t="str">
        <f t="shared" si="0"/>
        <v>YES</v>
      </c>
      <c r="N24" s="20" t="str">
        <f t="shared" si="1"/>
        <v>YES</v>
      </c>
      <c r="O24" s="22"/>
      <c r="P24" s="22"/>
      <c r="Q24" s="22"/>
      <c r="R24" s="22"/>
      <c r="S24" s="22"/>
      <c r="T24" s="22"/>
      <c r="U24" s="22"/>
      <c r="V24" s="22"/>
      <c r="W24" s="22">
        <v>1</v>
      </c>
      <c r="X24" s="22"/>
      <c r="Y24" s="22"/>
    </row>
    <row r="25" spans="1:25" ht="21" customHeight="1" x14ac:dyDescent="0.25">
      <c r="A25" s="17">
        <v>0</v>
      </c>
      <c r="B25" s="1">
        <v>15</v>
      </c>
      <c r="C25" s="10" t="s">
        <v>54</v>
      </c>
      <c r="D25" s="1" t="s">
        <v>13</v>
      </c>
      <c r="E25" s="20"/>
      <c r="F25" s="20"/>
      <c r="G25" s="20"/>
      <c r="H25" s="20"/>
      <c r="I25" s="20" t="s">
        <v>633</v>
      </c>
      <c r="J25" s="20"/>
      <c r="K25" s="20"/>
      <c r="L25" s="31"/>
      <c r="M25" s="20" t="str">
        <f t="shared" si="0"/>
        <v>YES</v>
      </c>
      <c r="N25" s="20" t="str">
        <f t="shared" si="1"/>
        <v>YES</v>
      </c>
      <c r="O25" s="22"/>
      <c r="P25" s="22"/>
      <c r="Q25" s="22">
        <v>1</v>
      </c>
      <c r="R25" s="22">
        <v>1</v>
      </c>
      <c r="S25" s="22">
        <v>1</v>
      </c>
      <c r="T25" s="22">
        <v>1</v>
      </c>
      <c r="U25" s="22"/>
      <c r="V25" s="22">
        <v>1</v>
      </c>
      <c r="W25" s="22"/>
      <c r="X25" s="22"/>
      <c r="Y25" s="22"/>
    </row>
    <row r="26" spans="1:25" ht="21" customHeight="1" x14ac:dyDescent="0.25">
      <c r="A26" s="17">
        <v>0</v>
      </c>
      <c r="B26" s="1">
        <v>17</v>
      </c>
      <c r="C26" s="10">
        <v>16303</v>
      </c>
      <c r="D26" s="1" t="s">
        <v>20</v>
      </c>
      <c r="E26" s="20"/>
      <c r="F26" s="20"/>
      <c r="G26" s="20"/>
      <c r="H26" s="20" t="s">
        <v>630</v>
      </c>
      <c r="I26" s="20" t="s">
        <v>654</v>
      </c>
      <c r="J26" s="20" t="s">
        <v>630</v>
      </c>
      <c r="K26" s="20"/>
      <c r="L26" s="31"/>
      <c r="M26" s="20" t="str">
        <f t="shared" si="0"/>
        <v>YES</v>
      </c>
      <c r="N26" s="20" t="str">
        <f t="shared" si="1"/>
        <v>YES</v>
      </c>
      <c r="O26" s="22"/>
      <c r="P26" s="22"/>
      <c r="Q26" s="22"/>
      <c r="R26" s="22"/>
      <c r="S26" s="22"/>
      <c r="T26" s="22"/>
      <c r="U26" s="22">
        <v>1</v>
      </c>
      <c r="V26" s="22">
        <v>1</v>
      </c>
      <c r="W26" s="22"/>
      <c r="X26" s="22"/>
      <c r="Y26" s="22"/>
    </row>
    <row r="27" spans="1:25" ht="21" customHeight="1" x14ac:dyDescent="0.25">
      <c r="A27" s="17">
        <v>0</v>
      </c>
      <c r="B27" s="1">
        <v>17</v>
      </c>
      <c r="C27" s="10" t="s">
        <v>54</v>
      </c>
      <c r="D27" s="1" t="s">
        <v>48</v>
      </c>
      <c r="E27" s="20"/>
      <c r="F27" s="20"/>
      <c r="G27" s="20"/>
      <c r="H27" s="20" t="s">
        <v>630</v>
      </c>
      <c r="I27" s="20"/>
      <c r="J27" s="20"/>
      <c r="K27" s="20"/>
      <c r="L27" s="31"/>
      <c r="M27" s="20" t="str">
        <f t="shared" si="0"/>
        <v>YES</v>
      </c>
      <c r="N27" s="20" t="str">
        <f t="shared" si="1"/>
        <v>YES</v>
      </c>
      <c r="O27" s="22"/>
      <c r="P27" s="22"/>
      <c r="Q27" s="22">
        <v>1</v>
      </c>
      <c r="R27" s="22">
        <v>1</v>
      </c>
      <c r="S27" s="22">
        <v>1</v>
      </c>
      <c r="T27" s="22">
        <v>1</v>
      </c>
      <c r="U27" s="22"/>
      <c r="V27" s="22"/>
      <c r="W27" s="22">
        <v>1</v>
      </c>
      <c r="X27" s="22"/>
      <c r="Y27" s="22"/>
    </row>
    <row r="28" spans="1:25" ht="21" customHeight="1" x14ac:dyDescent="0.25">
      <c r="A28" s="17">
        <v>1</v>
      </c>
      <c r="B28" s="1">
        <v>101</v>
      </c>
      <c r="C28" s="10"/>
      <c r="D28" s="1" t="s">
        <v>64</v>
      </c>
      <c r="E28" s="20"/>
      <c r="F28" s="20"/>
      <c r="G28" s="20"/>
      <c r="H28" s="20"/>
      <c r="I28" s="20"/>
      <c r="J28" s="20"/>
      <c r="K28" s="20"/>
      <c r="L28" s="31"/>
      <c r="M28" s="20" t="str">
        <f t="shared" si="0"/>
        <v/>
      </c>
      <c r="N28" s="20" t="str">
        <f t="shared" si="1"/>
        <v/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21" customHeight="1" x14ac:dyDescent="0.25">
      <c r="A29" s="17">
        <v>1</v>
      </c>
      <c r="B29" s="1">
        <v>101</v>
      </c>
      <c r="C29" s="10">
        <v>16231</v>
      </c>
      <c r="D29" s="1" t="s">
        <v>98</v>
      </c>
      <c r="E29" s="20"/>
      <c r="F29" s="20"/>
      <c r="G29" s="20"/>
      <c r="H29" s="20"/>
      <c r="I29" s="20"/>
      <c r="J29" s="20"/>
      <c r="K29" s="20"/>
      <c r="L29" s="31"/>
      <c r="M29" s="20" t="str">
        <f t="shared" si="0"/>
        <v/>
      </c>
      <c r="N29" s="20" t="str">
        <f t="shared" si="1"/>
        <v/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21" customHeight="1" x14ac:dyDescent="0.25">
      <c r="A30" s="17">
        <v>1</v>
      </c>
      <c r="B30" s="1">
        <v>102</v>
      </c>
      <c r="C30" s="10" t="s">
        <v>54</v>
      </c>
      <c r="D30" s="1" t="s">
        <v>519</v>
      </c>
      <c r="E30" s="20"/>
      <c r="F30" s="20"/>
      <c r="G30" s="20"/>
      <c r="H30" s="20" t="s">
        <v>630</v>
      </c>
      <c r="I30" s="20" t="s">
        <v>654</v>
      </c>
      <c r="J30" s="20"/>
      <c r="K30" s="20"/>
      <c r="L30" s="31"/>
      <c r="M30" s="20" t="str">
        <f t="shared" si="0"/>
        <v>YES</v>
      </c>
      <c r="N30" s="20" t="str">
        <f t="shared" si="1"/>
        <v>YES</v>
      </c>
      <c r="O30" s="22"/>
      <c r="P30" s="22"/>
      <c r="Q30" s="22">
        <v>1</v>
      </c>
      <c r="R30" s="22"/>
      <c r="S30" s="22"/>
      <c r="T30" s="22"/>
      <c r="U30" s="22">
        <v>1</v>
      </c>
      <c r="V30" s="22">
        <v>1</v>
      </c>
      <c r="W30" s="22"/>
      <c r="X30" s="22"/>
      <c r="Y30" s="22"/>
    </row>
    <row r="31" spans="1:25" ht="21" customHeight="1" x14ac:dyDescent="0.25">
      <c r="A31" s="17">
        <v>1</v>
      </c>
      <c r="B31" s="1">
        <v>102</v>
      </c>
      <c r="C31" s="10">
        <v>16281</v>
      </c>
      <c r="D31" s="1" t="s">
        <v>163</v>
      </c>
      <c r="E31" s="20"/>
      <c r="F31" s="20"/>
      <c r="G31" s="20"/>
      <c r="H31" s="20"/>
      <c r="I31" s="20"/>
      <c r="J31" s="20"/>
      <c r="K31" s="20"/>
      <c r="L31" s="31"/>
      <c r="M31" s="20" t="str">
        <f t="shared" si="0"/>
        <v/>
      </c>
      <c r="N31" s="20" t="str">
        <f t="shared" si="1"/>
        <v/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21" customHeight="1" x14ac:dyDescent="0.25">
      <c r="A32" s="17">
        <v>1</v>
      </c>
      <c r="B32" s="1">
        <v>103</v>
      </c>
      <c r="C32" s="10">
        <v>16304</v>
      </c>
      <c r="D32" s="1" t="s">
        <v>195</v>
      </c>
      <c r="E32" s="20"/>
      <c r="F32" s="20"/>
      <c r="G32" s="20"/>
      <c r="H32" s="20" t="s">
        <v>630</v>
      </c>
      <c r="I32" s="20" t="s">
        <v>630</v>
      </c>
      <c r="J32" s="20"/>
      <c r="K32" s="20" t="s">
        <v>861</v>
      </c>
      <c r="L32" s="31"/>
      <c r="M32" s="20" t="str">
        <f t="shared" si="0"/>
        <v>YES</v>
      </c>
      <c r="N32" s="20" t="str">
        <f t="shared" si="1"/>
        <v>YES</v>
      </c>
      <c r="O32" s="22"/>
      <c r="P32" s="22"/>
      <c r="Q32" s="22"/>
      <c r="R32" s="22"/>
      <c r="S32" s="22"/>
      <c r="T32" s="22"/>
      <c r="U32" s="22">
        <v>1</v>
      </c>
      <c r="V32" s="22"/>
      <c r="W32" s="22"/>
      <c r="X32" s="22"/>
      <c r="Y32" s="22"/>
    </row>
    <row r="33" spans="1:26" ht="21" customHeight="1" x14ac:dyDescent="0.25">
      <c r="A33" s="17">
        <v>1</v>
      </c>
      <c r="B33" s="1">
        <v>103</v>
      </c>
      <c r="C33" s="10" t="s">
        <v>54</v>
      </c>
      <c r="D33" s="1" t="s">
        <v>244</v>
      </c>
      <c r="E33" s="20"/>
      <c r="F33" s="20"/>
      <c r="G33" s="20"/>
      <c r="H33" s="20"/>
      <c r="I33" s="20"/>
      <c r="J33" s="20"/>
      <c r="K33" s="20"/>
      <c r="L33" s="31"/>
      <c r="M33" s="20" t="str">
        <f t="shared" si="0"/>
        <v/>
      </c>
      <c r="N33" s="20" t="str">
        <f t="shared" si="1"/>
        <v/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6" ht="21" customHeight="1" x14ac:dyDescent="0.25">
      <c r="A34" s="17">
        <v>1</v>
      </c>
      <c r="B34" s="1">
        <v>104</v>
      </c>
      <c r="C34" s="10" t="s">
        <v>54</v>
      </c>
      <c r="D34" s="1" t="s">
        <v>212</v>
      </c>
      <c r="E34" s="20"/>
      <c r="F34" s="20"/>
      <c r="G34" s="20"/>
      <c r="H34" s="20"/>
      <c r="I34" s="20"/>
      <c r="J34" s="20"/>
      <c r="K34" s="20"/>
      <c r="L34" s="31"/>
      <c r="M34" s="20" t="str">
        <f t="shared" si="0"/>
        <v/>
      </c>
      <c r="N34" s="20" t="str">
        <f t="shared" si="1"/>
        <v/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6" ht="21" customHeight="1" x14ac:dyDescent="0.25">
      <c r="A35" s="17">
        <v>1</v>
      </c>
      <c r="B35" s="1">
        <v>104</v>
      </c>
      <c r="C35" s="10">
        <v>16244</v>
      </c>
      <c r="D35" s="1" t="s">
        <v>277</v>
      </c>
      <c r="E35" s="20"/>
      <c r="F35" s="20"/>
      <c r="G35" s="20"/>
      <c r="H35" s="20"/>
      <c r="I35" s="20"/>
      <c r="J35" s="20"/>
      <c r="K35" s="20"/>
      <c r="L35" s="31"/>
      <c r="M35" s="20" t="str">
        <f t="shared" si="0"/>
        <v/>
      </c>
      <c r="N35" s="20" t="str">
        <f t="shared" si="1"/>
        <v/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6" ht="21" customHeight="1" x14ac:dyDescent="0.25">
      <c r="A36" s="17">
        <v>1</v>
      </c>
      <c r="B36" s="1">
        <v>105</v>
      </c>
      <c r="C36" s="10">
        <v>16254</v>
      </c>
      <c r="D36" s="1" t="s">
        <v>310</v>
      </c>
      <c r="E36" s="20"/>
      <c r="F36" s="20"/>
      <c r="G36" s="20"/>
      <c r="H36" s="20" t="s">
        <v>630</v>
      </c>
      <c r="I36" s="20"/>
      <c r="J36" s="20"/>
      <c r="K36" s="20"/>
      <c r="L36" s="31"/>
      <c r="M36" s="20" t="str">
        <f t="shared" si="0"/>
        <v>YES</v>
      </c>
      <c r="N36" s="20" t="str">
        <f t="shared" si="1"/>
        <v>YES</v>
      </c>
      <c r="O36" s="22"/>
      <c r="P36" s="22"/>
      <c r="Q36" s="22"/>
      <c r="R36" s="22"/>
      <c r="S36" s="22"/>
      <c r="T36" s="22"/>
      <c r="U36" s="22">
        <v>1</v>
      </c>
      <c r="V36" s="22"/>
      <c r="W36" s="22"/>
      <c r="X36" s="22"/>
      <c r="Y36" s="22"/>
    </row>
    <row r="37" spans="1:26" ht="21" customHeight="1" x14ac:dyDescent="0.25">
      <c r="A37" s="17">
        <v>1</v>
      </c>
      <c r="B37" s="1">
        <v>105</v>
      </c>
      <c r="C37" s="10" t="s">
        <v>54</v>
      </c>
      <c r="D37" s="1" t="s">
        <v>65</v>
      </c>
      <c r="E37" s="20"/>
      <c r="F37" s="20"/>
      <c r="G37" s="20"/>
      <c r="H37" s="20"/>
      <c r="I37" s="20"/>
      <c r="J37" s="20"/>
      <c r="K37" s="20"/>
      <c r="L37" s="31"/>
      <c r="M37" s="20" t="str">
        <f t="shared" si="0"/>
        <v/>
      </c>
      <c r="N37" s="20" t="str">
        <f t="shared" si="1"/>
        <v/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6" ht="21" customHeight="1" x14ac:dyDescent="0.25">
      <c r="A38" s="17">
        <v>1</v>
      </c>
      <c r="B38" s="1">
        <v>106</v>
      </c>
      <c r="C38" s="10" t="s">
        <v>54</v>
      </c>
      <c r="D38" s="1" t="s">
        <v>99</v>
      </c>
      <c r="E38" s="20"/>
      <c r="F38" s="20"/>
      <c r="G38" s="20"/>
      <c r="H38" s="20"/>
      <c r="I38" s="20"/>
      <c r="J38" s="20"/>
      <c r="K38" s="20"/>
      <c r="L38" s="31"/>
      <c r="M38" s="20" t="str">
        <f t="shared" si="0"/>
        <v/>
      </c>
      <c r="N38" s="20" t="str">
        <f t="shared" si="1"/>
        <v/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6" ht="21" customHeight="1" x14ac:dyDescent="0.25">
      <c r="A39" s="17">
        <v>1</v>
      </c>
      <c r="B39" s="1">
        <v>106</v>
      </c>
      <c r="C39" s="10" t="s">
        <v>401</v>
      </c>
      <c r="D39" s="1" t="s">
        <v>131</v>
      </c>
      <c r="E39" s="20"/>
      <c r="F39" s="20"/>
      <c r="G39" s="20"/>
      <c r="H39" s="20"/>
      <c r="I39" s="20"/>
      <c r="J39" s="20"/>
      <c r="K39" s="20"/>
      <c r="L39" s="31"/>
      <c r="M39" s="20" t="str">
        <f t="shared" si="0"/>
        <v/>
      </c>
      <c r="N39" s="20" t="str">
        <f t="shared" si="1"/>
        <v/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6" ht="21" customHeight="1" x14ac:dyDescent="0.25">
      <c r="A40" s="17">
        <v>1</v>
      </c>
      <c r="B40" s="1">
        <v>107</v>
      </c>
      <c r="C40" s="10" t="s">
        <v>402</v>
      </c>
      <c r="D40" s="1" t="s">
        <v>164</v>
      </c>
      <c r="E40" s="20"/>
      <c r="F40" s="20"/>
      <c r="G40" s="20"/>
      <c r="H40" s="20"/>
      <c r="I40" s="20"/>
      <c r="J40" s="20"/>
      <c r="K40" s="20"/>
      <c r="L40" s="31"/>
      <c r="M40" s="20" t="str">
        <f t="shared" si="0"/>
        <v/>
      </c>
      <c r="N40" s="20" t="str">
        <f t="shared" si="1"/>
        <v/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6" ht="21" customHeight="1" x14ac:dyDescent="0.25">
      <c r="A41" s="17">
        <v>1</v>
      </c>
      <c r="B41" s="1">
        <v>107</v>
      </c>
      <c r="C41" s="10" t="s">
        <v>54</v>
      </c>
      <c r="D41" s="1" t="s">
        <v>196</v>
      </c>
      <c r="E41" s="20"/>
      <c r="F41" s="20"/>
      <c r="G41" s="20"/>
      <c r="H41" s="20"/>
      <c r="I41" s="20" t="s">
        <v>654</v>
      </c>
      <c r="J41" s="20"/>
      <c r="K41" s="20"/>
      <c r="L41" s="31"/>
      <c r="M41" s="20" t="str">
        <f t="shared" si="0"/>
        <v>YES</v>
      </c>
      <c r="N41" s="20" t="str">
        <f t="shared" si="1"/>
        <v>YES</v>
      </c>
      <c r="O41" s="22"/>
      <c r="P41" s="22"/>
      <c r="Q41" s="22"/>
      <c r="R41" s="22"/>
      <c r="S41" s="22"/>
      <c r="T41" s="22"/>
      <c r="U41" s="22"/>
      <c r="V41" s="22">
        <v>1</v>
      </c>
      <c r="W41" s="22"/>
      <c r="X41" s="22"/>
      <c r="Y41" s="22"/>
    </row>
    <row r="42" spans="1:26" ht="21" customHeight="1" x14ac:dyDescent="0.25">
      <c r="A42" s="17">
        <v>1</v>
      </c>
      <c r="B42" s="1">
        <v>108</v>
      </c>
      <c r="C42" s="10" t="s">
        <v>54</v>
      </c>
      <c r="D42" s="1" t="s">
        <v>213</v>
      </c>
      <c r="E42" s="20"/>
      <c r="F42" s="20"/>
      <c r="G42" s="20"/>
      <c r="H42" s="20" t="s">
        <v>633</v>
      </c>
      <c r="I42" s="20" t="s">
        <v>630</v>
      </c>
      <c r="J42" s="20"/>
      <c r="K42" s="20"/>
      <c r="L42" s="31"/>
      <c r="M42" s="20" t="str">
        <f t="shared" si="0"/>
        <v>YES</v>
      </c>
      <c r="N42" s="20" t="str">
        <f t="shared" si="1"/>
        <v>YES</v>
      </c>
      <c r="O42" s="22"/>
      <c r="P42" s="22"/>
      <c r="Q42" s="22"/>
      <c r="R42" s="22"/>
      <c r="S42" s="22"/>
      <c r="T42" s="22"/>
      <c r="U42" s="22">
        <v>1</v>
      </c>
      <c r="V42" s="22"/>
      <c r="W42" s="22"/>
      <c r="X42" s="22"/>
      <c r="Y42" s="22"/>
    </row>
    <row r="43" spans="1:26" ht="21" customHeight="1" x14ac:dyDescent="0.25">
      <c r="A43" s="17">
        <v>1</v>
      </c>
      <c r="B43" s="1">
        <v>108</v>
      </c>
      <c r="C43" s="10" t="s">
        <v>403</v>
      </c>
      <c r="D43" s="1" t="s">
        <v>245</v>
      </c>
      <c r="E43" s="20" t="s">
        <v>633</v>
      </c>
      <c r="F43" s="20"/>
      <c r="G43" s="20"/>
      <c r="H43" s="20"/>
      <c r="I43" s="20"/>
      <c r="J43" s="20"/>
      <c r="K43" s="20"/>
      <c r="L43" s="31"/>
      <c r="M43" s="20" t="str">
        <f t="shared" si="0"/>
        <v>YES</v>
      </c>
      <c r="N43" s="20" t="str">
        <f t="shared" si="1"/>
        <v>YES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3" t="s">
        <v>871</v>
      </c>
    </row>
    <row r="44" spans="1:26" ht="21" customHeight="1" x14ac:dyDescent="0.25">
      <c r="A44" s="17">
        <v>1</v>
      </c>
      <c r="B44" s="1">
        <v>109</v>
      </c>
      <c r="C44" s="10" t="s">
        <v>404</v>
      </c>
      <c r="D44" s="1" t="s">
        <v>278</v>
      </c>
      <c r="E44" s="20"/>
      <c r="F44" s="20"/>
      <c r="G44" s="20"/>
      <c r="H44" s="20"/>
      <c r="I44" s="20" t="s">
        <v>654</v>
      </c>
      <c r="J44" s="20"/>
      <c r="K44" s="20"/>
      <c r="L44" s="31"/>
      <c r="M44" s="20" t="str">
        <f t="shared" si="0"/>
        <v>YES</v>
      </c>
      <c r="N44" s="20" t="str">
        <f t="shared" si="1"/>
        <v>YES</v>
      </c>
      <c r="O44" s="22"/>
      <c r="P44" s="22"/>
      <c r="Q44" s="22">
        <v>1</v>
      </c>
      <c r="R44" s="22">
        <v>1</v>
      </c>
      <c r="S44" s="22">
        <v>1</v>
      </c>
      <c r="T44" s="22">
        <v>1</v>
      </c>
      <c r="U44" s="22"/>
      <c r="V44" s="22">
        <v>1</v>
      </c>
      <c r="W44" s="22"/>
      <c r="X44" s="22">
        <v>1</v>
      </c>
      <c r="Y44" s="22"/>
    </row>
    <row r="45" spans="1:26" ht="21" customHeight="1" x14ac:dyDescent="0.25">
      <c r="A45" s="17">
        <v>1</v>
      </c>
      <c r="B45" s="1">
        <v>109</v>
      </c>
      <c r="C45" s="10" t="s">
        <v>54</v>
      </c>
      <c r="D45" s="1" t="s">
        <v>311</v>
      </c>
      <c r="E45" s="20"/>
      <c r="F45" s="20"/>
      <c r="G45" s="20"/>
      <c r="H45" s="20"/>
      <c r="I45" s="20"/>
      <c r="J45" s="20"/>
      <c r="K45" s="20"/>
      <c r="L45" s="31"/>
      <c r="M45" s="20" t="str">
        <f t="shared" si="0"/>
        <v/>
      </c>
      <c r="N45" s="20" t="str">
        <f t="shared" si="1"/>
        <v/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6" ht="21" customHeight="1" x14ac:dyDescent="0.25">
      <c r="A46" s="17">
        <v>1</v>
      </c>
      <c r="B46" s="1">
        <v>111</v>
      </c>
      <c r="C46" s="10" t="s">
        <v>405</v>
      </c>
      <c r="D46" s="1" t="s">
        <v>66</v>
      </c>
      <c r="E46" s="20" t="s">
        <v>631</v>
      </c>
      <c r="F46" s="20"/>
      <c r="G46" s="20"/>
      <c r="H46" s="20"/>
      <c r="I46" s="20"/>
      <c r="J46" s="20"/>
      <c r="K46" s="20"/>
      <c r="L46" s="31"/>
      <c r="M46" s="20" t="str">
        <f t="shared" si="0"/>
        <v>YES</v>
      </c>
      <c r="N46" s="20" t="str">
        <f t="shared" si="1"/>
        <v>YES</v>
      </c>
      <c r="O46" s="22">
        <v>1</v>
      </c>
      <c r="P46" s="22"/>
      <c r="Q46" s="22"/>
      <c r="R46" s="22"/>
      <c r="S46" s="22"/>
      <c r="T46" s="22"/>
      <c r="U46" s="22"/>
      <c r="V46" s="22"/>
      <c r="W46" s="22">
        <v>1</v>
      </c>
      <c r="X46" s="22"/>
      <c r="Y46" s="22"/>
    </row>
    <row r="47" spans="1:26" ht="21" customHeight="1" x14ac:dyDescent="0.25">
      <c r="A47" s="17">
        <v>1</v>
      </c>
      <c r="B47" s="1">
        <v>111</v>
      </c>
      <c r="C47" s="10" t="s">
        <v>54</v>
      </c>
      <c r="D47" s="1" t="s">
        <v>100</v>
      </c>
      <c r="E47" s="20"/>
      <c r="F47" s="20"/>
      <c r="G47" s="20"/>
      <c r="H47" s="20" t="s">
        <v>630</v>
      </c>
      <c r="I47" s="20"/>
      <c r="J47" s="20"/>
      <c r="K47" s="20"/>
      <c r="L47" s="31"/>
      <c r="M47" s="20" t="str">
        <f t="shared" si="0"/>
        <v>YES</v>
      </c>
      <c r="N47" s="20" t="str">
        <f t="shared" si="1"/>
        <v>YES</v>
      </c>
      <c r="O47" s="22"/>
      <c r="P47" s="22"/>
      <c r="Q47" s="22"/>
      <c r="R47" s="22"/>
      <c r="S47" s="22"/>
      <c r="T47" s="22"/>
      <c r="U47" s="22">
        <v>1</v>
      </c>
      <c r="V47" s="22"/>
      <c r="W47" s="22"/>
      <c r="X47" s="22"/>
      <c r="Y47" s="22"/>
    </row>
    <row r="48" spans="1:26" ht="21" customHeight="1" x14ac:dyDescent="0.25">
      <c r="A48" s="17">
        <v>1</v>
      </c>
      <c r="B48" s="1">
        <v>113</v>
      </c>
      <c r="C48" s="10">
        <v>16245</v>
      </c>
      <c r="D48" s="1" t="s">
        <v>132</v>
      </c>
      <c r="E48" s="20"/>
      <c r="F48" s="20"/>
      <c r="G48" s="20"/>
      <c r="H48" s="20"/>
      <c r="I48" s="20"/>
      <c r="J48" s="20"/>
      <c r="K48" s="20"/>
      <c r="L48" s="31"/>
      <c r="M48" s="20" t="str">
        <f t="shared" si="0"/>
        <v/>
      </c>
      <c r="N48" s="20" t="str">
        <f t="shared" si="1"/>
        <v/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ht="21" customHeight="1" x14ac:dyDescent="0.25">
      <c r="A49" s="17">
        <v>1</v>
      </c>
      <c r="B49" s="1">
        <v>113</v>
      </c>
      <c r="C49" s="10" t="s">
        <v>54</v>
      </c>
      <c r="D49" s="1" t="s">
        <v>165</v>
      </c>
      <c r="E49" s="20"/>
      <c r="F49" s="20"/>
      <c r="G49" s="20"/>
      <c r="H49" s="20" t="s">
        <v>633</v>
      </c>
      <c r="I49" s="20" t="s">
        <v>630</v>
      </c>
      <c r="J49" s="20"/>
      <c r="K49" s="20"/>
      <c r="L49" s="31"/>
      <c r="M49" s="20" t="str">
        <f t="shared" si="0"/>
        <v>YES</v>
      </c>
      <c r="N49" s="20" t="str">
        <f t="shared" si="1"/>
        <v>YES</v>
      </c>
      <c r="O49" s="22"/>
      <c r="P49" s="22"/>
      <c r="Q49" s="22"/>
      <c r="R49" s="22"/>
      <c r="S49" s="22"/>
      <c r="T49" s="22"/>
      <c r="U49" s="22">
        <v>1</v>
      </c>
      <c r="V49" s="22"/>
      <c r="W49" s="22"/>
      <c r="X49" s="22"/>
      <c r="Y49" s="22"/>
    </row>
    <row r="50" spans="1:25" ht="21" customHeight="1" x14ac:dyDescent="0.25">
      <c r="A50" s="17">
        <v>1</v>
      </c>
      <c r="B50" s="1">
        <v>115</v>
      </c>
      <c r="C50" s="10">
        <v>16266</v>
      </c>
      <c r="D50" s="1" t="s">
        <v>214</v>
      </c>
      <c r="E50" s="20"/>
      <c r="F50" s="20"/>
      <c r="G50" s="20"/>
      <c r="H50" s="20"/>
      <c r="I50" s="20"/>
      <c r="J50" s="20"/>
      <c r="K50" s="20"/>
      <c r="L50" s="31"/>
      <c r="M50" s="20" t="str">
        <f t="shared" si="0"/>
        <v/>
      </c>
      <c r="N50" s="20" t="str">
        <f t="shared" si="1"/>
        <v/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ht="21" customHeight="1" x14ac:dyDescent="0.25">
      <c r="A51" s="17">
        <v>1</v>
      </c>
      <c r="B51" s="1">
        <v>115</v>
      </c>
      <c r="C51" s="10" t="s">
        <v>54</v>
      </c>
      <c r="D51" s="1" t="s">
        <v>246</v>
      </c>
      <c r="E51" s="20"/>
      <c r="F51" s="20"/>
      <c r="G51" s="20"/>
      <c r="H51" s="20"/>
      <c r="I51" s="20"/>
      <c r="J51" s="20"/>
      <c r="K51" s="20"/>
      <c r="L51" s="31"/>
      <c r="M51" s="20" t="str">
        <f t="shared" si="0"/>
        <v/>
      </c>
      <c r="N51" s="20" t="str">
        <f t="shared" si="1"/>
        <v/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ht="21" customHeight="1" x14ac:dyDescent="0.25">
      <c r="A52" s="17">
        <v>1</v>
      </c>
      <c r="B52" s="1">
        <v>116</v>
      </c>
      <c r="C52" s="10" t="s">
        <v>54</v>
      </c>
      <c r="D52" s="1" t="s">
        <v>279</v>
      </c>
      <c r="E52" s="20"/>
      <c r="F52" s="20"/>
      <c r="G52" s="20"/>
      <c r="H52" s="20" t="s">
        <v>633</v>
      </c>
      <c r="I52" s="20" t="s">
        <v>633</v>
      </c>
      <c r="J52" s="20"/>
      <c r="K52" s="20"/>
      <c r="L52" s="31"/>
      <c r="M52" s="20" t="str">
        <f t="shared" si="0"/>
        <v>YES</v>
      </c>
      <c r="N52" s="20" t="str">
        <f t="shared" si="1"/>
        <v>YES</v>
      </c>
      <c r="O52" s="22"/>
      <c r="P52" s="22"/>
      <c r="Q52" s="22"/>
      <c r="R52" s="22"/>
      <c r="S52" s="22"/>
      <c r="T52" s="22"/>
      <c r="U52" s="22">
        <v>1</v>
      </c>
      <c r="V52" s="22"/>
      <c r="W52" s="22"/>
      <c r="X52" s="22"/>
      <c r="Y52" s="22"/>
    </row>
    <row r="53" spans="1:25" ht="21" customHeight="1" x14ac:dyDescent="0.25">
      <c r="A53" s="17">
        <v>1</v>
      </c>
      <c r="B53" s="1">
        <v>116</v>
      </c>
      <c r="C53" s="10">
        <v>16217</v>
      </c>
      <c r="D53" s="1" t="s">
        <v>312</v>
      </c>
      <c r="E53" s="20"/>
      <c r="F53" s="20" t="s">
        <v>631</v>
      </c>
      <c r="G53" s="20"/>
      <c r="H53" s="20" t="s">
        <v>630</v>
      </c>
      <c r="I53" s="20"/>
      <c r="J53" s="20"/>
      <c r="K53" s="20"/>
      <c r="L53" s="31"/>
      <c r="M53" s="20" t="str">
        <f t="shared" si="0"/>
        <v>YES</v>
      </c>
      <c r="N53" s="20" t="str">
        <f t="shared" si="1"/>
        <v>YES</v>
      </c>
      <c r="O53" s="22"/>
      <c r="P53" s="22"/>
      <c r="Q53" s="22">
        <v>1</v>
      </c>
      <c r="R53" s="22">
        <v>1</v>
      </c>
      <c r="S53" s="22">
        <v>1</v>
      </c>
      <c r="T53" s="22">
        <v>1</v>
      </c>
      <c r="U53" s="22"/>
      <c r="V53" s="22">
        <v>1</v>
      </c>
      <c r="W53" s="22"/>
      <c r="X53" s="22">
        <v>1</v>
      </c>
      <c r="Y53" s="22"/>
    </row>
    <row r="54" spans="1:25" ht="21" customHeight="1" x14ac:dyDescent="0.25">
      <c r="A54" s="17">
        <v>1</v>
      </c>
      <c r="B54" s="1">
        <v>117</v>
      </c>
      <c r="C54" s="10">
        <v>16232</v>
      </c>
      <c r="D54" s="1" t="s">
        <v>67</v>
      </c>
      <c r="E54" s="20"/>
      <c r="F54" s="20"/>
      <c r="G54" s="20"/>
      <c r="H54" s="20" t="s">
        <v>630</v>
      </c>
      <c r="I54" s="20"/>
      <c r="J54" s="20"/>
      <c r="K54" s="20"/>
      <c r="L54" s="31"/>
      <c r="M54" s="20" t="str">
        <f t="shared" si="0"/>
        <v>YES</v>
      </c>
      <c r="N54" s="20" t="str">
        <f t="shared" si="1"/>
        <v>YES</v>
      </c>
      <c r="O54" s="22"/>
      <c r="P54" s="22"/>
      <c r="Q54" s="22"/>
      <c r="R54" s="22"/>
      <c r="S54" s="22"/>
      <c r="T54" s="22"/>
      <c r="U54" s="22">
        <v>1</v>
      </c>
      <c r="V54" s="22"/>
      <c r="W54" s="22"/>
      <c r="X54" s="22"/>
      <c r="Y54" s="22"/>
    </row>
    <row r="55" spans="1:25" ht="21" customHeight="1" x14ac:dyDescent="0.25">
      <c r="A55" s="17">
        <v>1</v>
      </c>
      <c r="B55" s="1">
        <v>117</v>
      </c>
      <c r="C55" s="10" t="s">
        <v>54</v>
      </c>
      <c r="D55" s="1" t="s">
        <v>101</v>
      </c>
      <c r="E55" s="20"/>
      <c r="F55" s="20"/>
      <c r="G55" s="20"/>
      <c r="H55" s="20"/>
      <c r="I55" s="20"/>
      <c r="J55" s="20"/>
      <c r="K55" s="20"/>
      <c r="L55" s="31"/>
      <c r="M55" s="20" t="str">
        <f t="shared" si="0"/>
        <v/>
      </c>
      <c r="N55" s="20" t="str">
        <f t="shared" si="1"/>
        <v/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ht="21" customHeight="1" x14ac:dyDescent="0.25">
      <c r="A56" s="17">
        <v>1</v>
      </c>
      <c r="B56" s="1">
        <v>118</v>
      </c>
      <c r="C56" s="10" t="s">
        <v>54</v>
      </c>
      <c r="D56" s="1" t="s">
        <v>133</v>
      </c>
      <c r="E56" s="20"/>
      <c r="F56" s="20"/>
      <c r="G56" s="20"/>
      <c r="H56" s="20"/>
      <c r="I56" s="20"/>
      <c r="J56" s="20"/>
      <c r="K56" s="20"/>
      <c r="L56" s="31"/>
      <c r="M56" s="20" t="str">
        <f t="shared" si="0"/>
        <v/>
      </c>
      <c r="N56" s="20" t="str">
        <f t="shared" si="1"/>
        <v/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21" customHeight="1" x14ac:dyDescent="0.25">
      <c r="A57" s="17">
        <v>1</v>
      </c>
      <c r="B57" s="1">
        <v>118</v>
      </c>
      <c r="C57" s="10">
        <v>16283</v>
      </c>
      <c r="D57" s="1" t="s">
        <v>166</v>
      </c>
      <c r="E57" s="20"/>
      <c r="F57" s="20"/>
      <c r="G57" s="20"/>
      <c r="H57" s="20" t="s">
        <v>630</v>
      </c>
      <c r="I57" s="20"/>
      <c r="J57" s="20"/>
      <c r="K57" s="20"/>
      <c r="L57" s="31"/>
      <c r="M57" s="20" t="str">
        <f t="shared" si="0"/>
        <v>YES</v>
      </c>
      <c r="N57" s="20" t="str">
        <f t="shared" si="1"/>
        <v>YES</v>
      </c>
      <c r="O57" s="22"/>
      <c r="P57" s="22"/>
      <c r="Q57" s="22"/>
      <c r="R57" s="22"/>
      <c r="S57" s="22"/>
      <c r="T57" s="22"/>
      <c r="U57" s="22">
        <v>1</v>
      </c>
      <c r="V57" s="22"/>
      <c r="W57" s="22"/>
      <c r="X57" s="22"/>
      <c r="Y57" s="22"/>
    </row>
    <row r="58" spans="1:25" ht="21" customHeight="1" x14ac:dyDescent="0.25">
      <c r="A58" s="17">
        <v>1</v>
      </c>
      <c r="B58" s="1">
        <v>119</v>
      </c>
      <c r="C58" s="10">
        <v>16306</v>
      </c>
      <c r="D58" s="1" t="s">
        <v>197</v>
      </c>
      <c r="E58" s="20"/>
      <c r="F58" s="20"/>
      <c r="G58" s="20"/>
      <c r="H58" s="20"/>
      <c r="I58" s="20"/>
      <c r="J58" s="20"/>
      <c r="K58" s="20"/>
      <c r="L58" s="31"/>
      <c r="M58" s="20" t="str">
        <f t="shared" si="0"/>
        <v/>
      </c>
      <c r="N58" s="20" t="str">
        <f t="shared" si="1"/>
        <v/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21" customHeight="1" x14ac:dyDescent="0.25">
      <c r="A59" s="17">
        <v>1</v>
      </c>
      <c r="B59" s="1">
        <v>119</v>
      </c>
      <c r="C59" s="10" t="s">
        <v>54</v>
      </c>
      <c r="D59" s="1" t="s">
        <v>215</v>
      </c>
      <c r="E59" s="20"/>
      <c r="F59" s="20"/>
      <c r="G59" s="20"/>
      <c r="H59" s="20" t="s">
        <v>630</v>
      </c>
      <c r="I59" s="20" t="s">
        <v>630</v>
      </c>
      <c r="J59" s="20"/>
      <c r="K59" s="20"/>
      <c r="L59" s="31"/>
      <c r="M59" s="20" t="str">
        <f t="shared" si="0"/>
        <v>YES</v>
      </c>
      <c r="N59" s="20" t="str">
        <f t="shared" si="1"/>
        <v>YES</v>
      </c>
      <c r="O59" s="22"/>
      <c r="P59" s="22"/>
      <c r="Q59" s="22"/>
      <c r="R59" s="22"/>
      <c r="S59" s="22"/>
      <c r="T59" s="22"/>
      <c r="U59" s="22">
        <v>1</v>
      </c>
      <c r="V59" s="22"/>
      <c r="W59" s="22"/>
      <c r="X59" s="22"/>
      <c r="Y59" s="22"/>
    </row>
    <row r="60" spans="1:25" ht="21" customHeight="1" x14ac:dyDescent="0.25">
      <c r="A60" s="17">
        <v>1</v>
      </c>
      <c r="B60" s="1">
        <v>120</v>
      </c>
      <c r="C60" s="10" t="s">
        <v>54</v>
      </c>
      <c r="D60" s="1" t="s">
        <v>247</v>
      </c>
      <c r="E60" s="20"/>
      <c r="F60" s="20"/>
      <c r="G60" s="20"/>
      <c r="H60" s="20"/>
      <c r="I60" s="20"/>
      <c r="J60" s="20"/>
      <c r="K60" s="20"/>
      <c r="L60" s="31"/>
      <c r="M60" s="20" t="str">
        <f t="shared" si="0"/>
        <v/>
      </c>
      <c r="N60" s="20" t="str">
        <f t="shared" si="1"/>
        <v/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21" customHeight="1" x14ac:dyDescent="0.25">
      <c r="A61" s="17">
        <v>1</v>
      </c>
      <c r="B61" s="1">
        <v>120</v>
      </c>
      <c r="C61" s="10">
        <v>16246</v>
      </c>
      <c r="D61" s="1" t="s">
        <v>280</v>
      </c>
      <c r="E61" s="20"/>
      <c r="F61" s="20"/>
      <c r="G61" s="20"/>
      <c r="H61" s="20" t="s">
        <v>633</v>
      </c>
      <c r="I61" s="20"/>
      <c r="J61" s="20"/>
      <c r="K61" s="20"/>
      <c r="L61" s="31"/>
      <c r="M61" s="20" t="str">
        <f t="shared" si="0"/>
        <v>YES</v>
      </c>
      <c r="N61" s="20" t="str">
        <f t="shared" si="1"/>
        <v>YES</v>
      </c>
      <c r="O61" s="22"/>
      <c r="P61" s="22"/>
      <c r="Q61" s="22">
        <v>1</v>
      </c>
      <c r="R61" s="22">
        <v>1</v>
      </c>
      <c r="S61" s="22"/>
      <c r="T61" s="22"/>
      <c r="U61" s="22"/>
      <c r="V61" s="22"/>
      <c r="W61" s="22"/>
      <c r="X61" s="22"/>
      <c r="Y61" s="22"/>
    </row>
    <row r="62" spans="1:25" ht="21" customHeight="1" x14ac:dyDescent="0.25">
      <c r="A62" s="17">
        <v>1</v>
      </c>
      <c r="B62" s="1">
        <v>121</v>
      </c>
      <c r="C62" s="10" t="s">
        <v>406</v>
      </c>
      <c r="D62" s="1" t="s">
        <v>313</v>
      </c>
      <c r="E62" s="20"/>
      <c r="F62" s="20"/>
      <c r="G62" s="20"/>
      <c r="H62" s="20"/>
      <c r="I62" s="20" t="s">
        <v>654</v>
      </c>
      <c r="J62" s="20"/>
      <c r="K62" s="20"/>
      <c r="L62" s="31"/>
      <c r="M62" s="20" t="str">
        <f t="shared" si="0"/>
        <v>YES</v>
      </c>
      <c r="N62" s="20" t="str">
        <f t="shared" si="1"/>
        <v>YES</v>
      </c>
      <c r="O62" s="22"/>
      <c r="P62" s="22"/>
      <c r="Q62" s="22"/>
      <c r="R62" s="22"/>
      <c r="S62" s="22"/>
      <c r="T62" s="22"/>
      <c r="U62" s="22"/>
      <c r="V62" s="22"/>
      <c r="W62" s="22">
        <v>1</v>
      </c>
      <c r="X62" s="22"/>
      <c r="Y62" s="22"/>
    </row>
    <row r="63" spans="1:25" ht="21" customHeight="1" x14ac:dyDescent="0.25">
      <c r="A63" s="17">
        <v>1</v>
      </c>
      <c r="B63" s="1">
        <v>121</v>
      </c>
      <c r="C63" s="10" t="s">
        <v>54</v>
      </c>
      <c r="D63" s="1" t="s">
        <v>68</v>
      </c>
      <c r="E63" s="20"/>
      <c r="F63" s="20"/>
      <c r="G63" s="20"/>
      <c r="H63" s="20"/>
      <c r="I63" s="20" t="s">
        <v>654</v>
      </c>
      <c r="J63" s="20"/>
      <c r="K63" s="20"/>
      <c r="L63" s="31"/>
      <c r="M63" s="20" t="str">
        <f t="shared" si="0"/>
        <v>YES</v>
      </c>
      <c r="N63" s="20" t="str">
        <f t="shared" si="1"/>
        <v>YES</v>
      </c>
      <c r="O63" s="22"/>
      <c r="P63" s="22"/>
      <c r="Q63" s="22"/>
      <c r="R63" s="22"/>
      <c r="S63" s="22"/>
      <c r="T63" s="22"/>
      <c r="U63" s="22"/>
      <c r="V63" s="22"/>
      <c r="W63" s="22">
        <v>1</v>
      </c>
      <c r="X63" s="22"/>
      <c r="Y63" s="22"/>
    </row>
    <row r="64" spans="1:25" ht="21" customHeight="1" x14ac:dyDescent="0.25">
      <c r="A64" s="17">
        <v>1</v>
      </c>
      <c r="B64" s="1">
        <v>122</v>
      </c>
      <c r="C64" s="10" t="s">
        <v>54</v>
      </c>
      <c r="D64" s="1" t="s">
        <v>102</v>
      </c>
      <c r="E64" s="20"/>
      <c r="F64" s="20"/>
      <c r="G64" s="20"/>
      <c r="H64" s="20"/>
      <c r="I64" s="20"/>
      <c r="J64" s="20"/>
      <c r="K64" s="20"/>
      <c r="L64" s="31"/>
      <c r="M64" s="20" t="str">
        <f t="shared" si="0"/>
        <v/>
      </c>
      <c r="N64" s="20" t="str">
        <f t="shared" si="1"/>
        <v/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ht="21" customHeight="1" x14ac:dyDescent="0.25">
      <c r="A65" s="17">
        <v>1</v>
      </c>
      <c r="B65" s="1">
        <v>122</v>
      </c>
      <c r="C65" s="10" t="s">
        <v>407</v>
      </c>
      <c r="D65" s="1" t="s">
        <v>134</v>
      </c>
      <c r="E65" s="20"/>
      <c r="F65" s="20"/>
      <c r="G65" s="20"/>
      <c r="H65" s="20"/>
      <c r="I65" s="20"/>
      <c r="J65" s="20"/>
      <c r="K65" s="20"/>
      <c r="L65" s="31"/>
      <c r="M65" s="20" t="str">
        <f t="shared" si="0"/>
        <v/>
      </c>
      <c r="N65" s="20" t="str">
        <f t="shared" si="1"/>
        <v/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ht="21" customHeight="1" x14ac:dyDescent="0.25">
      <c r="A66" s="17">
        <v>1</v>
      </c>
      <c r="B66" s="1">
        <v>123</v>
      </c>
      <c r="C66" s="10" t="s">
        <v>408</v>
      </c>
      <c r="D66" s="1" t="s">
        <v>341</v>
      </c>
      <c r="E66" s="20"/>
      <c r="F66" s="20"/>
      <c r="G66" s="20"/>
      <c r="H66" s="20" t="s">
        <v>630</v>
      </c>
      <c r="I66" s="20"/>
      <c r="J66" s="20"/>
      <c r="K66" s="20"/>
      <c r="L66" s="31"/>
      <c r="M66" s="20" t="str">
        <f t="shared" ref="M66:M98" si="2">IF(AND(ISBLANK(E66),ISBLANK(F66),ISBLANK(G66),ISBLANK(H66),ISBLANK(I66),ISBLANK(J66)),"","YES")</f>
        <v>YES</v>
      </c>
      <c r="N66" s="20" t="str">
        <f t="shared" si="1"/>
        <v>YES</v>
      </c>
      <c r="O66" s="22"/>
      <c r="P66" s="22"/>
      <c r="Q66" s="22">
        <v>1</v>
      </c>
      <c r="R66" s="22">
        <v>1</v>
      </c>
      <c r="S66" s="22">
        <v>1</v>
      </c>
      <c r="T66" s="22">
        <v>1</v>
      </c>
      <c r="U66" s="22"/>
      <c r="V66" s="22">
        <v>1</v>
      </c>
      <c r="W66" s="22"/>
      <c r="X66" s="22">
        <v>1</v>
      </c>
      <c r="Y66" s="22"/>
    </row>
    <row r="67" spans="1:25" ht="21" customHeight="1" x14ac:dyDescent="0.25">
      <c r="A67" s="17">
        <v>1</v>
      </c>
      <c r="B67" s="1">
        <v>123</v>
      </c>
      <c r="C67" s="10" t="s">
        <v>54</v>
      </c>
      <c r="D67" s="1" t="s">
        <v>216</v>
      </c>
      <c r="E67" s="20"/>
      <c r="F67" s="20"/>
      <c r="G67" s="20"/>
      <c r="H67" s="20"/>
      <c r="I67" s="20"/>
      <c r="J67" s="20"/>
      <c r="K67" s="20"/>
      <c r="L67" s="31"/>
      <c r="M67" s="20" t="str">
        <f t="shared" si="2"/>
        <v/>
      </c>
      <c r="N67" s="20" t="str">
        <f t="shared" ref="N67:N98" si="3">IF(AND(ISBLANK(E67),ISBLANK(F67),ISBLANK(G67),ISBLANK(H67),ISBLANK(I67),ISBLANK(J67),ISBLANK(K67)),"","YES")</f>
        <v/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21" customHeight="1" x14ac:dyDescent="0.25">
      <c r="A68" s="17">
        <v>1</v>
      </c>
      <c r="B68" s="1">
        <v>124</v>
      </c>
      <c r="C68" s="10" t="s">
        <v>54</v>
      </c>
      <c r="D68" s="1" t="s">
        <v>248</v>
      </c>
      <c r="E68" s="20"/>
      <c r="F68" s="20"/>
      <c r="G68" s="20"/>
      <c r="H68" s="20" t="s">
        <v>633</v>
      </c>
      <c r="I68" s="20" t="s">
        <v>630</v>
      </c>
      <c r="J68" s="20"/>
      <c r="K68" s="20"/>
      <c r="L68" s="31"/>
      <c r="M68" s="20" t="str">
        <f t="shared" si="2"/>
        <v>YES</v>
      </c>
      <c r="N68" s="20" t="str">
        <f t="shared" si="3"/>
        <v>YES</v>
      </c>
      <c r="O68" s="22"/>
      <c r="P68" s="22"/>
      <c r="Q68" s="22">
        <v>1</v>
      </c>
      <c r="R68" s="22">
        <v>1</v>
      </c>
      <c r="S68" s="22">
        <v>1</v>
      </c>
      <c r="T68" s="22">
        <v>1</v>
      </c>
      <c r="U68" s="22"/>
      <c r="V68" s="22">
        <v>1</v>
      </c>
      <c r="W68" s="22"/>
      <c r="X68" s="22"/>
      <c r="Y68" s="22"/>
    </row>
    <row r="69" spans="1:25" ht="21" customHeight="1" x14ac:dyDescent="0.25">
      <c r="A69" s="17">
        <v>1</v>
      </c>
      <c r="B69" s="1">
        <v>124</v>
      </c>
      <c r="C69" s="10" t="s">
        <v>409</v>
      </c>
      <c r="D69" s="1" t="s">
        <v>281</v>
      </c>
      <c r="E69" s="20"/>
      <c r="F69" s="20"/>
      <c r="G69" s="20"/>
      <c r="H69" s="20" t="s">
        <v>630</v>
      </c>
      <c r="I69" s="20" t="s">
        <v>630</v>
      </c>
      <c r="J69" s="20"/>
      <c r="K69" s="20"/>
      <c r="L69" s="31"/>
      <c r="M69" s="20" t="str">
        <f t="shared" si="2"/>
        <v>YES</v>
      </c>
      <c r="N69" s="20" t="str">
        <f t="shared" si="3"/>
        <v>YES</v>
      </c>
      <c r="O69" s="22"/>
      <c r="P69" s="22"/>
      <c r="Q69" s="22"/>
      <c r="R69" s="22"/>
      <c r="S69" s="22"/>
      <c r="T69" s="22"/>
      <c r="U69" s="22"/>
      <c r="V69" s="22"/>
      <c r="W69" s="22"/>
      <c r="X69" s="22">
        <v>1</v>
      </c>
      <c r="Y69" s="22"/>
    </row>
    <row r="70" spans="1:25" ht="21" customHeight="1" x14ac:dyDescent="0.25">
      <c r="A70" s="17">
        <v>1</v>
      </c>
      <c r="B70" s="1">
        <v>125</v>
      </c>
      <c r="C70" s="10"/>
      <c r="D70" s="1" t="s">
        <v>344</v>
      </c>
      <c r="E70" s="20"/>
      <c r="F70" s="20"/>
      <c r="G70" s="20"/>
      <c r="H70" s="20"/>
      <c r="I70" s="20"/>
      <c r="J70" s="20"/>
      <c r="K70" s="20"/>
      <c r="L70" s="31"/>
      <c r="M70" s="20" t="str">
        <f t="shared" si="2"/>
        <v/>
      </c>
      <c r="N70" s="20" t="str">
        <f t="shared" si="3"/>
        <v/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ht="21" customHeight="1" x14ac:dyDescent="0.25">
      <c r="A71" s="17">
        <v>1</v>
      </c>
      <c r="B71" s="1">
        <v>125</v>
      </c>
      <c r="C71" s="10" t="s">
        <v>410</v>
      </c>
      <c r="D71" s="1" t="s">
        <v>69</v>
      </c>
      <c r="E71" s="20"/>
      <c r="F71" s="20"/>
      <c r="G71" s="20"/>
      <c r="H71" s="20" t="s">
        <v>630</v>
      </c>
      <c r="I71" s="20"/>
      <c r="J71" s="20"/>
      <c r="K71" s="20"/>
      <c r="L71" s="31"/>
      <c r="M71" s="20" t="str">
        <f t="shared" si="2"/>
        <v>YES</v>
      </c>
      <c r="N71" s="20" t="str">
        <f t="shared" si="3"/>
        <v>YES</v>
      </c>
      <c r="O71" s="22"/>
      <c r="P71" s="22"/>
      <c r="Q71" s="22"/>
      <c r="R71" s="22"/>
      <c r="S71" s="22"/>
      <c r="T71" s="22"/>
      <c r="U71" s="22"/>
      <c r="V71" s="22"/>
      <c r="W71" s="22"/>
      <c r="X71" s="22">
        <v>1</v>
      </c>
      <c r="Y71" s="22"/>
    </row>
    <row r="72" spans="1:25" ht="21" customHeight="1" x14ac:dyDescent="0.25">
      <c r="A72" s="17">
        <v>1</v>
      </c>
      <c r="B72" s="1">
        <v>126</v>
      </c>
      <c r="C72" s="10" t="s">
        <v>411</v>
      </c>
      <c r="D72" s="1" t="s">
        <v>103</v>
      </c>
      <c r="E72" s="20"/>
      <c r="F72" s="20"/>
      <c r="G72" s="20"/>
      <c r="H72" s="20"/>
      <c r="I72" s="20"/>
      <c r="J72" s="20"/>
      <c r="K72" s="20"/>
      <c r="L72" s="31"/>
      <c r="M72" s="20" t="str">
        <f t="shared" si="2"/>
        <v/>
      </c>
      <c r="N72" s="20" t="str">
        <f t="shared" si="3"/>
        <v/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21" customHeight="1" x14ac:dyDescent="0.25">
      <c r="A73" s="17">
        <v>1</v>
      </c>
      <c r="B73" s="1">
        <v>126</v>
      </c>
      <c r="C73" s="10" t="s">
        <v>54</v>
      </c>
      <c r="D73" s="1" t="s">
        <v>135</v>
      </c>
      <c r="E73" s="20"/>
      <c r="F73" s="20"/>
      <c r="G73" s="20"/>
      <c r="H73" s="20"/>
      <c r="I73" s="20"/>
      <c r="J73" s="20"/>
      <c r="K73" s="20"/>
      <c r="L73" s="31"/>
      <c r="M73" s="20" t="str">
        <f t="shared" si="2"/>
        <v/>
      </c>
      <c r="N73" s="20" t="str">
        <f t="shared" si="3"/>
        <v/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21" customHeight="1" x14ac:dyDescent="0.25">
      <c r="A74" s="17">
        <v>1</v>
      </c>
      <c r="B74" s="1">
        <v>127</v>
      </c>
      <c r="C74" s="10">
        <v>16249</v>
      </c>
      <c r="D74" s="1" t="s">
        <v>167</v>
      </c>
      <c r="E74" s="20"/>
      <c r="F74" s="20"/>
      <c r="G74" s="20"/>
      <c r="H74" s="20"/>
      <c r="I74" s="20"/>
      <c r="J74" s="20"/>
      <c r="K74" s="20"/>
      <c r="L74" s="31"/>
      <c r="M74" s="20" t="str">
        <f t="shared" si="2"/>
        <v/>
      </c>
      <c r="N74" s="20" t="str">
        <f t="shared" si="3"/>
        <v/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21" customHeight="1" x14ac:dyDescent="0.25">
      <c r="A75" s="17">
        <v>1</v>
      </c>
      <c r="B75" s="1">
        <v>127</v>
      </c>
      <c r="C75" s="10" t="s">
        <v>54</v>
      </c>
      <c r="D75" s="1" t="s">
        <v>198</v>
      </c>
      <c r="E75" s="20"/>
      <c r="F75" s="20"/>
      <c r="G75" s="20"/>
      <c r="H75" s="20"/>
      <c r="I75" s="20"/>
      <c r="J75" s="20"/>
      <c r="K75" s="20"/>
      <c r="L75" s="31"/>
      <c r="M75" s="20" t="str">
        <f t="shared" si="2"/>
        <v/>
      </c>
      <c r="N75" s="20" t="str">
        <f t="shared" si="3"/>
        <v/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ht="21" customHeight="1" x14ac:dyDescent="0.25">
      <c r="A76" s="17">
        <v>1</v>
      </c>
      <c r="B76" s="1">
        <v>128</v>
      </c>
      <c r="C76" s="10" t="s">
        <v>54</v>
      </c>
      <c r="D76" s="1" t="s">
        <v>217</v>
      </c>
      <c r="E76" s="20"/>
      <c r="F76" s="20"/>
      <c r="G76" s="20"/>
      <c r="H76" s="20" t="s">
        <v>630</v>
      </c>
      <c r="I76" s="20" t="s">
        <v>654</v>
      </c>
      <c r="J76" s="20"/>
      <c r="K76" s="20"/>
      <c r="L76" s="31"/>
      <c r="M76" s="20" t="str">
        <f t="shared" si="2"/>
        <v>YES</v>
      </c>
      <c r="N76" s="20" t="str">
        <f t="shared" si="3"/>
        <v>YES</v>
      </c>
      <c r="O76" s="22"/>
      <c r="P76" s="22"/>
      <c r="Q76" s="22">
        <v>1</v>
      </c>
      <c r="R76" s="22"/>
      <c r="S76" s="22"/>
      <c r="T76" s="22"/>
      <c r="U76" s="22"/>
      <c r="V76" s="22"/>
      <c r="W76" s="22">
        <v>1</v>
      </c>
      <c r="X76" s="22"/>
      <c r="Y76" s="22"/>
    </row>
    <row r="77" spans="1:25" ht="21" customHeight="1" x14ac:dyDescent="0.25">
      <c r="A77" s="17">
        <v>1</v>
      </c>
      <c r="B77" s="1">
        <v>128</v>
      </c>
      <c r="C77" s="10" t="s">
        <v>412</v>
      </c>
      <c r="D77" s="1" t="s">
        <v>249</v>
      </c>
      <c r="E77" s="20"/>
      <c r="F77" s="20"/>
      <c r="G77" s="20"/>
      <c r="H77" s="20" t="s">
        <v>630</v>
      </c>
      <c r="I77" s="20"/>
      <c r="J77" s="20"/>
      <c r="K77" s="20" t="s">
        <v>861</v>
      </c>
      <c r="L77" s="31"/>
      <c r="M77" s="20" t="str">
        <f t="shared" si="2"/>
        <v>YES</v>
      </c>
      <c r="N77" s="20" t="str">
        <f t="shared" si="3"/>
        <v>YES</v>
      </c>
      <c r="O77" s="22"/>
      <c r="P77" s="22"/>
      <c r="Q77" s="22"/>
      <c r="R77" s="22"/>
      <c r="S77" s="22"/>
      <c r="T77" s="22"/>
      <c r="U77" s="22">
        <v>1</v>
      </c>
      <c r="V77" s="22"/>
      <c r="W77" s="22"/>
      <c r="X77" s="22"/>
      <c r="Y77" s="22"/>
    </row>
    <row r="78" spans="1:25" ht="21" customHeight="1" x14ac:dyDescent="0.25">
      <c r="A78" s="17">
        <v>1</v>
      </c>
      <c r="B78" s="1">
        <v>130</v>
      </c>
      <c r="C78" s="10" t="s">
        <v>54</v>
      </c>
      <c r="D78" s="1" t="s">
        <v>282</v>
      </c>
      <c r="E78" s="20"/>
      <c r="F78" s="20"/>
      <c r="G78" s="20"/>
      <c r="H78" s="20" t="s">
        <v>630</v>
      </c>
      <c r="I78" s="20"/>
      <c r="J78" s="20"/>
      <c r="K78" s="20"/>
      <c r="L78" s="31"/>
      <c r="M78" s="20" t="str">
        <f t="shared" si="2"/>
        <v>YES</v>
      </c>
      <c r="N78" s="20" t="str">
        <f t="shared" si="3"/>
        <v>YES</v>
      </c>
      <c r="O78" s="22"/>
      <c r="P78" s="22"/>
      <c r="Q78" s="22"/>
      <c r="R78" s="22"/>
      <c r="S78" s="22"/>
      <c r="T78" s="22"/>
      <c r="U78" s="22">
        <v>1</v>
      </c>
      <c r="V78" s="22"/>
      <c r="W78" s="22"/>
      <c r="X78" s="22"/>
      <c r="Y78" s="22"/>
    </row>
    <row r="79" spans="1:25" ht="21" customHeight="1" x14ac:dyDescent="0.25">
      <c r="A79" s="62">
        <v>1</v>
      </c>
      <c r="B79" s="63">
        <v>130</v>
      </c>
      <c r="C79" s="64" t="s">
        <v>595</v>
      </c>
      <c r="D79" s="63" t="s">
        <v>314</v>
      </c>
      <c r="E79" s="65"/>
      <c r="F79" s="65"/>
      <c r="G79" s="65"/>
      <c r="H79" s="65"/>
      <c r="I79" s="65"/>
      <c r="J79" s="65"/>
      <c r="K79" s="65"/>
      <c r="L79" s="66" t="s">
        <v>865</v>
      </c>
      <c r="M79" s="20" t="str">
        <f t="shared" si="2"/>
        <v/>
      </c>
      <c r="N79" s="20" t="str">
        <f t="shared" si="3"/>
        <v/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ht="21" customHeight="1" x14ac:dyDescent="0.25">
      <c r="A80" s="17">
        <v>1</v>
      </c>
      <c r="B80" s="63">
        <v>135</v>
      </c>
      <c r="C80" s="64" t="s">
        <v>54</v>
      </c>
      <c r="D80" s="63" t="s">
        <v>55</v>
      </c>
      <c r="E80" s="65"/>
      <c r="F80" s="65"/>
      <c r="G80" s="65"/>
      <c r="H80" s="65"/>
      <c r="I80" s="65"/>
      <c r="J80" s="65"/>
      <c r="K80" s="65"/>
      <c r="L80" s="66" t="s">
        <v>866</v>
      </c>
      <c r="M80" s="20" t="str">
        <f t="shared" si="2"/>
        <v/>
      </c>
      <c r="N80" s="20" t="str">
        <f t="shared" si="3"/>
        <v/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21" customHeight="1" x14ac:dyDescent="0.25">
      <c r="A81" s="17">
        <v>1</v>
      </c>
      <c r="B81" s="63">
        <v>135</v>
      </c>
      <c r="C81" s="64" t="s">
        <v>591</v>
      </c>
      <c r="D81" s="70" t="s">
        <v>345</v>
      </c>
      <c r="E81" s="65"/>
      <c r="F81" s="65"/>
      <c r="G81" s="65"/>
      <c r="H81" s="65"/>
      <c r="I81" s="65"/>
      <c r="J81" s="65"/>
      <c r="K81" s="65"/>
      <c r="L81" s="66" t="s">
        <v>866</v>
      </c>
      <c r="M81" s="20" t="str">
        <f t="shared" si="2"/>
        <v/>
      </c>
      <c r="N81" s="20" t="str">
        <f t="shared" si="3"/>
        <v/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ht="21" customHeight="1" x14ac:dyDescent="0.25">
      <c r="A82" s="17">
        <v>1</v>
      </c>
      <c r="B82" s="63">
        <v>137</v>
      </c>
      <c r="C82" s="64" t="s">
        <v>43</v>
      </c>
      <c r="D82" s="63" t="s">
        <v>44</v>
      </c>
      <c r="E82" s="65"/>
      <c r="F82" s="65"/>
      <c r="G82" s="65"/>
      <c r="H82" s="65"/>
      <c r="I82" s="65"/>
      <c r="J82" s="65"/>
      <c r="K82" s="65"/>
      <c r="L82" s="66" t="s">
        <v>866</v>
      </c>
      <c r="M82" s="20" t="str">
        <f t="shared" si="2"/>
        <v/>
      </c>
      <c r="N82" s="20" t="str">
        <f t="shared" si="3"/>
        <v/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ht="21" customHeight="1" x14ac:dyDescent="0.25">
      <c r="A83" s="17">
        <v>1</v>
      </c>
      <c r="B83" s="63">
        <v>137</v>
      </c>
      <c r="C83" s="64" t="s">
        <v>589</v>
      </c>
      <c r="D83" s="63" t="s">
        <v>590</v>
      </c>
      <c r="E83" s="65"/>
      <c r="F83" s="65"/>
      <c r="G83" s="65"/>
      <c r="H83" s="65"/>
      <c r="I83" s="65"/>
      <c r="J83" s="65"/>
      <c r="K83" s="65"/>
      <c r="L83" s="66" t="s">
        <v>866</v>
      </c>
      <c r="M83" s="20" t="str">
        <f t="shared" si="2"/>
        <v/>
      </c>
      <c r="N83" s="20" t="str">
        <f t="shared" si="3"/>
        <v/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ht="21" customHeight="1" x14ac:dyDescent="0.25">
      <c r="A84" s="17">
        <v>1</v>
      </c>
      <c r="B84" s="63">
        <v>138</v>
      </c>
      <c r="C84" s="64" t="s">
        <v>600</v>
      </c>
      <c r="D84" s="63" t="s">
        <v>70</v>
      </c>
      <c r="E84" s="65"/>
      <c r="F84" s="65"/>
      <c r="G84" s="65"/>
      <c r="H84" s="65"/>
      <c r="I84" s="65"/>
      <c r="J84" s="65"/>
      <c r="K84" s="65"/>
      <c r="L84" s="66" t="s">
        <v>866</v>
      </c>
      <c r="M84" s="20" t="str">
        <f t="shared" si="2"/>
        <v/>
      </c>
      <c r="N84" s="20" t="str">
        <f t="shared" si="3"/>
        <v/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ht="21" customHeight="1" x14ac:dyDescent="0.25">
      <c r="A85" s="17">
        <v>1</v>
      </c>
      <c r="B85" s="63">
        <v>138</v>
      </c>
      <c r="C85" s="64" t="s">
        <v>588</v>
      </c>
      <c r="D85" s="63" t="s">
        <v>45</v>
      </c>
      <c r="E85" s="65"/>
      <c r="F85" s="65"/>
      <c r="G85" s="65"/>
      <c r="H85" s="65"/>
      <c r="I85" s="65"/>
      <c r="J85" s="65"/>
      <c r="K85" s="65"/>
      <c r="L85" s="66" t="s">
        <v>866</v>
      </c>
      <c r="M85" s="20" t="str">
        <f t="shared" si="2"/>
        <v/>
      </c>
      <c r="N85" s="20" t="str">
        <f t="shared" si="3"/>
        <v/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ht="21" customHeight="1" x14ac:dyDescent="0.25">
      <c r="A86" s="17">
        <v>1</v>
      </c>
      <c r="B86" s="1">
        <v>141</v>
      </c>
      <c r="C86" s="10" t="s">
        <v>413</v>
      </c>
      <c r="D86" s="1" t="s">
        <v>104</v>
      </c>
      <c r="E86" s="20"/>
      <c r="F86" s="20"/>
      <c r="G86" s="20"/>
      <c r="H86" s="20"/>
      <c r="I86" s="20" t="s">
        <v>654</v>
      </c>
      <c r="J86" s="20"/>
      <c r="K86" s="20"/>
      <c r="L86" s="31"/>
      <c r="M86" s="20" t="str">
        <f t="shared" si="2"/>
        <v>YES</v>
      </c>
      <c r="N86" s="20" t="str">
        <f t="shared" si="3"/>
        <v>YES</v>
      </c>
      <c r="O86" s="22"/>
      <c r="P86" s="22"/>
      <c r="Q86" s="22"/>
      <c r="R86" s="22"/>
      <c r="S86" s="22"/>
      <c r="T86" s="22"/>
      <c r="U86" s="22"/>
      <c r="V86" s="22"/>
      <c r="W86" s="22">
        <v>1</v>
      </c>
      <c r="X86" s="22"/>
      <c r="Y86" s="22"/>
    </row>
    <row r="87" spans="1:25" ht="21" customHeight="1" x14ac:dyDescent="0.25">
      <c r="A87" s="17">
        <v>1</v>
      </c>
      <c r="B87" s="1">
        <v>141</v>
      </c>
      <c r="C87" s="10" t="s">
        <v>54</v>
      </c>
      <c r="D87" s="1" t="s">
        <v>136</v>
      </c>
      <c r="E87" s="20"/>
      <c r="F87" s="20"/>
      <c r="G87" s="20"/>
      <c r="H87" s="20"/>
      <c r="I87" s="20"/>
      <c r="J87" s="20"/>
      <c r="K87" s="20"/>
      <c r="L87" s="31"/>
      <c r="M87" s="20" t="str">
        <f t="shared" si="2"/>
        <v/>
      </c>
      <c r="N87" s="20" t="str">
        <f t="shared" si="3"/>
        <v/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21" customHeight="1" x14ac:dyDescent="0.25">
      <c r="A88" s="17">
        <v>1</v>
      </c>
      <c r="B88" s="1">
        <v>142</v>
      </c>
      <c r="C88" s="10" t="s">
        <v>54</v>
      </c>
      <c r="D88" s="1" t="s">
        <v>168</v>
      </c>
      <c r="E88" s="20"/>
      <c r="F88" s="20"/>
      <c r="G88" s="20"/>
      <c r="H88" s="20"/>
      <c r="I88" s="20" t="s">
        <v>654</v>
      </c>
      <c r="J88" s="20"/>
      <c r="K88" s="20"/>
      <c r="L88" s="31"/>
      <c r="M88" s="20" t="str">
        <f t="shared" si="2"/>
        <v>YES</v>
      </c>
      <c r="N88" s="20" t="str">
        <f t="shared" si="3"/>
        <v>YES</v>
      </c>
      <c r="O88" s="22"/>
      <c r="P88" s="22"/>
      <c r="Q88" s="22">
        <v>1</v>
      </c>
      <c r="R88" s="22">
        <v>1</v>
      </c>
      <c r="S88" s="22">
        <v>1</v>
      </c>
      <c r="T88" s="22">
        <v>1</v>
      </c>
      <c r="U88" s="22"/>
      <c r="V88" s="22"/>
      <c r="W88" s="22">
        <v>1</v>
      </c>
      <c r="X88" s="22"/>
      <c r="Y88" s="22"/>
    </row>
    <row r="89" spans="1:25" ht="21" customHeight="1" x14ac:dyDescent="0.25">
      <c r="A89" s="17">
        <v>1</v>
      </c>
      <c r="B89" s="1">
        <v>142</v>
      </c>
      <c r="C89" s="10" t="s">
        <v>414</v>
      </c>
      <c r="D89" s="1" t="s">
        <v>218</v>
      </c>
      <c r="E89" s="20"/>
      <c r="F89" s="20"/>
      <c r="G89" s="20"/>
      <c r="H89" s="20"/>
      <c r="I89" s="20" t="s">
        <v>654</v>
      </c>
      <c r="J89" s="20"/>
      <c r="K89" s="20"/>
      <c r="L89" s="31"/>
      <c r="M89" s="20" t="str">
        <f t="shared" si="2"/>
        <v>YES</v>
      </c>
      <c r="N89" s="20" t="str">
        <f t="shared" si="3"/>
        <v>YES</v>
      </c>
      <c r="O89" s="22"/>
      <c r="P89" s="22"/>
      <c r="Q89" s="22"/>
      <c r="R89" s="22"/>
      <c r="S89" s="22"/>
      <c r="T89" s="22"/>
      <c r="U89" s="22"/>
      <c r="V89" s="22"/>
      <c r="W89" s="22">
        <v>1</v>
      </c>
      <c r="X89" s="22"/>
      <c r="Y89" s="22"/>
    </row>
    <row r="90" spans="1:25" ht="21" customHeight="1" x14ac:dyDescent="0.25">
      <c r="A90" s="17">
        <v>1</v>
      </c>
      <c r="B90" s="1">
        <v>143</v>
      </c>
      <c r="C90" s="10" t="s">
        <v>415</v>
      </c>
      <c r="D90" s="1" t="s">
        <v>250</v>
      </c>
      <c r="E90" s="20"/>
      <c r="F90" s="20"/>
      <c r="G90" s="20"/>
      <c r="H90" s="20" t="s">
        <v>633</v>
      </c>
      <c r="I90" s="20" t="s">
        <v>654</v>
      </c>
      <c r="J90" s="20"/>
      <c r="K90" s="20"/>
      <c r="L90" s="31"/>
      <c r="M90" s="20" t="str">
        <f t="shared" si="2"/>
        <v>YES</v>
      </c>
      <c r="N90" s="20" t="str">
        <f t="shared" si="3"/>
        <v>YES</v>
      </c>
      <c r="O90" s="22"/>
      <c r="P90" s="22"/>
      <c r="Q90" s="22"/>
      <c r="R90" s="22"/>
      <c r="S90" s="22"/>
      <c r="T90" s="22"/>
      <c r="U90" s="22">
        <v>1</v>
      </c>
      <c r="V90" s="22"/>
      <c r="W90" s="22">
        <v>1</v>
      </c>
      <c r="X90" s="22"/>
      <c r="Y90" s="22"/>
    </row>
    <row r="91" spans="1:25" s="27" customFormat="1" ht="21" customHeight="1" x14ac:dyDescent="0.25">
      <c r="A91" s="26">
        <v>1</v>
      </c>
      <c r="B91" s="1">
        <v>143</v>
      </c>
      <c r="C91" s="10" t="s">
        <v>54</v>
      </c>
      <c r="D91" s="1" t="s">
        <v>283</v>
      </c>
      <c r="E91" s="20"/>
      <c r="F91" s="20"/>
      <c r="G91" s="20"/>
      <c r="H91" s="20"/>
      <c r="I91" s="20" t="s">
        <v>654</v>
      </c>
      <c r="J91" s="20"/>
      <c r="K91" s="20"/>
      <c r="L91" s="31"/>
      <c r="M91" s="20" t="str">
        <f t="shared" si="2"/>
        <v>YES</v>
      </c>
      <c r="N91" s="20" t="str">
        <f t="shared" si="3"/>
        <v>YES</v>
      </c>
      <c r="O91" s="22"/>
      <c r="P91" s="22"/>
      <c r="Q91" s="22"/>
      <c r="R91" s="22"/>
      <c r="S91" s="22"/>
      <c r="T91" s="22"/>
      <c r="U91" s="22"/>
      <c r="V91" s="22"/>
      <c r="W91" s="22">
        <v>1</v>
      </c>
      <c r="X91" s="22"/>
      <c r="Y91" s="22"/>
    </row>
    <row r="92" spans="1:25" ht="21" customHeight="1" x14ac:dyDescent="0.25">
      <c r="A92" s="17">
        <v>1</v>
      </c>
      <c r="B92" s="1">
        <v>144</v>
      </c>
      <c r="C92" s="10" t="s">
        <v>54</v>
      </c>
      <c r="D92" s="1" t="s">
        <v>315</v>
      </c>
      <c r="E92" s="20"/>
      <c r="F92" s="20"/>
      <c r="G92" s="20"/>
      <c r="H92" s="20"/>
      <c r="I92" s="20"/>
      <c r="J92" s="20"/>
      <c r="K92" s="20"/>
      <c r="L92" s="31"/>
      <c r="M92" s="20" t="str">
        <f t="shared" si="2"/>
        <v/>
      </c>
      <c r="N92" s="20" t="str">
        <f t="shared" si="3"/>
        <v/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ht="21" customHeight="1" x14ac:dyDescent="0.25">
      <c r="A93" s="17">
        <v>1</v>
      </c>
      <c r="B93" s="1">
        <v>144</v>
      </c>
      <c r="C93" s="10" t="s">
        <v>416</v>
      </c>
      <c r="D93" s="1" t="s">
        <v>71</v>
      </c>
      <c r="E93" s="20"/>
      <c r="F93" s="20"/>
      <c r="G93" s="20"/>
      <c r="H93" s="20"/>
      <c r="I93" s="20" t="s">
        <v>654</v>
      </c>
      <c r="J93" s="20"/>
      <c r="K93" s="20"/>
      <c r="L93" s="31"/>
      <c r="M93" s="20" t="str">
        <f t="shared" si="2"/>
        <v>YES</v>
      </c>
      <c r="N93" s="20" t="str">
        <f t="shared" si="3"/>
        <v>YES</v>
      </c>
      <c r="O93" s="22"/>
      <c r="P93" s="22"/>
      <c r="Q93" s="22"/>
      <c r="R93" s="22"/>
      <c r="S93" s="22"/>
      <c r="T93" s="22"/>
      <c r="U93" s="22"/>
      <c r="V93" s="22"/>
      <c r="W93" s="22">
        <v>1</v>
      </c>
      <c r="X93" s="22"/>
      <c r="Y93" s="22"/>
    </row>
    <row r="94" spans="1:25" ht="21" customHeight="1" x14ac:dyDescent="0.25">
      <c r="A94" s="17">
        <v>1</v>
      </c>
      <c r="B94" s="1">
        <v>145</v>
      </c>
      <c r="C94" s="10" t="s">
        <v>417</v>
      </c>
      <c r="D94" s="1" t="s">
        <v>105</v>
      </c>
      <c r="E94" s="20"/>
      <c r="F94" s="20"/>
      <c r="G94" s="20"/>
      <c r="H94" s="20" t="s">
        <v>630</v>
      </c>
      <c r="I94" s="20" t="s">
        <v>654</v>
      </c>
      <c r="J94" s="20"/>
      <c r="K94" s="20"/>
      <c r="L94" s="31"/>
      <c r="M94" s="20" t="str">
        <f t="shared" si="2"/>
        <v>YES</v>
      </c>
      <c r="N94" s="20" t="str">
        <f t="shared" si="3"/>
        <v>YES</v>
      </c>
      <c r="O94" s="22"/>
      <c r="P94" s="22"/>
      <c r="Q94" s="22"/>
      <c r="R94" s="22"/>
      <c r="S94" s="22"/>
      <c r="T94" s="22"/>
      <c r="U94" s="22">
        <v>1</v>
      </c>
      <c r="V94" s="22"/>
      <c r="W94" s="22">
        <v>1</v>
      </c>
      <c r="X94" s="22"/>
      <c r="Y94" s="22"/>
    </row>
    <row r="95" spans="1:25" ht="21" customHeight="1" x14ac:dyDescent="0.25">
      <c r="A95" s="17">
        <v>1</v>
      </c>
      <c r="B95" s="1">
        <v>145</v>
      </c>
      <c r="C95" s="10" t="s">
        <v>54</v>
      </c>
      <c r="D95" s="1" t="s">
        <v>137</v>
      </c>
      <c r="E95" s="20"/>
      <c r="F95" s="20"/>
      <c r="G95" s="20"/>
      <c r="H95" s="20"/>
      <c r="I95" s="20" t="s">
        <v>654</v>
      </c>
      <c r="J95" s="20"/>
      <c r="K95" s="20"/>
      <c r="L95" s="31"/>
      <c r="M95" s="20" t="str">
        <f t="shared" si="2"/>
        <v>YES</v>
      </c>
      <c r="N95" s="20" t="str">
        <f t="shared" si="3"/>
        <v>YES</v>
      </c>
      <c r="O95" s="22"/>
      <c r="P95" s="22"/>
      <c r="Q95" s="22"/>
      <c r="R95" s="22"/>
      <c r="S95" s="22"/>
      <c r="T95" s="22"/>
      <c r="U95" s="22"/>
      <c r="V95" s="22"/>
      <c r="W95" s="22">
        <v>1</v>
      </c>
      <c r="X95" s="22"/>
      <c r="Y95" s="22"/>
    </row>
    <row r="96" spans="1:25" ht="21" customHeight="1" x14ac:dyDescent="0.25">
      <c r="A96" s="17">
        <v>1</v>
      </c>
      <c r="B96" s="1">
        <v>146</v>
      </c>
      <c r="C96" s="10" t="s">
        <v>54</v>
      </c>
      <c r="D96" s="1" t="s">
        <v>169</v>
      </c>
      <c r="E96" s="20"/>
      <c r="F96" s="20"/>
      <c r="G96" s="20"/>
      <c r="H96" s="20"/>
      <c r="I96" s="20" t="s">
        <v>654</v>
      </c>
      <c r="J96" s="20"/>
      <c r="K96" s="20"/>
      <c r="L96" s="31"/>
      <c r="M96" s="20" t="str">
        <f t="shared" si="2"/>
        <v>YES</v>
      </c>
      <c r="N96" s="20" t="str">
        <f t="shared" si="3"/>
        <v>YES</v>
      </c>
      <c r="O96" s="22"/>
      <c r="P96" s="22"/>
      <c r="Q96" s="22"/>
      <c r="R96" s="22"/>
      <c r="S96" s="22"/>
      <c r="T96" s="22"/>
      <c r="U96" s="22"/>
      <c r="V96" s="22"/>
      <c r="W96" s="22">
        <v>1</v>
      </c>
      <c r="X96" s="22"/>
      <c r="Y96" s="22"/>
    </row>
    <row r="97" spans="1:25" ht="21" customHeight="1" x14ac:dyDescent="0.25">
      <c r="A97" s="17">
        <v>1</v>
      </c>
      <c r="B97" s="1">
        <v>146</v>
      </c>
      <c r="C97" s="10" t="s">
        <v>418</v>
      </c>
      <c r="D97" s="1" t="s">
        <v>199</v>
      </c>
      <c r="E97" s="20"/>
      <c r="F97" s="20"/>
      <c r="G97" s="20"/>
      <c r="H97" s="20"/>
      <c r="I97" s="20" t="s">
        <v>654</v>
      </c>
      <c r="J97" s="20"/>
      <c r="K97" s="20"/>
      <c r="L97" s="31"/>
      <c r="M97" s="20" t="str">
        <f t="shared" si="2"/>
        <v>YES</v>
      </c>
      <c r="N97" s="20" t="str">
        <f t="shared" si="3"/>
        <v>YES</v>
      </c>
      <c r="O97" s="22"/>
      <c r="P97" s="22"/>
      <c r="Q97" s="22"/>
      <c r="R97" s="22"/>
      <c r="S97" s="22"/>
      <c r="T97" s="22"/>
      <c r="U97" s="22"/>
      <c r="V97" s="22"/>
      <c r="W97" s="22">
        <v>1</v>
      </c>
      <c r="X97" s="22"/>
      <c r="Y97" s="22"/>
    </row>
    <row r="98" spans="1:25" ht="21" customHeight="1" x14ac:dyDescent="0.25">
      <c r="A98" s="17">
        <v>1</v>
      </c>
      <c r="B98" s="1">
        <v>147</v>
      </c>
      <c r="C98" s="10" t="s">
        <v>419</v>
      </c>
      <c r="D98" s="1" t="s">
        <v>219</v>
      </c>
      <c r="E98" s="20"/>
      <c r="F98" s="20"/>
      <c r="G98" s="20"/>
      <c r="H98" s="20"/>
      <c r="I98" s="20"/>
      <c r="J98" s="20"/>
      <c r="K98" s="20"/>
      <c r="L98" s="31"/>
      <c r="M98" s="20" t="str">
        <f t="shared" si="2"/>
        <v/>
      </c>
      <c r="N98" s="20" t="str">
        <f t="shared" si="3"/>
        <v/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21" customHeight="1" x14ac:dyDescent="0.25">
      <c r="A99" s="17">
        <v>1</v>
      </c>
      <c r="B99" s="1">
        <v>147</v>
      </c>
      <c r="C99" s="10" t="s">
        <v>54</v>
      </c>
      <c r="D99" s="1" t="s">
        <v>251</v>
      </c>
      <c r="E99" s="20" t="s">
        <v>631</v>
      </c>
      <c r="F99" s="20"/>
      <c r="G99" s="20"/>
      <c r="H99" s="20"/>
      <c r="I99" s="20" t="s">
        <v>654</v>
      </c>
      <c r="J99" s="20"/>
      <c r="K99" s="20"/>
      <c r="L99" s="31"/>
      <c r="M99" s="20" t="str">
        <f t="shared" ref="M99:M129" si="4">IF(AND(ISBLANK(E99),ISBLANK(F99),ISBLANK(G99),ISBLANK(H99),ISBLANK(I99),ISBLANK(J99)),"","YES")</f>
        <v>YES</v>
      </c>
      <c r="N99" s="20" t="str">
        <f t="shared" ref="N99:N130" si="5">IF(AND(ISBLANK(E99),ISBLANK(F99),ISBLANK(G99),ISBLANK(H99),ISBLANK(I99),ISBLANK(J99),ISBLANK(K99)),"","YES")</f>
        <v>YES</v>
      </c>
      <c r="O99" s="22"/>
      <c r="P99" s="22"/>
      <c r="Q99" s="22"/>
      <c r="R99" s="22"/>
      <c r="S99" s="22"/>
      <c r="T99" s="22"/>
      <c r="U99" s="22"/>
      <c r="V99" s="22"/>
      <c r="W99" s="22">
        <v>1</v>
      </c>
      <c r="X99" s="22"/>
      <c r="Y99" s="22"/>
    </row>
    <row r="100" spans="1:25" ht="21" customHeight="1" x14ac:dyDescent="0.25">
      <c r="A100" s="17">
        <v>1</v>
      </c>
      <c r="B100" s="1">
        <v>148</v>
      </c>
      <c r="C100" s="10" t="s">
        <v>54</v>
      </c>
      <c r="D100" s="1" t="s">
        <v>284</v>
      </c>
      <c r="E100" s="20"/>
      <c r="F100" s="20"/>
      <c r="G100" s="20"/>
      <c r="H100" s="20"/>
      <c r="I100" s="20" t="s">
        <v>654</v>
      </c>
      <c r="J100" s="20"/>
      <c r="K100" s="20"/>
      <c r="L100" s="31"/>
      <c r="M100" s="20" t="str">
        <f t="shared" si="4"/>
        <v>YES</v>
      </c>
      <c r="N100" s="20" t="str">
        <f t="shared" si="5"/>
        <v>YES</v>
      </c>
      <c r="O100" s="22"/>
      <c r="P100" s="22"/>
      <c r="Q100" s="22"/>
      <c r="R100" s="22"/>
      <c r="S100" s="22"/>
      <c r="T100" s="22"/>
      <c r="U100" s="22"/>
      <c r="V100" s="22"/>
      <c r="W100" s="22">
        <v>1</v>
      </c>
      <c r="X100" s="22"/>
      <c r="Y100" s="22"/>
    </row>
    <row r="101" spans="1:25" ht="21" customHeight="1" x14ac:dyDescent="0.25">
      <c r="A101" s="17">
        <v>1</v>
      </c>
      <c r="B101" s="1">
        <v>148</v>
      </c>
      <c r="C101" s="10" t="s">
        <v>420</v>
      </c>
      <c r="D101" s="1" t="s">
        <v>316</v>
      </c>
      <c r="E101" s="20"/>
      <c r="F101" s="20"/>
      <c r="G101" s="20"/>
      <c r="H101" s="20" t="s">
        <v>630</v>
      </c>
      <c r="I101" s="20" t="s">
        <v>654</v>
      </c>
      <c r="J101" s="20"/>
      <c r="K101" s="20"/>
      <c r="L101" s="31"/>
      <c r="M101" s="20" t="str">
        <f t="shared" si="4"/>
        <v>YES</v>
      </c>
      <c r="N101" s="20" t="str">
        <f t="shared" si="5"/>
        <v>YES</v>
      </c>
      <c r="O101" s="22"/>
      <c r="P101" s="22"/>
      <c r="Q101" s="22">
        <v>1</v>
      </c>
      <c r="R101" s="22">
        <v>1</v>
      </c>
      <c r="S101" s="22">
        <v>1</v>
      </c>
      <c r="T101" s="22">
        <v>1</v>
      </c>
      <c r="U101" s="22"/>
      <c r="V101" s="22"/>
      <c r="W101" s="22">
        <v>1</v>
      </c>
      <c r="X101" s="22">
        <v>1</v>
      </c>
      <c r="Y101" s="22"/>
    </row>
    <row r="102" spans="1:25" ht="21" customHeight="1" x14ac:dyDescent="0.25">
      <c r="A102" s="17">
        <v>1</v>
      </c>
      <c r="B102" s="1">
        <v>149</v>
      </c>
      <c r="C102" s="10" t="s">
        <v>421</v>
      </c>
      <c r="D102" s="1" t="s">
        <v>72</v>
      </c>
      <c r="E102" s="20"/>
      <c r="F102" s="20"/>
      <c r="G102" s="20"/>
      <c r="H102" s="20"/>
      <c r="I102" s="20"/>
      <c r="J102" s="20"/>
      <c r="K102" s="20"/>
      <c r="L102" s="31"/>
      <c r="M102" s="20" t="str">
        <f t="shared" si="4"/>
        <v/>
      </c>
      <c r="N102" s="20" t="str">
        <f t="shared" si="5"/>
        <v/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21" customHeight="1" x14ac:dyDescent="0.25">
      <c r="A103" s="17">
        <v>1</v>
      </c>
      <c r="B103" s="1">
        <v>149</v>
      </c>
      <c r="C103" s="10" t="s">
        <v>54</v>
      </c>
      <c r="D103" s="1" t="s">
        <v>106</v>
      </c>
      <c r="E103" s="20"/>
      <c r="F103" s="20"/>
      <c r="G103" s="20"/>
      <c r="H103" s="20"/>
      <c r="I103" s="20" t="s">
        <v>654</v>
      </c>
      <c r="J103" s="20"/>
      <c r="K103" s="20"/>
      <c r="L103" s="31"/>
      <c r="M103" s="20" t="str">
        <f t="shared" si="4"/>
        <v>YES</v>
      </c>
      <c r="N103" s="20" t="str">
        <f t="shared" si="5"/>
        <v>YES</v>
      </c>
      <c r="O103" s="22"/>
      <c r="P103" s="22"/>
      <c r="Q103" s="22"/>
      <c r="R103" s="22"/>
      <c r="S103" s="22"/>
      <c r="T103" s="22"/>
      <c r="U103" s="22"/>
      <c r="V103" s="22"/>
      <c r="W103" s="22">
        <v>1</v>
      </c>
      <c r="X103" s="22"/>
      <c r="Y103" s="22"/>
    </row>
    <row r="104" spans="1:25" ht="21" customHeight="1" x14ac:dyDescent="0.25">
      <c r="A104" s="17">
        <v>1</v>
      </c>
      <c r="B104" s="1">
        <v>150</v>
      </c>
      <c r="C104" s="10" t="s">
        <v>54</v>
      </c>
      <c r="D104" s="1" t="s">
        <v>138</v>
      </c>
      <c r="E104" s="20"/>
      <c r="F104" s="20"/>
      <c r="G104" s="20"/>
      <c r="H104" s="20"/>
      <c r="I104" s="20" t="s">
        <v>630</v>
      </c>
      <c r="J104" s="20"/>
      <c r="K104" s="20"/>
      <c r="L104" s="31"/>
      <c r="M104" s="20" t="str">
        <f t="shared" si="4"/>
        <v>YES</v>
      </c>
      <c r="N104" s="20" t="str">
        <f t="shared" si="5"/>
        <v>YES</v>
      </c>
      <c r="O104" s="22"/>
      <c r="P104" s="22"/>
      <c r="Q104" s="22"/>
      <c r="R104" s="22"/>
      <c r="S104" s="22"/>
      <c r="T104" s="22"/>
      <c r="U104" s="22">
        <v>1</v>
      </c>
      <c r="V104" s="22"/>
      <c r="W104" s="22">
        <v>1</v>
      </c>
      <c r="X104" s="22"/>
      <c r="Y104" s="22"/>
    </row>
    <row r="105" spans="1:25" ht="21" customHeight="1" x14ac:dyDescent="0.25">
      <c r="A105" s="17">
        <v>1</v>
      </c>
      <c r="B105" s="1">
        <v>150</v>
      </c>
      <c r="C105" s="10" t="s">
        <v>422</v>
      </c>
      <c r="D105" s="1" t="s">
        <v>170</v>
      </c>
      <c r="E105" s="20"/>
      <c r="F105" s="20"/>
      <c r="G105" s="20"/>
      <c r="H105" s="20"/>
      <c r="I105" s="20" t="s">
        <v>654</v>
      </c>
      <c r="J105" s="20" t="s">
        <v>654</v>
      </c>
      <c r="K105" s="20"/>
      <c r="L105" s="31"/>
      <c r="M105" s="20" t="str">
        <f t="shared" si="4"/>
        <v>YES</v>
      </c>
      <c r="N105" s="20" t="str">
        <f t="shared" si="5"/>
        <v>YES</v>
      </c>
      <c r="O105" s="22"/>
      <c r="P105" s="22"/>
      <c r="Q105" s="22"/>
      <c r="R105" s="22"/>
      <c r="S105" s="22"/>
      <c r="T105" s="22"/>
      <c r="U105" s="22"/>
      <c r="V105" s="22"/>
      <c r="W105" s="22">
        <v>1</v>
      </c>
      <c r="X105" s="22"/>
      <c r="Y105" s="22">
        <v>1</v>
      </c>
    </row>
    <row r="106" spans="1:25" ht="21" customHeight="1" x14ac:dyDescent="0.25">
      <c r="A106" s="17">
        <v>1</v>
      </c>
      <c r="B106" s="1">
        <v>151</v>
      </c>
      <c r="C106" s="10" t="s">
        <v>54</v>
      </c>
      <c r="D106" s="1" t="s">
        <v>252</v>
      </c>
      <c r="E106" s="20"/>
      <c r="F106" s="20"/>
      <c r="G106" s="20"/>
      <c r="H106" s="20"/>
      <c r="I106" s="20" t="s">
        <v>654</v>
      </c>
      <c r="J106" s="20"/>
      <c r="K106" s="20"/>
      <c r="L106" s="31"/>
      <c r="M106" s="20" t="str">
        <f t="shared" si="4"/>
        <v>YES</v>
      </c>
      <c r="N106" s="20" t="str">
        <f t="shared" si="5"/>
        <v>YES</v>
      </c>
      <c r="O106" s="22"/>
      <c r="P106" s="22"/>
      <c r="Q106" s="22"/>
      <c r="R106" s="22"/>
      <c r="S106" s="22"/>
      <c r="T106" s="22"/>
      <c r="U106" s="22"/>
      <c r="V106" s="22"/>
      <c r="W106" s="22">
        <v>1</v>
      </c>
      <c r="X106" s="22"/>
      <c r="Y106" s="22"/>
    </row>
    <row r="107" spans="1:25" ht="21" customHeight="1" x14ac:dyDescent="0.25">
      <c r="A107" s="17">
        <v>1</v>
      </c>
      <c r="B107" s="1">
        <v>151</v>
      </c>
      <c r="C107" s="10" t="s">
        <v>423</v>
      </c>
      <c r="D107" s="1" t="s">
        <v>139</v>
      </c>
      <c r="E107" s="20"/>
      <c r="F107" s="20"/>
      <c r="G107" s="20"/>
      <c r="H107" s="20"/>
      <c r="I107" s="20" t="s">
        <v>654</v>
      </c>
      <c r="J107" s="20"/>
      <c r="K107" s="20"/>
      <c r="L107" s="31"/>
      <c r="M107" s="20" t="str">
        <f t="shared" si="4"/>
        <v>YES</v>
      </c>
      <c r="N107" s="20" t="str">
        <f t="shared" si="5"/>
        <v>YES</v>
      </c>
      <c r="O107" s="22"/>
      <c r="P107" s="22"/>
      <c r="Q107" s="22"/>
      <c r="R107" s="22"/>
      <c r="S107" s="22"/>
      <c r="T107" s="22"/>
      <c r="U107" s="22"/>
      <c r="V107" s="22"/>
      <c r="W107" s="22">
        <v>1</v>
      </c>
      <c r="X107" s="22"/>
      <c r="Y107" s="22"/>
    </row>
    <row r="108" spans="1:25" ht="21" customHeight="1" x14ac:dyDescent="0.25">
      <c r="A108" s="17">
        <v>1</v>
      </c>
      <c r="B108" s="1">
        <v>152</v>
      </c>
      <c r="C108" s="10" t="s">
        <v>54</v>
      </c>
      <c r="D108" s="1" t="s">
        <v>285</v>
      </c>
      <c r="E108" s="20"/>
      <c r="F108" s="20"/>
      <c r="G108" s="20"/>
      <c r="H108" s="20"/>
      <c r="I108" s="20"/>
      <c r="J108" s="20"/>
      <c r="K108" s="20"/>
      <c r="L108" s="31"/>
      <c r="M108" s="20" t="str">
        <f t="shared" si="4"/>
        <v/>
      </c>
      <c r="N108" s="20" t="str">
        <f t="shared" si="5"/>
        <v/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ht="21" customHeight="1" x14ac:dyDescent="0.25">
      <c r="A109" s="17">
        <v>1</v>
      </c>
      <c r="B109" s="1">
        <v>152</v>
      </c>
      <c r="C109" s="10" t="s">
        <v>424</v>
      </c>
      <c r="D109" s="1" t="s">
        <v>317</v>
      </c>
      <c r="E109" s="20"/>
      <c r="F109" s="20"/>
      <c r="G109" s="20"/>
      <c r="H109" s="20"/>
      <c r="I109" s="20"/>
      <c r="J109" s="20"/>
      <c r="K109" s="20"/>
      <c r="L109" s="31"/>
      <c r="M109" s="20" t="str">
        <f t="shared" si="4"/>
        <v/>
      </c>
      <c r="N109" s="20" t="str">
        <f t="shared" si="5"/>
        <v/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ht="21" customHeight="1" x14ac:dyDescent="0.25">
      <c r="A110" s="17">
        <v>1</v>
      </c>
      <c r="B110" s="1">
        <v>153</v>
      </c>
      <c r="C110" s="10" t="s">
        <v>425</v>
      </c>
      <c r="D110" s="1" t="s">
        <v>73</v>
      </c>
      <c r="E110" s="20"/>
      <c r="F110" s="20"/>
      <c r="G110" s="20"/>
      <c r="H110" s="20"/>
      <c r="I110" s="20"/>
      <c r="J110" s="20"/>
      <c r="K110" s="20"/>
      <c r="L110" s="31"/>
      <c r="M110" s="20" t="str">
        <f t="shared" si="4"/>
        <v/>
      </c>
      <c r="N110" s="20" t="str">
        <f t="shared" si="5"/>
        <v/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21" customHeight="1" x14ac:dyDescent="0.25">
      <c r="A111" s="17">
        <v>1</v>
      </c>
      <c r="B111" s="1">
        <v>153</v>
      </c>
      <c r="C111" s="10" t="s">
        <v>54</v>
      </c>
      <c r="D111" s="1" t="s">
        <v>107</v>
      </c>
      <c r="E111" s="20"/>
      <c r="F111" s="20"/>
      <c r="G111" s="20"/>
      <c r="H111" s="20"/>
      <c r="I111" s="20"/>
      <c r="J111" s="20"/>
      <c r="K111" s="20"/>
      <c r="L111" s="31"/>
      <c r="M111" s="20" t="str">
        <f t="shared" si="4"/>
        <v/>
      </c>
      <c r="N111" s="20" t="str">
        <f t="shared" si="5"/>
        <v/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21" customHeight="1" x14ac:dyDescent="0.25">
      <c r="A112" s="17">
        <v>1</v>
      </c>
      <c r="B112" s="1">
        <v>154</v>
      </c>
      <c r="C112" s="10" t="s">
        <v>54</v>
      </c>
      <c r="D112" s="1" t="s">
        <v>139</v>
      </c>
      <c r="E112" s="20"/>
      <c r="F112" s="20"/>
      <c r="G112" s="20"/>
      <c r="H112" s="20" t="s">
        <v>630</v>
      </c>
      <c r="I112" s="20"/>
      <c r="J112" s="20"/>
      <c r="K112" s="20"/>
      <c r="L112" s="31"/>
      <c r="M112" s="20" t="str">
        <f t="shared" si="4"/>
        <v>YES</v>
      </c>
      <c r="N112" s="20" t="str">
        <f t="shared" si="5"/>
        <v>YES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>
        <v>1</v>
      </c>
      <c r="Y112" s="22"/>
    </row>
    <row r="113" spans="1:25" ht="21" customHeight="1" x14ac:dyDescent="0.25">
      <c r="A113" s="17">
        <v>1</v>
      </c>
      <c r="B113" s="1">
        <v>154</v>
      </c>
      <c r="C113" s="10" t="s">
        <v>426</v>
      </c>
      <c r="D113" s="1" t="s">
        <v>171</v>
      </c>
      <c r="E113" s="20"/>
      <c r="F113" s="20"/>
      <c r="G113" s="20"/>
      <c r="H113" s="20"/>
      <c r="I113" s="20"/>
      <c r="J113" s="20"/>
      <c r="K113" s="20"/>
      <c r="L113" s="31"/>
      <c r="M113" s="20" t="str">
        <f t="shared" si="4"/>
        <v/>
      </c>
      <c r="N113" s="20" t="str">
        <f t="shared" si="5"/>
        <v/>
      </c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ht="21" customHeight="1" x14ac:dyDescent="0.25">
      <c r="A114" s="17">
        <v>1</v>
      </c>
      <c r="B114" s="1">
        <v>155</v>
      </c>
      <c r="C114" s="10" t="s">
        <v>427</v>
      </c>
      <c r="D114" s="1" t="s">
        <v>200</v>
      </c>
      <c r="E114" s="20"/>
      <c r="F114" s="20"/>
      <c r="G114" s="20"/>
      <c r="H114" s="20" t="s">
        <v>630</v>
      </c>
      <c r="I114" s="20"/>
      <c r="J114" s="20"/>
      <c r="K114" s="20"/>
      <c r="L114" s="31"/>
      <c r="M114" s="20" t="str">
        <f t="shared" si="4"/>
        <v>YES</v>
      </c>
      <c r="N114" s="20" t="str">
        <f t="shared" si="5"/>
        <v>YES</v>
      </c>
      <c r="O114" s="29"/>
      <c r="P114" s="29"/>
      <c r="Q114" s="29"/>
      <c r="R114" s="29"/>
      <c r="S114" s="29"/>
      <c r="T114" s="29"/>
      <c r="U114" s="29"/>
      <c r="V114" s="29"/>
      <c r="W114" s="29"/>
      <c r="X114" s="29">
        <v>1</v>
      </c>
      <c r="Y114" s="29"/>
    </row>
    <row r="115" spans="1:25" ht="21" customHeight="1" x14ac:dyDescent="0.25">
      <c r="A115" s="17">
        <v>1</v>
      </c>
      <c r="B115" s="1">
        <v>155</v>
      </c>
      <c r="C115" s="10" t="s">
        <v>54</v>
      </c>
      <c r="D115" s="1" t="s">
        <v>220</v>
      </c>
      <c r="E115" s="20"/>
      <c r="F115" s="20"/>
      <c r="G115" s="20"/>
      <c r="H115" s="20"/>
      <c r="I115" s="20"/>
      <c r="J115" s="20"/>
      <c r="K115" s="20"/>
      <c r="L115" s="31"/>
      <c r="M115" s="20" t="str">
        <f t="shared" si="4"/>
        <v/>
      </c>
      <c r="N115" s="20" t="str">
        <f t="shared" si="5"/>
        <v/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21" customHeight="1" x14ac:dyDescent="0.25">
      <c r="A116" s="17">
        <v>1</v>
      </c>
      <c r="B116" s="1">
        <v>156</v>
      </c>
      <c r="C116" s="10" t="s">
        <v>54</v>
      </c>
      <c r="D116" s="1" t="s">
        <v>253</v>
      </c>
      <c r="E116" s="20"/>
      <c r="F116" s="20"/>
      <c r="G116" s="20"/>
      <c r="H116" s="20"/>
      <c r="I116" s="20"/>
      <c r="J116" s="20"/>
      <c r="K116" s="20"/>
      <c r="L116" s="31"/>
      <c r="M116" s="20" t="str">
        <f t="shared" si="4"/>
        <v/>
      </c>
      <c r="N116" s="20" t="str">
        <f t="shared" si="5"/>
        <v/>
      </c>
      <c r="O116" s="22"/>
      <c r="P116" s="22"/>
      <c r="Q116" s="29"/>
      <c r="R116" s="22"/>
      <c r="S116" s="22"/>
      <c r="T116" s="22"/>
      <c r="U116" s="22"/>
      <c r="V116" s="22"/>
      <c r="W116" s="22"/>
      <c r="X116" s="22"/>
      <c r="Y116" s="22"/>
    </row>
    <row r="117" spans="1:25" ht="21" customHeight="1" x14ac:dyDescent="0.25">
      <c r="A117" s="17">
        <v>1</v>
      </c>
      <c r="B117" s="1">
        <v>156</v>
      </c>
      <c r="C117" s="10" t="s">
        <v>428</v>
      </c>
      <c r="D117" s="1" t="s">
        <v>286</v>
      </c>
      <c r="E117" s="20"/>
      <c r="F117" s="20"/>
      <c r="G117" s="20"/>
      <c r="H117" s="20" t="s">
        <v>630</v>
      </c>
      <c r="I117" s="20"/>
      <c r="J117" s="20"/>
      <c r="K117" s="20"/>
      <c r="L117" s="31" t="s">
        <v>867</v>
      </c>
      <c r="M117" s="20" t="str">
        <f t="shared" si="4"/>
        <v>YES</v>
      </c>
      <c r="N117" s="20" t="str">
        <f t="shared" si="5"/>
        <v>YES</v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>
        <v>1</v>
      </c>
      <c r="Y117" s="22"/>
    </row>
    <row r="118" spans="1:25" ht="21" customHeight="1" x14ac:dyDescent="0.25">
      <c r="A118" s="17">
        <v>1</v>
      </c>
      <c r="B118" s="1">
        <v>160</v>
      </c>
      <c r="C118" s="10" t="s">
        <v>54</v>
      </c>
      <c r="D118" s="1" t="s">
        <v>318</v>
      </c>
      <c r="E118" s="20"/>
      <c r="F118" s="20"/>
      <c r="G118" s="20"/>
      <c r="H118" s="20"/>
      <c r="I118" s="20"/>
      <c r="J118" s="20"/>
      <c r="K118" s="20"/>
      <c r="L118" s="31"/>
      <c r="M118" s="20" t="str">
        <f t="shared" si="4"/>
        <v/>
      </c>
      <c r="N118" s="20" t="str">
        <f t="shared" si="5"/>
        <v/>
      </c>
      <c r="O118" s="22"/>
      <c r="P118" s="22"/>
      <c r="Q118" s="29"/>
      <c r="R118" s="22"/>
      <c r="S118" s="22"/>
      <c r="T118" s="22"/>
      <c r="U118" s="22"/>
      <c r="V118" s="22"/>
      <c r="W118" s="22"/>
      <c r="X118" s="22"/>
      <c r="Y118" s="22"/>
    </row>
    <row r="119" spans="1:25" ht="21" customHeight="1" x14ac:dyDescent="0.25">
      <c r="A119" s="17">
        <v>1</v>
      </c>
      <c r="B119" s="1">
        <v>160</v>
      </c>
      <c r="C119" s="10" t="s">
        <v>429</v>
      </c>
      <c r="D119" s="1" t="s">
        <v>74</v>
      </c>
      <c r="E119" s="20"/>
      <c r="F119" s="20"/>
      <c r="G119" s="20"/>
      <c r="H119" s="20"/>
      <c r="I119" s="20"/>
      <c r="J119" s="20"/>
      <c r="K119" s="20"/>
      <c r="L119" s="31"/>
      <c r="M119" s="20" t="str">
        <f t="shared" si="4"/>
        <v/>
      </c>
      <c r="N119" s="20" t="str">
        <f t="shared" si="5"/>
        <v/>
      </c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ht="21" customHeight="1" x14ac:dyDescent="0.25">
      <c r="A120" s="17">
        <v>1</v>
      </c>
      <c r="B120" s="1">
        <v>162</v>
      </c>
      <c r="C120" s="10" t="s">
        <v>54</v>
      </c>
      <c r="D120" s="1" t="s">
        <v>108</v>
      </c>
      <c r="E120" s="20"/>
      <c r="F120" s="20"/>
      <c r="G120" s="20"/>
      <c r="H120" s="20"/>
      <c r="I120" s="20"/>
      <c r="J120" s="20"/>
      <c r="K120" s="20"/>
      <c r="L120" s="31"/>
      <c r="M120" s="20" t="str">
        <f t="shared" si="4"/>
        <v/>
      </c>
      <c r="N120" s="20" t="str">
        <f t="shared" si="5"/>
        <v/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21" customHeight="1" x14ac:dyDescent="0.25">
      <c r="A121" s="17">
        <v>1</v>
      </c>
      <c r="B121" s="1">
        <v>162</v>
      </c>
      <c r="C121" s="10" t="s">
        <v>430</v>
      </c>
      <c r="D121" s="1" t="s">
        <v>14</v>
      </c>
      <c r="E121" s="20"/>
      <c r="F121" s="20"/>
      <c r="G121" s="20"/>
      <c r="H121" s="20"/>
      <c r="I121" s="20" t="s">
        <v>630</v>
      </c>
      <c r="J121" s="20"/>
      <c r="K121" s="20"/>
      <c r="L121" s="31"/>
      <c r="M121" s="20" t="str">
        <f t="shared" si="4"/>
        <v>YES</v>
      </c>
      <c r="N121" s="20" t="str">
        <f t="shared" si="5"/>
        <v>YES</v>
      </c>
      <c r="X121" s="44">
        <v>1</v>
      </c>
    </row>
    <row r="122" spans="1:25" ht="21" customHeight="1" x14ac:dyDescent="0.25">
      <c r="A122" s="17">
        <v>1</v>
      </c>
      <c r="B122" s="1">
        <v>163</v>
      </c>
      <c r="C122" s="10" t="s">
        <v>431</v>
      </c>
      <c r="D122" s="1" t="s">
        <v>21</v>
      </c>
      <c r="E122" s="20"/>
      <c r="F122" s="20"/>
      <c r="G122" s="20"/>
      <c r="H122" s="20" t="s">
        <v>630</v>
      </c>
      <c r="I122" s="20"/>
      <c r="J122" s="20"/>
      <c r="K122" s="20"/>
      <c r="L122" s="31"/>
      <c r="M122" s="20" t="str">
        <f t="shared" si="4"/>
        <v>YES</v>
      </c>
      <c r="N122" s="20" t="str">
        <f t="shared" si="5"/>
        <v>YES</v>
      </c>
      <c r="O122" s="22"/>
      <c r="P122" s="22"/>
      <c r="Q122" s="22">
        <v>1</v>
      </c>
      <c r="R122" s="22"/>
      <c r="S122" s="22"/>
      <c r="T122" s="22"/>
      <c r="U122" s="22"/>
      <c r="V122" s="22"/>
      <c r="W122" s="22"/>
      <c r="X122" s="22"/>
      <c r="Y122" s="22"/>
    </row>
    <row r="123" spans="1:25" ht="21" customHeight="1" x14ac:dyDescent="0.25">
      <c r="A123" s="17">
        <v>1</v>
      </c>
      <c r="B123" s="1">
        <v>163</v>
      </c>
      <c r="C123" s="10" t="s">
        <v>54</v>
      </c>
      <c r="D123" s="1" t="s">
        <v>596</v>
      </c>
      <c r="E123" s="20"/>
      <c r="F123" s="20"/>
      <c r="G123" s="20"/>
      <c r="H123" s="20"/>
      <c r="I123" s="20"/>
      <c r="J123" s="20"/>
      <c r="K123" s="20"/>
      <c r="L123" s="31"/>
      <c r="M123" s="20" t="str">
        <f t="shared" si="4"/>
        <v/>
      </c>
      <c r="N123" s="20" t="str">
        <f t="shared" si="5"/>
        <v/>
      </c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21" customHeight="1" x14ac:dyDescent="0.25">
      <c r="A124" s="17">
        <v>1</v>
      </c>
      <c r="B124" s="1">
        <v>164</v>
      </c>
      <c r="C124" s="10" t="s">
        <v>54</v>
      </c>
      <c r="D124" s="1" t="s">
        <v>601</v>
      </c>
      <c r="E124" s="20"/>
      <c r="F124" s="20"/>
      <c r="G124" s="20"/>
      <c r="H124" s="20"/>
      <c r="I124" s="20"/>
      <c r="J124" s="20"/>
      <c r="K124" s="20"/>
      <c r="L124" s="31"/>
      <c r="M124" s="20" t="str">
        <f t="shared" si="4"/>
        <v/>
      </c>
      <c r="N124" s="20" t="str">
        <f t="shared" si="5"/>
        <v/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ht="21" customHeight="1" x14ac:dyDescent="0.25">
      <c r="A125" s="17">
        <v>1</v>
      </c>
      <c r="B125" s="1">
        <v>164</v>
      </c>
      <c r="C125" s="10" t="s">
        <v>432</v>
      </c>
      <c r="D125" s="1" t="s">
        <v>4</v>
      </c>
      <c r="E125" s="20"/>
      <c r="F125" s="20"/>
      <c r="G125" s="20"/>
      <c r="H125" s="20" t="s">
        <v>633</v>
      </c>
      <c r="I125" s="20"/>
      <c r="J125" s="20"/>
      <c r="K125" s="20"/>
      <c r="L125" s="31"/>
      <c r="M125" s="20" t="str">
        <f t="shared" si="4"/>
        <v>YES</v>
      </c>
      <c r="N125" s="20" t="str">
        <f t="shared" si="5"/>
        <v>YES</v>
      </c>
      <c r="O125" s="22"/>
      <c r="P125" s="22"/>
      <c r="Q125" s="22">
        <v>1</v>
      </c>
      <c r="R125" s="22"/>
      <c r="S125" s="22"/>
      <c r="T125" s="22"/>
      <c r="U125" s="22"/>
      <c r="V125" s="22"/>
      <c r="W125" s="22"/>
      <c r="X125" s="22"/>
      <c r="Y125" s="22"/>
    </row>
    <row r="126" spans="1:25" ht="21" customHeight="1" x14ac:dyDescent="0.25">
      <c r="A126" s="17">
        <v>1</v>
      </c>
      <c r="B126" s="1">
        <v>165</v>
      </c>
      <c r="C126" s="10" t="s">
        <v>433</v>
      </c>
      <c r="D126" s="1" t="s">
        <v>9</v>
      </c>
      <c r="E126" s="20"/>
      <c r="F126" s="20"/>
      <c r="G126" s="20"/>
      <c r="H126" s="20"/>
      <c r="I126" s="20" t="s">
        <v>630</v>
      </c>
      <c r="J126" s="20"/>
      <c r="K126" s="20"/>
      <c r="L126" s="31"/>
      <c r="M126" s="20" t="str">
        <f t="shared" si="4"/>
        <v>YES</v>
      </c>
      <c r="N126" s="20" t="str">
        <f t="shared" si="5"/>
        <v>YES</v>
      </c>
      <c r="O126" s="22"/>
      <c r="P126" s="22"/>
      <c r="Q126" s="22"/>
      <c r="R126" s="22"/>
      <c r="S126" s="22"/>
      <c r="T126" s="22"/>
      <c r="U126" s="22">
        <v>1</v>
      </c>
      <c r="V126" s="22"/>
      <c r="W126" s="22"/>
      <c r="X126" s="22"/>
      <c r="Y126" s="22"/>
    </row>
    <row r="127" spans="1:25" ht="21" customHeight="1" x14ac:dyDescent="0.25">
      <c r="A127" s="17">
        <v>1</v>
      </c>
      <c r="B127" s="1">
        <v>165</v>
      </c>
      <c r="C127" s="10" t="s">
        <v>54</v>
      </c>
      <c r="D127" s="1" t="s">
        <v>15</v>
      </c>
      <c r="E127" s="20"/>
      <c r="F127" s="20"/>
      <c r="G127" s="20"/>
      <c r="H127" s="20"/>
      <c r="I127" s="20"/>
      <c r="J127" s="20"/>
      <c r="K127" s="20"/>
      <c r="L127" s="31"/>
      <c r="M127" s="20" t="str">
        <f t="shared" si="4"/>
        <v/>
      </c>
      <c r="N127" s="20" t="str">
        <f t="shared" si="5"/>
        <v/>
      </c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21" customHeight="1" x14ac:dyDescent="0.25">
      <c r="A128" s="17">
        <v>1</v>
      </c>
      <c r="B128" s="1">
        <v>166</v>
      </c>
      <c r="C128" s="10" t="s">
        <v>54</v>
      </c>
      <c r="D128" s="1" t="s">
        <v>22</v>
      </c>
      <c r="E128" s="20"/>
      <c r="F128" s="20"/>
      <c r="G128" s="20"/>
      <c r="H128" s="20" t="s">
        <v>630</v>
      </c>
      <c r="I128" s="20"/>
      <c r="J128" s="20"/>
      <c r="K128" s="20"/>
      <c r="L128" s="31"/>
      <c r="M128" s="20" t="str">
        <f t="shared" si="4"/>
        <v>YES</v>
      </c>
      <c r="N128" s="20" t="str">
        <f t="shared" si="5"/>
        <v>YES</v>
      </c>
      <c r="O128" s="22"/>
      <c r="P128" s="22"/>
      <c r="Q128" s="22"/>
      <c r="R128" s="22"/>
      <c r="S128" s="22"/>
      <c r="T128" s="22"/>
      <c r="U128" s="22">
        <v>1</v>
      </c>
      <c r="V128" s="22"/>
      <c r="W128" s="22"/>
      <c r="X128" s="22"/>
      <c r="Y128" s="22"/>
    </row>
    <row r="129" spans="1:25" ht="21" customHeight="1" x14ac:dyDescent="0.25">
      <c r="A129" s="17">
        <v>1</v>
      </c>
      <c r="B129" s="1">
        <v>166</v>
      </c>
      <c r="C129" s="10" t="s">
        <v>434</v>
      </c>
      <c r="D129" s="1" t="s">
        <v>597</v>
      </c>
      <c r="E129" s="20"/>
      <c r="F129" s="20"/>
      <c r="G129" s="20"/>
      <c r="H129" s="20"/>
      <c r="I129" s="20"/>
      <c r="J129" s="20"/>
      <c r="K129" s="20"/>
      <c r="L129" s="31"/>
      <c r="M129" s="20" t="str">
        <f t="shared" si="4"/>
        <v/>
      </c>
      <c r="N129" s="20" t="str">
        <f t="shared" si="5"/>
        <v/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21" customHeight="1" x14ac:dyDescent="0.25">
      <c r="A130" s="17">
        <v>1</v>
      </c>
      <c r="B130" s="1">
        <v>167</v>
      </c>
      <c r="C130" s="10" t="s">
        <v>435</v>
      </c>
      <c r="D130" s="1" t="s">
        <v>602</v>
      </c>
      <c r="E130" s="20"/>
      <c r="F130" s="20"/>
      <c r="G130" s="20"/>
      <c r="H130" s="20"/>
      <c r="I130" s="20"/>
      <c r="J130" s="20" t="s">
        <v>654</v>
      </c>
      <c r="K130" s="20"/>
      <c r="L130" s="31"/>
      <c r="M130" s="20" t="str">
        <f t="shared" ref="M130:M193" si="6">IF(AND(ISBLANK(E130),ISBLANK(F130),ISBLANK(G130),ISBLANK(H130),ISBLANK(I130),ISBLANK(J130)),"","YES")</f>
        <v>YES</v>
      </c>
      <c r="N130" s="20" t="str">
        <f t="shared" si="5"/>
        <v>YES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>
        <v>1</v>
      </c>
    </row>
    <row r="131" spans="1:25" ht="21" customHeight="1" x14ac:dyDescent="0.25">
      <c r="A131" s="17">
        <v>1</v>
      </c>
      <c r="B131" s="1">
        <v>167</v>
      </c>
      <c r="C131" s="10" t="s">
        <v>54</v>
      </c>
      <c r="D131" s="1" t="s">
        <v>0</v>
      </c>
      <c r="E131" s="20"/>
      <c r="F131" s="20"/>
      <c r="G131" s="20"/>
      <c r="H131" s="20"/>
      <c r="I131" s="20"/>
      <c r="J131" s="20"/>
      <c r="K131" s="20"/>
      <c r="L131" s="31"/>
      <c r="M131" s="20" t="str">
        <f t="shared" si="6"/>
        <v/>
      </c>
      <c r="N131" s="20" t="str">
        <f t="shared" ref="N131:N133" si="7">IF(AND(ISBLANK(E131),ISBLANK(F131),ISBLANK(G131),ISBLANK(H131),ISBLANK(I131),ISBLANK(J131),ISBLANK(K131)),"","YES")</f>
        <v/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21" customHeight="1" x14ac:dyDescent="0.25">
      <c r="A132" s="17">
        <v>1</v>
      </c>
      <c r="B132" s="1">
        <v>168</v>
      </c>
      <c r="C132" s="10" t="s">
        <v>54</v>
      </c>
      <c r="D132" s="1" t="s">
        <v>5</v>
      </c>
      <c r="E132" s="20"/>
      <c r="F132" s="20"/>
      <c r="G132" s="20"/>
      <c r="H132" s="20"/>
      <c r="I132" s="20" t="s">
        <v>630</v>
      </c>
      <c r="J132" s="20"/>
      <c r="K132" s="20"/>
      <c r="L132" s="31"/>
      <c r="M132" s="20" t="str">
        <f t="shared" si="6"/>
        <v>YES</v>
      </c>
      <c r="N132" s="20" t="str">
        <f t="shared" si="7"/>
        <v>YES</v>
      </c>
      <c r="O132" s="22"/>
      <c r="P132" s="22"/>
      <c r="Q132" s="22"/>
      <c r="R132" s="22"/>
      <c r="S132" s="22"/>
      <c r="T132" s="22"/>
      <c r="U132" s="22">
        <v>1</v>
      </c>
      <c r="V132" s="22"/>
      <c r="W132" s="22"/>
      <c r="X132" s="22"/>
      <c r="Y132" s="22"/>
    </row>
    <row r="133" spans="1:25" ht="21" customHeight="1" x14ac:dyDescent="0.25">
      <c r="A133" s="17">
        <v>1</v>
      </c>
      <c r="B133" s="1">
        <v>168</v>
      </c>
      <c r="C133" s="10" t="s">
        <v>436</v>
      </c>
      <c r="D133" s="1" t="s">
        <v>10</v>
      </c>
      <c r="E133" s="20"/>
      <c r="F133" s="20"/>
      <c r="G133" s="20"/>
      <c r="H133" s="20"/>
      <c r="I133" s="20"/>
      <c r="J133" s="20"/>
      <c r="K133" s="20"/>
      <c r="L133" s="31"/>
      <c r="M133" s="20" t="str">
        <f t="shared" si="6"/>
        <v/>
      </c>
      <c r="N133" s="20" t="str">
        <f t="shared" si="7"/>
        <v/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21" customHeight="1" x14ac:dyDescent="0.25">
      <c r="A134" s="17">
        <v>1</v>
      </c>
      <c r="B134" s="1">
        <v>169</v>
      </c>
      <c r="C134" s="10" t="s">
        <v>437</v>
      </c>
      <c r="D134" s="1" t="s">
        <v>16</v>
      </c>
      <c r="E134" s="20"/>
      <c r="F134" s="20"/>
      <c r="G134" s="20"/>
      <c r="H134" s="20"/>
      <c r="I134" s="20" t="s">
        <v>630</v>
      </c>
      <c r="J134" s="20" t="s">
        <v>630</v>
      </c>
      <c r="K134" s="20"/>
      <c r="L134" s="31"/>
      <c r="M134" s="20" t="str">
        <f t="shared" si="6"/>
        <v>YES</v>
      </c>
      <c r="N134" s="20" t="str">
        <f t="shared" ref="N134:N194" si="8">IF(AND(ISBLANK(E134),ISBLANK(F134),ISBLANK(G134),ISBLANK(H134),ISBLANK(I134),ISBLANK(J134),ISBLANK(K134)),"","YES")</f>
        <v>YES</v>
      </c>
      <c r="O134" s="22"/>
      <c r="P134" s="22"/>
      <c r="Q134" s="22"/>
      <c r="R134" s="22"/>
      <c r="S134" s="22"/>
      <c r="T134" s="22"/>
      <c r="U134" s="22">
        <v>2</v>
      </c>
      <c r="V134" s="22"/>
      <c r="W134" s="22"/>
      <c r="X134" s="22"/>
      <c r="Y134" s="22"/>
    </row>
    <row r="135" spans="1:25" ht="21" customHeight="1" x14ac:dyDescent="0.25">
      <c r="A135" s="17">
        <v>1</v>
      </c>
      <c r="B135" s="1">
        <v>169</v>
      </c>
      <c r="C135" s="10" t="s">
        <v>54</v>
      </c>
      <c r="D135" s="1" t="s">
        <v>23</v>
      </c>
      <c r="E135" s="20"/>
      <c r="F135" s="20"/>
      <c r="G135" s="20"/>
      <c r="H135" s="20"/>
      <c r="I135" s="20"/>
      <c r="J135" s="20"/>
      <c r="K135" s="20"/>
      <c r="L135" s="31"/>
      <c r="M135" s="20" t="str">
        <f t="shared" si="6"/>
        <v/>
      </c>
      <c r="N135" s="20" t="str">
        <f t="shared" si="8"/>
        <v/>
      </c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21" customHeight="1" x14ac:dyDescent="0.25">
      <c r="A136" s="17">
        <v>2</v>
      </c>
      <c r="B136" s="1">
        <v>201</v>
      </c>
      <c r="C136" s="10" t="s">
        <v>438</v>
      </c>
      <c r="D136" s="1" t="s">
        <v>140</v>
      </c>
      <c r="E136" s="20"/>
      <c r="F136" s="20"/>
      <c r="G136" s="20"/>
      <c r="H136" s="20" t="s">
        <v>630</v>
      </c>
      <c r="I136" s="20"/>
      <c r="J136" s="20"/>
      <c r="K136" s="20"/>
      <c r="L136" s="31"/>
      <c r="M136" s="20" t="str">
        <f t="shared" si="6"/>
        <v>YES</v>
      </c>
      <c r="N136" s="20" t="str">
        <f t="shared" si="8"/>
        <v>YES</v>
      </c>
      <c r="O136" s="22"/>
      <c r="P136" s="22"/>
      <c r="Q136" s="22"/>
      <c r="R136" s="22"/>
      <c r="S136" s="22"/>
      <c r="T136" s="22"/>
      <c r="U136" s="22">
        <v>1</v>
      </c>
      <c r="V136" s="22"/>
      <c r="W136" s="22"/>
      <c r="X136" s="22"/>
      <c r="Y136" s="22"/>
    </row>
    <row r="137" spans="1:25" ht="21" customHeight="1" x14ac:dyDescent="0.25">
      <c r="A137" s="17">
        <v>2</v>
      </c>
      <c r="B137" s="1">
        <v>201</v>
      </c>
      <c r="C137" s="10" t="s">
        <v>54</v>
      </c>
      <c r="D137" s="1" t="s">
        <v>172</v>
      </c>
      <c r="E137" s="20" t="s">
        <v>631</v>
      </c>
      <c r="F137" s="20"/>
      <c r="G137" s="20"/>
      <c r="H137" s="20" t="s">
        <v>630</v>
      </c>
      <c r="I137" s="20" t="s">
        <v>654</v>
      </c>
      <c r="J137" s="20"/>
      <c r="K137" s="20"/>
      <c r="L137" s="31"/>
      <c r="M137" s="20" t="str">
        <f t="shared" si="6"/>
        <v>YES</v>
      </c>
      <c r="N137" s="20" t="str">
        <f t="shared" si="8"/>
        <v>YES</v>
      </c>
      <c r="O137" s="22">
        <v>1</v>
      </c>
      <c r="P137" s="22"/>
      <c r="Q137" s="22">
        <v>1</v>
      </c>
      <c r="R137" s="22"/>
      <c r="S137" s="22"/>
      <c r="T137" s="22"/>
      <c r="U137" s="22"/>
      <c r="V137" s="22"/>
      <c r="W137" s="22">
        <v>1</v>
      </c>
      <c r="X137" s="22"/>
      <c r="Y137" s="22"/>
    </row>
    <row r="138" spans="1:25" ht="21" customHeight="1" x14ac:dyDescent="0.25">
      <c r="A138" s="17">
        <v>2</v>
      </c>
      <c r="B138" s="1">
        <v>202</v>
      </c>
      <c r="C138" s="10" t="s">
        <v>54</v>
      </c>
      <c r="D138" s="1" t="s">
        <v>221</v>
      </c>
      <c r="E138" s="20"/>
      <c r="F138" s="20"/>
      <c r="G138" s="20"/>
      <c r="H138" s="20"/>
      <c r="I138" s="20" t="s">
        <v>654</v>
      </c>
      <c r="J138" s="20"/>
      <c r="K138" s="20"/>
      <c r="L138" s="31"/>
      <c r="M138" s="20" t="str">
        <f t="shared" si="6"/>
        <v>YES</v>
      </c>
      <c r="N138" s="20" t="str">
        <f t="shared" si="8"/>
        <v>YES</v>
      </c>
      <c r="O138" s="22"/>
      <c r="P138" s="22"/>
      <c r="Q138" s="22"/>
      <c r="R138" s="22"/>
      <c r="S138" s="22"/>
      <c r="T138" s="22"/>
      <c r="U138" s="22"/>
      <c r="V138" s="22"/>
      <c r="W138" s="22">
        <v>1</v>
      </c>
      <c r="X138" s="22"/>
      <c r="Y138" s="22"/>
    </row>
    <row r="139" spans="1:25" ht="21" customHeight="1" x14ac:dyDescent="0.25">
      <c r="A139" s="17">
        <v>2</v>
      </c>
      <c r="B139" s="1">
        <v>202</v>
      </c>
      <c r="C139" s="10" t="s">
        <v>439</v>
      </c>
      <c r="D139" s="1" t="s">
        <v>254</v>
      </c>
      <c r="E139" s="20"/>
      <c r="F139" s="20" t="s">
        <v>629</v>
      </c>
      <c r="G139" s="20"/>
      <c r="H139" s="20"/>
      <c r="I139" s="20"/>
      <c r="J139" s="20"/>
      <c r="K139" s="20"/>
      <c r="L139" s="31" t="s">
        <v>868</v>
      </c>
      <c r="M139" s="20" t="str">
        <f t="shared" si="6"/>
        <v>YES</v>
      </c>
      <c r="N139" s="20" t="str">
        <f t="shared" si="8"/>
        <v>YES</v>
      </c>
      <c r="O139" s="22"/>
      <c r="P139" s="22">
        <v>1</v>
      </c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21" customHeight="1" x14ac:dyDescent="0.25">
      <c r="A140" s="17">
        <v>2</v>
      </c>
      <c r="B140" s="1">
        <v>203</v>
      </c>
      <c r="C140" s="10" t="s">
        <v>440</v>
      </c>
      <c r="D140" s="1" t="s">
        <v>287</v>
      </c>
      <c r="E140" s="20"/>
      <c r="F140" s="20"/>
      <c r="G140" s="20"/>
      <c r="H140" s="20" t="s">
        <v>630</v>
      </c>
      <c r="I140" s="20" t="s">
        <v>654</v>
      </c>
      <c r="J140" s="20"/>
      <c r="K140" s="20"/>
      <c r="L140" s="31"/>
      <c r="M140" s="20" t="str">
        <f t="shared" si="6"/>
        <v>YES</v>
      </c>
      <c r="N140" s="20" t="str">
        <f t="shared" si="8"/>
        <v>YES</v>
      </c>
      <c r="O140" s="22"/>
      <c r="P140" s="22"/>
      <c r="Q140" s="22"/>
      <c r="R140" s="22"/>
      <c r="S140" s="22"/>
      <c r="T140" s="22"/>
      <c r="U140" s="22">
        <v>1</v>
      </c>
      <c r="V140" s="22"/>
      <c r="W140" s="22">
        <v>1</v>
      </c>
      <c r="X140" s="22"/>
      <c r="Y140" s="22"/>
    </row>
    <row r="141" spans="1:25" ht="21" customHeight="1" x14ac:dyDescent="0.25">
      <c r="A141" s="17">
        <v>2</v>
      </c>
      <c r="B141" s="1">
        <v>203</v>
      </c>
      <c r="C141" s="10" t="s">
        <v>54</v>
      </c>
      <c r="D141" s="1" t="s">
        <v>319</v>
      </c>
      <c r="E141" s="20"/>
      <c r="F141" s="20"/>
      <c r="G141" s="20"/>
      <c r="H141" s="20"/>
      <c r="I141" s="20"/>
      <c r="J141" s="20"/>
      <c r="K141" s="20"/>
      <c r="L141" s="31"/>
      <c r="M141" s="20" t="str">
        <f t="shared" si="6"/>
        <v/>
      </c>
      <c r="N141" s="20" t="str">
        <f t="shared" si="8"/>
        <v/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21" customHeight="1" x14ac:dyDescent="0.25">
      <c r="A142" s="17">
        <v>2</v>
      </c>
      <c r="B142" s="1">
        <v>204</v>
      </c>
      <c r="C142" s="10" t="s">
        <v>54</v>
      </c>
      <c r="D142" s="1" t="s">
        <v>75</v>
      </c>
      <c r="E142" s="20"/>
      <c r="F142" s="20"/>
      <c r="G142" s="20"/>
      <c r="H142" s="20" t="s">
        <v>630</v>
      </c>
      <c r="I142" s="20" t="s">
        <v>654</v>
      </c>
      <c r="J142" s="20"/>
      <c r="K142" s="20"/>
      <c r="L142" s="31"/>
      <c r="M142" s="20" t="str">
        <f t="shared" si="6"/>
        <v>YES</v>
      </c>
      <c r="N142" s="20" t="str">
        <f t="shared" si="8"/>
        <v>YES</v>
      </c>
      <c r="O142" s="22"/>
      <c r="P142" s="22"/>
      <c r="Q142" s="22"/>
      <c r="R142" s="22"/>
      <c r="S142" s="22"/>
      <c r="T142" s="22"/>
      <c r="U142" s="22">
        <v>1</v>
      </c>
      <c r="V142" s="22"/>
      <c r="W142" s="22">
        <v>1</v>
      </c>
      <c r="X142" s="22"/>
      <c r="Y142" s="22"/>
    </row>
    <row r="143" spans="1:25" ht="21" customHeight="1" x14ac:dyDescent="0.25">
      <c r="A143" s="17">
        <v>2</v>
      </c>
      <c r="B143" s="1">
        <v>204</v>
      </c>
      <c r="C143" s="10">
        <v>16424</v>
      </c>
      <c r="D143" s="1" t="s">
        <v>109</v>
      </c>
      <c r="E143" s="20"/>
      <c r="F143" s="20"/>
      <c r="G143" s="20"/>
      <c r="H143" s="20"/>
      <c r="I143" s="20" t="s">
        <v>654</v>
      </c>
      <c r="J143" s="20"/>
      <c r="K143" s="20"/>
      <c r="L143" s="31"/>
      <c r="M143" s="20" t="str">
        <f t="shared" si="6"/>
        <v>YES</v>
      </c>
      <c r="N143" s="20" t="str">
        <f t="shared" si="8"/>
        <v>YES</v>
      </c>
      <c r="O143" s="22"/>
      <c r="P143" s="22"/>
      <c r="Q143" s="22"/>
      <c r="R143" s="22"/>
      <c r="S143" s="22"/>
      <c r="T143" s="22"/>
      <c r="U143" s="22"/>
      <c r="V143" s="22"/>
      <c r="W143" s="22">
        <v>1</v>
      </c>
      <c r="X143" s="22"/>
      <c r="Y143" s="22"/>
    </row>
    <row r="144" spans="1:25" ht="21" customHeight="1" x14ac:dyDescent="0.25">
      <c r="A144" s="17">
        <v>2</v>
      </c>
      <c r="B144" s="1">
        <v>205</v>
      </c>
      <c r="C144" s="10" t="s">
        <v>441</v>
      </c>
      <c r="D144" s="1" t="s">
        <v>141</v>
      </c>
      <c r="E144" s="20"/>
      <c r="F144" s="20"/>
      <c r="G144" s="20"/>
      <c r="H144" s="20"/>
      <c r="I144" s="20" t="s">
        <v>654</v>
      </c>
      <c r="J144" s="20"/>
      <c r="K144" s="20"/>
      <c r="L144" s="31"/>
      <c r="M144" s="20" t="str">
        <f t="shared" si="6"/>
        <v>YES</v>
      </c>
      <c r="N144" s="20" t="str">
        <f t="shared" si="8"/>
        <v>YES</v>
      </c>
      <c r="O144" s="22"/>
      <c r="P144" s="22"/>
      <c r="Q144" s="22"/>
      <c r="R144" s="22"/>
      <c r="S144" s="22"/>
      <c r="T144" s="22"/>
      <c r="U144" s="22"/>
      <c r="V144" s="22"/>
      <c r="W144" s="22">
        <v>1</v>
      </c>
      <c r="X144" s="22"/>
      <c r="Y144" s="22"/>
    </row>
    <row r="145" spans="1:25" ht="21" customHeight="1" x14ac:dyDescent="0.25">
      <c r="A145" s="17">
        <v>2</v>
      </c>
      <c r="B145" s="1">
        <v>205</v>
      </c>
      <c r="C145" s="10" t="s">
        <v>54</v>
      </c>
      <c r="D145" s="1" t="s">
        <v>173</v>
      </c>
      <c r="E145" s="20"/>
      <c r="F145" s="20"/>
      <c r="G145" s="20"/>
      <c r="H145" s="20"/>
      <c r="I145" s="20"/>
      <c r="J145" s="20"/>
      <c r="K145" s="20"/>
      <c r="L145" s="31"/>
      <c r="M145" s="20" t="str">
        <f t="shared" si="6"/>
        <v/>
      </c>
      <c r="N145" s="20" t="str">
        <f t="shared" si="8"/>
        <v/>
      </c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21" customHeight="1" x14ac:dyDescent="0.25">
      <c r="A146" s="17">
        <v>2</v>
      </c>
      <c r="B146" s="1">
        <v>206</v>
      </c>
      <c r="C146" s="10" t="s">
        <v>54</v>
      </c>
      <c r="D146" s="1" t="s">
        <v>201</v>
      </c>
      <c r="E146" s="20"/>
      <c r="F146" s="20"/>
      <c r="G146" s="20"/>
      <c r="H146" s="20"/>
      <c r="I146" s="20" t="s">
        <v>654</v>
      </c>
      <c r="J146" s="20"/>
      <c r="K146" s="20"/>
      <c r="L146" s="31"/>
      <c r="M146" s="20" t="str">
        <f t="shared" si="6"/>
        <v>YES</v>
      </c>
      <c r="N146" s="20" t="str">
        <f t="shared" si="8"/>
        <v>YES</v>
      </c>
      <c r="O146" s="22"/>
      <c r="P146" s="22"/>
      <c r="Q146" s="22"/>
      <c r="R146" s="22"/>
      <c r="S146" s="22"/>
      <c r="T146" s="22"/>
      <c r="U146" s="22"/>
      <c r="V146" s="22"/>
      <c r="W146" s="22">
        <v>1</v>
      </c>
      <c r="X146" s="22"/>
      <c r="Y146" s="22"/>
    </row>
    <row r="147" spans="1:25" ht="21" customHeight="1" x14ac:dyDescent="0.25">
      <c r="A147" s="17">
        <v>2</v>
      </c>
      <c r="B147" s="1">
        <v>206</v>
      </c>
      <c r="C147" s="10" t="s">
        <v>442</v>
      </c>
      <c r="D147" s="1" t="s">
        <v>222</v>
      </c>
      <c r="E147" s="20"/>
      <c r="F147" s="20"/>
      <c r="G147" s="20"/>
      <c r="H147" s="20"/>
      <c r="I147" s="20" t="s">
        <v>654</v>
      </c>
      <c r="J147" s="20"/>
      <c r="K147" s="20" t="s">
        <v>861</v>
      </c>
      <c r="L147" s="31"/>
      <c r="M147" s="20" t="str">
        <f t="shared" si="6"/>
        <v>YES</v>
      </c>
      <c r="N147" s="20" t="str">
        <f t="shared" si="8"/>
        <v>YES</v>
      </c>
      <c r="O147" s="22"/>
      <c r="P147" s="22"/>
      <c r="Q147" s="22"/>
      <c r="R147" s="22"/>
      <c r="S147" s="22"/>
      <c r="T147" s="22"/>
      <c r="U147" s="22"/>
      <c r="V147" s="22"/>
      <c r="W147" s="22">
        <v>1</v>
      </c>
      <c r="X147" s="22"/>
      <c r="Y147" s="22"/>
    </row>
    <row r="148" spans="1:25" ht="21" customHeight="1" x14ac:dyDescent="0.25">
      <c r="A148" s="17">
        <v>2</v>
      </c>
      <c r="B148" s="1">
        <v>207</v>
      </c>
      <c r="C148" s="10" t="s">
        <v>443</v>
      </c>
      <c r="D148" s="1" t="s">
        <v>255</v>
      </c>
      <c r="E148" s="20"/>
      <c r="F148" s="20"/>
      <c r="G148" s="20"/>
      <c r="H148" s="20"/>
      <c r="I148" s="20" t="s">
        <v>654</v>
      </c>
      <c r="J148" s="20"/>
      <c r="K148" s="20"/>
      <c r="L148" s="31"/>
      <c r="M148" s="20" t="str">
        <f t="shared" si="6"/>
        <v>YES</v>
      </c>
      <c r="N148" s="20" t="str">
        <f t="shared" si="8"/>
        <v>YES</v>
      </c>
      <c r="O148" s="22"/>
      <c r="P148" s="22"/>
      <c r="Q148" s="22"/>
      <c r="R148" s="22"/>
      <c r="S148" s="22"/>
      <c r="T148" s="22"/>
      <c r="U148" s="22"/>
      <c r="V148" s="22"/>
      <c r="W148" s="22">
        <v>1</v>
      </c>
      <c r="X148" s="22"/>
      <c r="Y148" s="22"/>
    </row>
    <row r="149" spans="1:25" ht="21" customHeight="1" x14ac:dyDescent="0.25">
      <c r="A149" s="17">
        <v>2</v>
      </c>
      <c r="B149" s="1">
        <v>207</v>
      </c>
      <c r="C149" s="10" t="s">
        <v>54</v>
      </c>
      <c r="D149" s="1" t="s">
        <v>288</v>
      </c>
      <c r="E149" s="20"/>
      <c r="F149" s="20"/>
      <c r="G149" s="20"/>
      <c r="H149" s="20"/>
      <c r="I149" s="20" t="s">
        <v>654</v>
      </c>
      <c r="J149" s="20"/>
      <c r="K149" s="20"/>
      <c r="L149" s="31"/>
      <c r="M149" s="20" t="str">
        <f t="shared" si="6"/>
        <v>YES</v>
      </c>
      <c r="N149" s="20" t="str">
        <f t="shared" si="8"/>
        <v>YES</v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21" customHeight="1" x14ac:dyDescent="0.25">
      <c r="A150" s="17">
        <v>2</v>
      </c>
      <c r="B150" s="1">
        <v>208</v>
      </c>
      <c r="C150" s="10" t="s">
        <v>54</v>
      </c>
      <c r="D150" s="1" t="s">
        <v>320</v>
      </c>
      <c r="E150" s="20"/>
      <c r="F150" s="20"/>
      <c r="G150" s="20"/>
      <c r="H150" s="20"/>
      <c r="I150" s="20" t="s">
        <v>630</v>
      </c>
      <c r="J150" s="20"/>
      <c r="K150" s="20"/>
      <c r="L150" s="31"/>
      <c r="M150" s="20" t="str">
        <f t="shared" si="6"/>
        <v>YES</v>
      </c>
      <c r="N150" s="20" t="str">
        <f t="shared" si="8"/>
        <v>YES</v>
      </c>
      <c r="O150" s="22"/>
      <c r="P150" s="22"/>
      <c r="Q150" s="22"/>
      <c r="R150" s="22"/>
      <c r="S150" s="22"/>
      <c r="T150" s="22"/>
      <c r="U150" s="22">
        <v>1</v>
      </c>
      <c r="V150" s="22"/>
      <c r="W150" s="22">
        <v>1</v>
      </c>
      <c r="X150" s="22"/>
      <c r="Y150" s="22"/>
    </row>
    <row r="151" spans="1:25" ht="21" customHeight="1" x14ac:dyDescent="0.25">
      <c r="A151" s="17">
        <v>2</v>
      </c>
      <c r="B151" s="1">
        <v>208</v>
      </c>
      <c r="C151" s="10" t="s">
        <v>444</v>
      </c>
      <c r="D151" s="1" t="s">
        <v>76</v>
      </c>
      <c r="E151" s="20"/>
      <c r="F151" s="20"/>
      <c r="G151" s="20"/>
      <c r="H151" s="20"/>
      <c r="I151" s="20"/>
      <c r="J151" s="20"/>
      <c r="K151" s="20"/>
      <c r="L151" s="31"/>
      <c r="M151" s="20" t="str">
        <f t="shared" si="6"/>
        <v/>
      </c>
      <c r="N151" s="20" t="str">
        <f t="shared" si="8"/>
        <v/>
      </c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21" customHeight="1" x14ac:dyDescent="0.25">
      <c r="A152" s="17">
        <v>2</v>
      </c>
      <c r="B152" s="1">
        <v>215</v>
      </c>
      <c r="C152" s="10" t="s">
        <v>445</v>
      </c>
      <c r="D152" s="1" t="s">
        <v>110</v>
      </c>
      <c r="E152" s="20"/>
      <c r="F152" s="20"/>
      <c r="G152" s="20"/>
      <c r="H152" s="20"/>
      <c r="I152" s="20" t="s">
        <v>654</v>
      </c>
      <c r="J152" s="20"/>
      <c r="K152" s="20"/>
      <c r="L152" s="31"/>
      <c r="M152" s="20" t="str">
        <f t="shared" si="6"/>
        <v>YES</v>
      </c>
      <c r="N152" s="20" t="str">
        <f t="shared" si="8"/>
        <v>YES</v>
      </c>
      <c r="O152" s="22"/>
      <c r="P152" s="22"/>
      <c r="Q152" s="22"/>
      <c r="R152" s="22"/>
      <c r="S152" s="22"/>
      <c r="T152" s="22"/>
      <c r="U152" s="22"/>
      <c r="V152" s="22"/>
      <c r="W152" s="22">
        <v>1</v>
      </c>
      <c r="X152" s="22"/>
      <c r="Y152" s="22"/>
    </row>
    <row r="153" spans="1:25" ht="21" customHeight="1" x14ac:dyDescent="0.25">
      <c r="A153" s="17">
        <v>2</v>
      </c>
      <c r="B153" s="1">
        <v>215</v>
      </c>
      <c r="C153" s="10" t="s">
        <v>54</v>
      </c>
      <c r="D153" s="1" t="s">
        <v>142</v>
      </c>
      <c r="E153" s="20"/>
      <c r="F153" s="20"/>
      <c r="G153" s="20"/>
      <c r="H153" s="20"/>
      <c r="I153" s="20"/>
      <c r="J153" s="20"/>
      <c r="K153" s="20"/>
      <c r="L153" s="31"/>
      <c r="M153" s="20" t="str">
        <f t="shared" si="6"/>
        <v/>
      </c>
      <c r="N153" s="20" t="str">
        <f t="shared" si="8"/>
        <v/>
      </c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21" customHeight="1" x14ac:dyDescent="0.25">
      <c r="A154" s="17">
        <v>2</v>
      </c>
      <c r="B154" s="1">
        <v>216</v>
      </c>
      <c r="C154" s="10" t="s">
        <v>54</v>
      </c>
      <c r="D154" s="1" t="s">
        <v>174</v>
      </c>
      <c r="E154" s="20"/>
      <c r="F154" s="20"/>
      <c r="G154" s="20"/>
      <c r="H154" s="20"/>
      <c r="I154" s="20" t="s">
        <v>654</v>
      </c>
      <c r="J154" s="20"/>
      <c r="K154" s="20"/>
      <c r="L154" s="31"/>
      <c r="M154" s="20" t="str">
        <f t="shared" si="6"/>
        <v>YES</v>
      </c>
      <c r="N154" s="20" t="str">
        <f t="shared" si="8"/>
        <v>YES</v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21" customHeight="1" x14ac:dyDescent="0.25">
      <c r="A155" s="17">
        <v>2</v>
      </c>
      <c r="B155" s="1">
        <v>216</v>
      </c>
      <c r="C155" s="10">
        <v>16227</v>
      </c>
      <c r="D155" s="1" t="s">
        <v>223</v>
      </c>
      <c r="E155" s="20"/>
      <c r="F155" s="20"/>
      <c r="G155" s="20"/>
      <c r="H155" s="20"/>
      <c r="I155" s="20"/>
      <c r="J155" s="20"/>
      <c r="K155" s="20"/>
      <c r="L155" s="31"/>
      <c r="M155" s="20" t="str">
        <f t="shared" si="6"/>
        <v/>
      </c>
      <c r="N155" s="20" t="str">
        <f t="shared" si="8"/>
        <v/>
      </c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21" customHeight="1" x14ac:dyDescent="0.25">
      <c r="A156" s="17">
        <v>2</v>
      </c>
      <c r="B156" s="1">
        <v>217</v>
      </c>
      <c r="C156" s="10">
        <v>16322</v>
      </c>
      <c r="D156" s="1" t="s">
        <v>256</v>
      </c>
      <c r="E156" s="20"/>
      <c r="F156" s="20"/>
      <c r="G156" s="20"/>
      <c r="H156" s="20"/>
      <c r="I156" s="20"/>
      <c r="J156" s="20"/>
      <c r="K156" s="20"/>
      <c r="L156" s="31"/>
      <c r="M156" s="20" t="str">
        <f t="shared" si="6"/>
        <v/>
      </c>
      <c r="N156" s="20" t="str">
        <f t="shared" si="8"/>
        <v/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21" customHeight="1" x14ac:dyDescent="0.25">
      <c r="A157" s="17">
        <v>2</v>
      </c>
      <c r="B157" s="1">
        <v>217</v>
      </c>
      <c r="C157" s="10" t="s">
        <v>54</v>
      </c>
      <c r="D157" s="1" t="s">
        <v>289</v>
      </c>
      <c r="E157" s="20"/>
      <c r="F157" s="20"/>
      <c r="G157" s="20"/>
      <c r="H157" s="20"/>
      <c r="I157" s="20"/>
      <c r="J157" s="20"/>
      <c r="K157" s="20"/>
      <c r="L157" s="31"/>
      <c r="M157" s="20" t="str">
        <f t="shared" si="6"/>
        <v/>
      </c>
      <c r="N157" s="20" t="str">
        <f t="shared" si="8"/>
        <v/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21" customHeight="1" x14ac:dyDescent="0.25">
      <c r="A158" s="17">
        <v>2</v>
      </c>
      <c r="B158" s="1">
        <v>218</v>
      </c>
      <c r="C158" s="10" t="s">
        <v>54</v>
      </c>
      <c r="D158" s="1" t="s">
        <v>321</v>
      </c>
      <c r="E158" s="20"/>
      <c r="F158" s="20"/>
      <c r="G158" s="20"/>
      <c r="H158" s="20"/>
      <c r="I158" s="20"/>
      <c r="J158" s="20"/>
      <c r="K158" s="20"/>
      <c r="L158" s="31"/>
      <c r="M158" s="20" t="str">
        <f t="shared" si="6"/>
        <v/>
      </c>
      <c r="N158" s="20" t="str">
        <f t="shared" si="8"/>
        <v/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21" customHeight="1" x14ac:dyDescent="0.25">
      <c r="A159" s="17">
        <v>2</v>
      </c>
      <c r="B159" s="1">
        <v>218</v>
      </c>
      <c r="C159" s="10" t="s">
        <v>446</v>
      </c>
      <c r="D159" s="1" t="s">
        <v>77</v>
      </c>
      <c r="E159" s="20"/>
      <c r="F159" s="20"/>
      <c r="G159" s="20"/>
      <c r="H159" s="20"/>
      <c r="I159" s="20"/>
      <c r="J159" s="20"/>
      <c r="K159" s="20"/>
      <c r="L159" s="31"/>
      <c r="M159" s="20" t="str">
        <f t="shared" si="6"/>
        <v/>
      </c>
      <c r="N159" s="20" t="str">
        <f t="shared" si="8"/>
        <v/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21" customHeight="1" x14ac:dyDescent="0.25">
      <c r="A160" s="17">
        <v>2</v>
      </c>
      <c r="B160" s="1">
        <v>219</v>
      </c>
      <c r="C160" s="10" t="s">
        <v>447</v>
      </c>
      <c r="D160" s="1" t="s">
        <v>111</v>
      </c>
      <c r="E160" s="20"/>
      <c r="F160" s="20"/>
      <c r="G160" s="20"/>
      <c r="H160" s="20" t="s">
        <v>630</v>
      </c>
      <c r="I160" s="20"/>
      <c r="J160" s="20"/>
      <c r="K160" s="20" t="s">
        <v>861</v>
      </c>
      <c r="L160" s="31"/>
      <c r="M160" s="20" t="str">
        <f t="shared" si="6"/>
        <v>YES</v>
      </c>
      <c r="N160" s="20" t="str">
        <f t="shared" si="8"/>
        <v>YES</v>
      </c>
      <c r="O160" s="22"/>
      <c r="P160" s="22"/>
      <c r="Q160" s="22"/>
      <c r="R160" s="22"/>
      <c r="S160" s="22"/>
      <c r="T160" s="22"/>
      <c r="U160" s="22">
        <v>1</v>
      </c>
      <c r="V160" s="22"/>
      <c r="W160" s="22"/>
      <c r="X160" s="22"/>
      <c r="Y160" s="22"/>
    </row>
    <row r="161" spans="1:25" ht="21" customHeight="1" x14ac:dyDescent="0.25">
      <c r="A161" s="17">
        <v>2</v>
      </c>
      <c r="B161" s="1">
        <v>219</v>
      </c>
      <c r="C161" s="10" t="s">
        <v>54</v>
      </c>
      <c r="D161" s="1" t="s">
        <v>143</v>
      </c>
      <c r="E161" s="20"/>
      <c r="F161" s="20"/>
      <c r="G161" s="20"/>
      <c r="H161" s="20"/>
      <c r="I161" s="20"/>
      <c r="J161" s="20"/>
      <c r="K161" s="20"/>
      <c r="L161" s="31"/>
      <c r="M161" s="20" t="str">
        <f t="shared" si="6"/>
        <v/>
      </c>
      <c r="N161" s="20" t="str">
        <f t="shared" si="8"/>
        <v/>
      </c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21" customHeight="1" x14ac:dyDescent="0.25">
      <c r="A162" s="17">
        <v>2</v>
      </c>
      <c r="B162" s="1">
        <v>220</v>
      </c>
      <c r="C162" s="10" t="s">
        <v>54</v>
      </c>
      <c r="D162" s="1" t="s">
        <v>175</v>
      </c>
      <c r="E162" s="20"/>
      <c r="F162" s="20"/>
      <c r="G162" s="20"/>
      <c r="H162" s="20"/>
      <c r="I162" s="20" t="s">
        <v>630</v>
      </c>
      <c r="J162" s="20"/>
      <c r="K162" s="20"/>
      <c r="L162" s="31"/>
      <c r="M162" s="20" t="str">
        <f t="shared" si="6"/>
        <v>YES</v>
      </c>
      <c r="N162" s="20" t="str">
        <f t="shared" si="8"/>
        <v>YES</v>
      </c>
      <c r="O162" s="22"/>
      <c r="P162" s="22"/>
      <c r="Q162" s="22"/>
      <c r="R162" s="22"/>
      <c r="S162" s="22"/>
      <c r="T162" s="22"/>
      <c r="U162" s="22">
        <v>1</v>
      </c>
      <c r="V162" s="22"/>
      <c r="W162" s="22"/>
      <c r="X162" s="22"/>
      <c r="Y162" s="22"/>
    </row>
    <row r="163" spans="1:25" ht="21" customHeight="1" x14ac:dyDescent="0.25">
      <c r="A163" s="17">
        <v>2</v>
      </c>
      <c r="B163" s="1">
        <v>220</v>
      </c>
      <c r="C163" s="10">
        <v>16248</v>
      </c>
      <c r="D163" s="1" t="s">
        <v>202</v>
      </c>
      <c r="E163" s="20"/>
      <c r="F163" s="20"/>
      <c r="G163" s="20"/>
      <c r="H163" s="20" t="s">
        <v>630</v>
      </c>
      <c r="I163" s="20"/>
      <c r="J163" s="20"/>
      <c r="K163" s="20" t="s">
        <v>861</v>
      </c>
      <c r="L163" s="31"/>
      <c r="M163" s="20" t="str">
        <f t="shared" si="6"/>
        <v>YES</v>
      </c>
      <c r="N163" s="20" t="str">
        <f t="shared" si="8"/>
        <v>YES</v>
      </c>
      <c r="O163" s="22"/>
      <c r="P163" s="22"/>
      <c r="Q163" s="22"/>
      <c r="R163" s="22"/>
      <c r="S163" s="22"/>
      <c r="T163" s="22"/>
      <c r="U163" s="22">
        <v>1</v>
      </c>
      <c r="V163" s="22"/>
      <c r="W163" s="22"/>
      <c r="X163" s="22"/>
      <c r="Y163" s="22"/>
    </row>
    <row r="164" spans="1:25" ht="21" customHeight="1" x14ac:dyDescent="0.25">
      <c r="A164" s="17">
        <v>2</v>
      </c>
      <c r="B164" s="1">
        <v>221</v>
      </c>
      <c r="C164" s="10" t="s">
        <v>448</v>
      </c>
      <c r="D164" s="1" t="s">
        <v>224</v>
      </c>
      <c r="E164" s="20"/>
      <c r="F164" s="20"/>
      <c r="G164" s="20"/>
      <c r="H164" s="20"/>
      <c r="I164" s="20"/>
      <c r="J164" s="20"/>
      <c r="K164" s="20"/>
      <c r="L164" s="31"/>
      <c r="M164" s="20" t="str">
        <f t="shared" si="6"/>
        <v/>
      </c>
      <c r="N164" s="20" t="str">
        <f t="shared" si="8"/>
        <v/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21" customHeight="1" x14ac:dyDescent="0.25">
      <c r="A165" s="17">
        <v>2</v>
      </c>
      <c r="B165" s="1">
        <v>221</v>
      </c>
      <c r="C165" s="10" t="s">
        <v>54</v>
      </c>
      <c r="D165" s="1" t="s">
        <v>257</v>
      </c>
      <c r="E165" s="20"/>
      <c r="F165" s="20"/>
      <c r="G165" s="20"/>
      <c r="H165" s="20"/>
      <c r="I165" s="20"/>
      <c r="J165" s="20"/>
      <c r="K165" s="20"/>
      <c r="L165" s="31"/>
      <c r="M165" s="20" t="str">
        <f t="shared" si="6"/>
        <v/>
      </c>
      <c r="N165" s="20" t="str">
        <f t="shared" si="8"/>
        <v/>
      </c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21" customHeight="1" x14ac:dyDescent="0.25">
      <c r="A166" s="17">
        <v>2</v>
      </c>
      <c r="B166" s="1">
        <v>222</v>
      </c>
      <c r="C166" s="10" t="s">
        <v>54</v>
      </c>
      <c r="D166" s="1" t="s">
        <v>290</v>
      </c>
      <c r="E166" s="20"/>
      <c r="F166" s="20"/>
      <c r="G166" s="20"/>
      <c r="H166" s="20"/>
      <c r="I166" s="20"/>
      <c r="J166" s="20"/>
      <c r="K166" s="20"/>
      <c r="L166" s="31"/>
      <c r="M166" s="20" t="str">
        <f t="shared" si="6"/>
        <v/>
      </c>
      <c r="N166" s="20" t="str">
        <f t="shared" si="8"/>
        <v/>
      </c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21" customHeight="1" x14ac:dyDescent="0.25">
      <c r="A167" s="17">
        <v>2</v>
      </c>
      <c r="B167" s="1">
        <v>222</v>
      </c>
      <c r="C167" s="10" t="s">
        <v>449</v>
      </c>
      <c r="D167" s="1" t="s">
        <v>322</v>
      </c>
      <c r="E167" s="20"/>
      <c r="F167" s="20"/>
      <c r="G167" s="20"/>
      <c r="H167" s="20"/>
      <c r="I167" s="20"/>
      <c r="J167" s="20"/>
      <c r="K167" s="20"/>
      <c r="L167" s="31"/>
      <c r="M167" s="20" t="str">
        <f t="shared" si="6"/>
        <v/>
      </c>
      <c r="N167" s="20" t="str">
        <f t="shared" si="8"/>
        <v/>
      </c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21" customHeight="1" x14ac:dyDescent="0.25">
      <c r="A168" s="17">
        <v>2</v>
      </c>
      <c r="B168" s="1">
        <v>223</v>
      </c>
      <c r="C168" s="10">
        <v>16443</v>
      </c>
      <c r="D168" s="1" t="s">
        <v>78</v>
      </c>
      <c r="E168" s="20"/>
      <c r="F168" s="20"/>
      <c r="G168" s="20"/>
      <c r="H168" s="20"/>
      <c r="I168" s="20"/>
      <c r="J168" s="20"/>
      <c r="K168" s="20"/>
      <c r="L168" s="31"/>
      <c r="M168" s="20" t="str">
        <f t="shared" si="6"/>
        <v/>
      </c>
      <c r="N168" s="20" t="str">
        <f t="shared" si="8"/>
        <v/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21" customHeight="1" x14ac:dyDescent="0.25">
      <c r="A169" s="17">
        <v>2</v>
      </c>
      <c r="B169" s="1">
        <v>223</v>
      </c>
      <c r="C169" s="10" t="s">
        <v>54</v>
      </c>
      <c r="D169" s="1" t="s">
        <v>112</v>
      </c>
      <c r="E169" s="20"/>
      <c r="F169" s="20"/>
      <c r="G169" s="20"/>
      <c r="H169" s="20"/>
      <c r="I169" s="20"/>
      <c r="J169" s="20"/>
      <c r="K169" s="20"/>
      <c r="L169" s="31"/>
      <c r="M169" s="20" t="str">
        <f t="shared" si="6"/>
        <v/>
      </c>
      <c r="N169" s="20" t="str">
        <f t="shared" si="8"/>
        <v/>
      </c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21" customHeight="1" x14ac:dyDescent="0.25">
      <c r="A170" s="17">
        <v>2</v>
      </c>
      <c r="B170" s="1">
        <v>224</v>
      </c>
      <c r="C170" s="10" t="s">
        <v>54</v>
      </c>
      <c r="D170" s="1" t="s">
        <v>144</v>
      </c>
      <c r="E170" s="20"/>
      <c r="F170" s="20"/>
      <c r="G170" s="20"/>
      <c r="H170" s="20"/>
      <c r="I170" s="20"/>
      <c r="J170" s="20"/>
      <c r="K170" s="20"/>
      <c r="L170" s="31"/>
      <c r="M170" s="20" t="str">
        <f t="shared" si="6"/>
        <v/>
      </c>
      <c r="N170" s="20" t="str">
        <f t="shared" si="8"/>
        <v/>
      </c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21" customHeight="1" x14ac:dyDescent="0.25">
      <c r="A171" s="17">
        <v>2</v>
      </c>
      <c r="B171" s="1">
        <v>224</v>
      </c>
      <c r="C171" s="10" t="s">
        <v>450</v>
      </c>
      <c r="D171" s="1" t="s">
        <v>176</v>
      </c>
      <c r="E171" s="20"/>
      <c r="F171" s="20"/>
      <c r="G171" s="20"/>
      <c r="H171" s="20" t="s">
        <v>630</v>
      </c>
      <c r="I171" s="20"/>
      <c r="J171" s="20"/>
      <c r="K171" s="20"/>
      <c r="L171" s="31"/>
      <c r="M171" s="20" t="str">
        <f t="shared" si="6"/>
        <v>YES</v>
      </c>
      <c r="N171" s="20" t="str">
        <f t="shared" si="8"/>
        <v>YES</v>
      </c>
      <c r="O171" s="22"/>
      <c r="P171" s="22"/>
      <c r="Q171" s="22"/>
      <c r="R171" s="22"/>
      <c r="S171" s="22"/>
      <c r="T171" s="22"/>
      <c r="U171" s="22">
        <v>1</v>
      </c>
      <c r="V171" s="22"/>
      <c r="W171" s="22"/>
      <c r="X171" s="22"/>
      <c r="Y171" s="22"/>
    </row>
    <row r="172" spans="1:25" ht="21" customHeight="1" x14ac:dyDescent="0.25">
      <c r="A172" s="17">
        <v>2</v>
      </c>
      <c r="B172" s="1">
        <v>225</v>
      </c>
      <c r="C172" s="10" t="s">
        <v>451</v>
      </c>
      <c r="D172" s="1" t="s">
        <v>225</v>
      </c>
      <c r="E172" s="20"/>
      <c r="F172" s="20"/>
      <c r="G172" s="20"/>
      <c r="H172" s="20"/>
      <c r="I172" s="20"/>
      <c r="J172" s="20"/>
      <c r="K172" s="20"/>
      <c r="L172" s="31"/>
      <c r="M172" s="20" t="str">
        <f t="shared" si="6"/>
        <v/>
      </c>
      <c r="N172" s="20" t="str">
        <f t="shared" si="8"/>
        <v/>
      </c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21" customHeight="1" x14ac:dyDescent="0.25">
      <c r="A173" s="17">
        <v>2</v>
      </c>
      <c r="B173" s="1">
        <v>225</v>
      </c>
      <c r="C173" s="10" t="s">
        <v>54</v>
      </c>
      <c r="D173" s="1" t="s">
        <v>258</v>
      </c>
      <c r="E173" s="20"/>
      <c r="F173" s="20"/>
      <c r="G173" s="20"/>
      <c r="H173" s="20" t="s">
        <v>630</v>
      </c>
      <c r="I173" s="20"/>
      <c r="J173" s="20"/>
      <c r="K173" s="20"/>
      <c r="L173" s="31"/>
      <c r="M173" s="20" t="str">
        <f t="shared" si="6"/>
        <v>YES</v>
      </c>
      <c r="N173" s="20" t="str">
        <f t="shared" si="8"/>
        <v>YES</v>
      </c>
      <c r="O173" s="22"/>
      <c r="P173" s="22"/>
      <c r="Q173" s="22"/>
      <c r="R173" s="22"/>
      <c r="S173" s="22"/>
      <c r="T173" s="22"/>
      <c r="U173" s="22">
        <v>1</v>
      </c>
      <c r="V173" s="22"/>
      <c r="W173" s="22"/>
      <c r="X173" s="22"/>
      <c r="Y173" s="22"/>
    </row>
    <row r="174" spans="1:25" ht="21" customHeight="1" x14ac:dyDescent="0.25">
      <c r="A174" s="17">
        <v>2</v>
      </c>
      <c r="B174" s="1">
        <v>226</v>
      </c>
      <c r="C174" s="10" t="s">
        <v>54</v>
      </c>
      <c r="D174" s="1" t="s">
        <v>291</v>
      </c>
      <c r="E174" s="20"/>
      <c r="F174" s="20"/>
      <c r="G174" s="20"/>
      <c r="H174" s="20" t="s">
        <v>633</v>
      </c>
      <c r="I174" s="20"/>
      <c r="J174" s="20"/>
      <c r="K174" s="20"/>
      <c r="L174" s="31"/>
      <c r="M174" s="20" t="str">
        <f t="shared" si="6"/>
        <v>YES</v>
      </c>
      <c r="N174" s="20" t="str">
        <f t="shared" si="8"/>
        <v>YES</v>
      </c>
      <c r="O174" s="22"/>
      <c r="P174" s="22"/>
      <c r="Q174" s="22"/>
      <c r="R174" s="22"/>
      <c r="S174" s="22"/>
      <c r="T174" s="22"/>
      <c r="U174" s="22">
        <v>1</v>
      </c>
      <c r="V174" s="22"/>
      <c r="W174" s="22"/>
      <c r="X174" s="22"/>
      <c r="Y174" s="22"/>
    </row>
    <row r="175" spans="1:25" ht="21" customHeight="1" x14ac:dyDescent="0.25">
      <c r="A175" s="17">
        <v>2</v>
      </c>
      <c r="B175" s="1">
        <v>226</v>
      </c>
      <c r="C175" s="10" t="s">
        <v>452</v>
      </c>
      <c r="D175" s="1" t="s">
        <v>323</v>
      </c>
      <c r="E175" s="20"/>
      <c r="F175" s="20"/>
      <c r="G175" s="20"/>
      <c r="H175" s="20" t="s">
        <v>630</v>
      </c>
      <c r="I175" s="20"/>
      <c r="J175" s="20"/>
      <c r="K175" s="20"/>
      <c r="L175" s="31"/>
      <c r="M175" s="20" t="str">
        <f t="shared" si="6"/>
        <v>YES</v>
      </c>
      <c r="N175" s="20" t="str">
        <f t="shared" si="8"/>
        <v>YES</v>
      </c>
      <c r="O175" s="22"/>
      <c r="P175" s="22"/>
      <c r="Q175" s="22"/>
      <c r="R175" s="22"/>
      <c r="S175" s="22"/>
      <c r="T175" s="22"/>
      <c r="U175" s="22">
        <v>1</v>
      </c>
      <c r="V175" s="22"/>
      <c r="W175" s="22"/>
      <c r="X175" s="22"/>
      <c r="Y175" s="22"/>
    </row>
    <row r="176" spans="1:25" ht="21" customHeight="1" x14ac:dyDescent="0.25">
      <c r="A176" s="17">
        <v>2</v>
      </c>
      <c r="B176" s="1">
        <v>227</v>
      </c>
      <c r="C176" s="10" t="s">
        <v>453</v>
      </c>
      <c r="D176" s="1" t="s">
        <v>79</v>
      </c>
      <c r="E176" s="20"/>
      <c r="F176" s="20"/>
      <c r="G176" s="20"/>
      <c r="H176" s="20"/>
      <c r="I176" s="20"/>
      <c r="J176" s="20"/>
      <c r="K176" s="20"/>
      <c r="L176" s="31"/>
      <c r="M176" s="20" t="str">
        <f t="shared" si="6"/>
        <v/>
      </c>
      <c r="N176" s="20" t="str">
        <f t="shared" si="8"/>
        <v/>
      </c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21" customHeight="1" x14ac:dyDescent="0.25">
      <c r="A177" s="17">
        <v>2</v>
      </c>
      <c r="B177" s="1">
        <v>227</v>
      </c>
      <c r="C177" s="10" t="s">
        <v>54</v>
      </c>
      <c r="D177" s="1" t="s">
        <v>113</v>
      </c>
      <c r="E177" s="20"/>
      <c r="F177" s="20"/>
      <c r="G177" s="20"/>
      <c r="H177" s="20"/>
      <c r="I177" s="20"/>
      <c r="J177" s="20"/>
      <c r="K177" s="20"/>
      <c r="L177" s="31"/>
      <c r="M177" s="20" t="str">
        <f t="shared" si="6"/>
        <v/>
      </c>
      <c r="N177" s="20" t="str">
        <f t="shared" si="8"/>
        <v/>
      </c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21" customHeight="1" x14ac:dyDescent="0.25">
      <c r="A178" s="17">
        <v>2</v>
      </c>
      <c r="B178" s="1">
        <v>228</v>
      </c>
      <c r="C178" s="10" t="s">
        <v>54</v>
      </c>
      <c r="D178" s="1" t="s">
        <v>145</v>
      </c>
      <c r="E178" s="20"/>
      <c r="F178" s="20"/>
      <c r="G178" s="20"/>
      <c r="H178" s="20" t="s">
        <v>630</v>
      </c>
      <c r="I178" s="20"/>
      <c r="J178" s="20"/>
      <c r="K178" s="20"/>
      <c r="L178" s="31"/>
      <c r="M178" s="20" t="str">
        <f t="shared" si="6"/>
        <v>YES</v>
      </c>
      <c r="N178" s="20" t="str">
        <f t="shared" si="8"/>
        <v>YES</v>
      </c>
      <c r="O178" s="22"/>
      <c r="P178" s="22"/>
      <c r="Q178" s="22"/>
      <c r="R178" s="22"/>
      <c r="S178" s="22"/>
      <c r="T178" s="22"/>
      <c r="U178" s="22">
        <v>1</v>
      </c>
      <c r="V178" s="22"/>
      <c r="W178" s="22"/>
      <c r="X178" s="22"/>
      <c r="Y178" s="22"/>
    </row>
    <row r="179" spans="1:25" ht="21" customHeight="1" x14ac:dyDescent="0.25">
      <c r="A179" s="17">
        <v>2</v>
      </c>
      <c r="B179" s="1">
        <v>228</v>
      </c>
      <c r="C179" s="10" t="s">
        <v>454</v>
      </c>
      <c r="D179" s="1" t="s">
        <v>177</v>
      </c>
      <c r="E179" s="20"/>
      <c r="F179" s="20"/>
      <c r="G179" s="20"/>
      <c r="H179" s="20" t="s">
        <v>630</v>
      </c>
      <c r="I179" s="20"/>
      <c r="J179" s="20"/>
      <c r="K179" s="20"/>
      <c r="L179" s="31"/>
      <c r="M179" s="20" t="str">
        <f t="shared" si="6"/>
        <v>YES</v>
      </c>
      <c r="N179" s="20" t="str">
        <f t="shared" si="8"/>
        <v>YES</v>
      </c>
      <c r="O179" s="22"/>
      <c r="P179" s="22"/>
      <c r="Q179" s="22"/>
      <c r="R179" s="22"/>
      <c r="S179" s="22"/>
      <c r="T179" s="22"/>
      <c r="U179" s="22">
        <v>1</v>
      </c>
      <c r="V179" s="22"/>
      <c r="W179" s="22"/>
      <c r="X179" s="22"/>
      <c r="Y179" s="22"/>
    </row>
    <row r="180" spans="1:25" s="27" customFormat="1" ht="21" customHeight="1" x14ac:dyDescent="0.25">
      <c r="A180" s="26">
        <v>2</v>
      </c>
      <c r="B180" s="1">
        <v>230</v>
      </c>
      <c r="C180" s="10" t="s">
        <v>54</v>
      </c>
      <c r="D180" s="1" t="s">
        <v>203</v>
      </c>
      <c r="E180" s="20"/>
      <c r="F180" s="20"/>
      <c r="G180" s="20"/>
      <c r="H180" s="20" t="s">
        <v>630</v>
      </c>
      <c r="I180" s="20"/>
      <c r="J180" s="20"/>
      <c r="K180" s="20"/>
      <c r="L180" s="31"/>
      <c r="M180" s="20" t="str">
        <f t="shared" si="6"/>
        <v>YES</v>
      </c>
      <c r="N180" s="20" t="str">
        <f t="shared" si="8"/>
        <v>YES</v>
      </c>
      <c r="O180" s="22"/>
      <c r="P180" s="22"/>
      <c r="Q180" s="22"/>
      <c r="R180" s="22">
        <v>1</v>
      </c>
      <c r="S180" s="22"/>
      <c r="T180" s="22"/>
      <c r="U180" s="22"/>
      <c r="V180" s="22"/>
      <c r="W180" s="22"/>
      <c r="X180" s="22"/>
      <c r="Y180" s="22"/>
    </row>
    <row r="181" spans="1:25" ht="21" customHeight="1" x14ac:dyDescent="0.25">
      <c r="A181" s="17">
        <v>2</v>
      </c>
      <c r="B181" s="1">
        <v>230</v>
      </c>
      <c r="C181" s="10" t="s">
        <v>455</v>
      </c>
      <c r="D181" s="1" t="s">
        <v>226</v>
      </c>
      <c r="E181" s="20" t="s">
        <v>631</v>
      </c>
      <c r="F181" s="20"/>
      <c r="G181" s="20"/>
      <c r="H181" s="20"/>
      <c r="I181" s="20"/>
      <c r="J181" s="20"/>
      <c r="K181" s="20"/>
      <c r="L181" s="31"/>
      <c r="M181" s="20" t="str">
        <f t="shared" si="6"/>
        <v>YES</v>
      </c>
      <c r="N181" s="20" t="str">
        <f t="shared" si="8"/>
        <v>YES</v>
      </c>
      <c r="O181" s="22">
        <v>1</v>
      </c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21" customHeight="1" x14ac:dyDescent="0.25">
      <c r="A182" s="17">
        <v>2</v>
      </c>
      <c r="B182" s="1">
        <v>232</v>
      </c>
      <c r="C182" s="10" t="s">
        <v>54</v>
      </c>
      <c r="D182" s="1" t="s">
        <v>292</v>
      </c>
      <c r="E182" s="20"/>
      <c r="F182" s="20"/>
      <c r="G182" s="20"/>
      <c r="H182" s="20"/>
      <c r="I182" s="20"/>
      <c r="J182" s="20"/>
      <c r="K182" s="20"/>
      <c r="L182" s="31"/>
      <c r="M182" s="20" t="str">
        <f t="shared" si="6"/>
        <v/>
      </c>
      <c r="N182" s="20" t="str">
        <f t="shared" si="8"/>
        <v/>
      </c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21" customHeight="1" x14ac:dyDescent="0.25">
      <c r="A183" s="17">
        <v>2</v>
      </c>
      <c r="B183" s="1">
        <v>232</v>
      </c>
      <c r="C183" s="10" t="s">
        <v>456</v>
      </c>
      <c r="D183" s="1" t="s">
        <v>324</v>
      </c>
      <c r="E183" s="20"/>
      <c r="F183" s="20"/>
      <c r="G183" s="20"/>
      <c r="H183" s="20"/>
      <c r="I183" s="20"/>
      <c r="J183" s="20"/>
      <c r="K183" s="20"/>
      <c r="L183" s="31"/>
      <c r="M183" s="20" t="str">
        <f t="shared" si="6"/>
        <v/>
      </c>
      <c r="N183" s="20" t="str">
        <f t="shared" si="8"/>
        <v/>
      </c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21" customHeight="1" x14ac:dyDescent="0.25">
      <c r="A184" s="17">
        <v>2</v>
      </c>
      <c r="B184" s="1" t="s">
        <v>342</v>
      </c>
      <c r="C184" s="10" t="s">
        <v>42</v>
      </c>
      <c r="D184" s="1" t="s">
        <v>80</v>
      </c>
      <c r="E184" s="20"/>
      <c r="F184" s="20"/>
      <c r="G184" s="20"/>
      <c r="H184" s="20"/>
      <c r="I184" s="20"/>
      <c r="J184" s="20"/>
      <c r="K184" s="20"/>
      <c r="L184" s="31"/>
      <c r="M184" s="20" t="str">
        <f t="shared" si="6"/>
        <v/>
      </c>
      <c r="N184" s="20" t="str">
        <f t="shared" si="8"/>
        <v/>
      </c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21" customHeight="1" x14ac:dyDescent="0.25">
      <c r="A185" s="17">
        <v>2</v>
      </c>
      <c r="B185" s="1">
        <v>240</v>
      </c>
      <c r="C185" s="10" t="s">
        <v>54</v>
      </c>
      <c r="D185" s="1" t="s">
        <v>114</v>
      </c>
      <c r="E185" s="20"/>
      <c r="F185" s="20"/>
      <c r="G185" s="20"/>
      <c r="H185" s="20" t="s">
        <v>630</v>
      </c>
      <c r="I185" s="20"/>
      <c r="J185" s="20"/>
      <c r="K185" s="20"/>
      <c r="L185" s="31"/>
      <c r="M185" s="20" t="str">
        <f t="shared" si="6"/>
        <v>YES</v>
      </c>
      <c r="N185" s="20" t="str">
        <f t="shared" si="8"/>
        <v>YES</v>
      </c>
      <c r="O185" s="22"/>
      <c r="P185" s="22"/>
      <c r="Q185" s="22">
        <v>1</v>
      </c>
      <c r="R185" s="22"/>
      <c r="S185" s="22"/>
      <c r="T185" s="22"/>
      <c r="U185" s="22"/>
      <c r="V185" s="22"/>
      <c r="W185" s="22"/>
      <c r="X185" s="22"/>
      <c r="Y185" s="22"/>
    </row>
    <row r="186" spans="1:25" ht="21" customHeight="1" x14ac:dyDescent="0.25">
      <c r="A186" s="17">
        <v>2</v>
      </c>
      <c r="B186" s="1">
        <v>240</v>
      </c>
      <c r="C186" s="10" t="s">
        <v>457</v>
      </c>
      <c r="D186" s="1" t="s">
        <v>146</v>
      </c>
      <c r="E186" s="20"/>
      <c r="F186" s="20"/>
      <c r="G186" s="20"/>
      <c r="H186" s="20"/>
      <c r="I186" s="20"/>
      <c r="J186" s="20"/>
      <c r="K186" s="20"/>
      <c r="L186" s="31"/>
      <c r="M186" s="20" t="str">
        <f t="shared" si="6"/>
        <v/>
      </c>
      <c r="N186" s="20" t="str">
        <f t="shared" si="8"/>
        <v/>
      </c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21" customHeight="1" x14ac:dyDescent="0.25">
      <c r="A187" s="17">
        <v>2</v>
      </c>
      <c r="B187" s="1">
        <v>241</v>
      </c>
      <c r="C187" s="10" t="s">
        <v>458</v>
      </c>
      <c r="D187" s="1" t="s">
        <v>178</v>
      </c>
      <c r="E187" s="20"/>
      <c r="F187" s="20"/>
      <c r="G187" s="20"/>
      <c r="H187" s="20" t="s">
        <v>630</v>
      </c>
      <c r="I187" s="20"/>
      <c r="J187" s="20"/>
      <c r="K187" s="20"/>
      <c r="L187" s="31"/>
      <c r="M187" s="20" t="str">
        <f t="shared" si="6"/>
        <v>YES</v>
      </c>
      <c r="N187" s="20" t="str">
        <f t="shared" si="8"/>
        <v>YES</v>
      </c>
      <c r="O187" s="22"/>
      <c r="P187" s="22"/>
      <c r="Q187" s="22"/>
      <c r="R187" s="22"/>
      <c r="S187" s="22"/>
      <c r="T187" s="22"/>
      <c r="U187" s="22">
        <v>1</v>
      </c>
      <c r="V187" s="22"/>
      <c r="W187" s="22"/>
      <c r="X187" s="22"/>
      <c r="Y187" s="22"/>
    </row>
    <row r="188" spans="1:25" ht="21" customHeight="1" x14ac:dyDescent="0.25">
      <c r="A188" s="17">
        <v>2</v>
      </c>
      <c r="B188" s="1">
        <v>241</v>
      </c>
      <c r="C188" s="10" t="s">
        <v>54</v>
      </c>
      <c r="D188" s="1" t="s">
        <v>227</v>
      </c>
      <c r="E188" s="20"/>
      <c r="F188" s="20"/>
      <c r="G188" s="20"/>
      <c r="H188" s="20"/>
      <c r="I188" s="20"/>
      <c r="J188" s="20"/>
      <c r="K188" s="20"/>
      <c r="L188" s="31"/>
      <c r="M188" s="20" t="str">
        <f t="shared" si="6"/>
        <v/>
      </c>
      <c r="N188" s="20" t="str">
        <f t="shared" si="8"/>
        <v/>
      </c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21" customHeight="1" x14ac:dyDescent="0.25">
      <c r="A189" s="17">
        <v>2</v>
      </c>
      <c r="B189" s="1">
        <v>242</v>
      </c>
      <c r="C189" s="10" t="s">
        <v>54</v>
      </c>
      <c r="D189" s="1" t="s">
        <v>260</v>
      </c>
      <c r="E189" s="20"/>
      <c r="F189" s="20"/>
      <c r="G189" s="20"/>
      <c r="H189" s="20"/>
      <c r="I189" s="20"/>
      <c r="J189" s="20"/>
      <c r="K189" s="20"/>
      <c r="L189" s="31"/>
      <c r="M189" s="20" t="str">
        <f t="shared" si="6"/>
        <v/>
      </c>
      <c r="N189" s="20" t="str">
        <f t="shared" si="8"/>
        <v/>
      </c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21" customHeight="1" x14ac:dyDescent="0.25">
      <c r="A190" s="17">
        <v>2</v>
      </c>
      <c r="B190" s="1">
        <v>242</v>
      </c>
      <c r="C190" s="10" t="s">
        <v>459</v>
      </c>
      <c r="D190" s="1" t="s">
        <v>293</v>
      </c>
      <c r="E190" s="20"/>
      <c r="F190" s="20"/>
      <c r="G190" s="20"/>
      <c r="H190" s="20"/>
      <c r="I190" s="20"/>
      <c r="J190" s="20"/>
      <c r="K190" s="20"/>
      <c r="L190" s="31"/>
      <c r="M190" s="20" t="str">
        <f t="shared" si="6"/>
        <v/>
      </c>
      <c r="N190" s="20" t="str">
        <f t="shared" si="8"/>
        <v/>
      </c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21" customHeight="1" x14ac:dyDescent="0.25">
      <c r="A191" s="17">
        <v>2</v>
      </c>
      <c r="B191" s="1">
        <v>243</v>
      </c>
      <c r="C191" s="10" t="s">
        <v>460</v>
      </c>
      <c r="D191" s="1" t="s">
        <v>56</v>
      </c>
      <c r="E191" s="20"/>
      <c r="F191" s="20"/>
      <c r="G191" s="20"/>
      <c r="H191" s="20" t="s">
        <v>630</v>
      </c>
      <c r="I191" s="20" t="s">
        <v>630</v>
      </c>
      <c r="J191" s="20"/>
      <c r="K191" s="20"/>
      <c r="L191" s="31"/>
      <c r="M191" s="20" t="str">
        <f t="shared" si="6"/>
        <v>YES</v>
      </c>
      <c r="N191" s="20" t="str">
        <f t="shared" si="8"/>
        <v>YES</v>
      </c>
      <c r="O191" s="22"/>
      <c r="P191" s="22"/>
      <c r="Q191" s="22"/>
      <c r="R191" s="22"/>
      <c r="S191" s="22"/>
      <c r="T191" s="22"/>
      <c r="U191" s="22">
        <v>1</v>
      </c>
      <c r="V191" s="22"/>
      <c r="W191" s="22"/>
      <c r="X191" s="22"/>
      <c r="Y191" s="22"/>
    </row>
    <row r="192" spans="1:25" ht="21" customHeight="1" x14ac:dyDescent="0.25">
      <c r="A192" s="17">
        <v>2</v>
      </c>
      <c r="B192" s="1">
        <v>243</v>
      </c>
      <c r="C192" s="10" t="s">
        <v>54</v>
      </c>
      <c r="D192" s="1" t="s">
        <v>53</v>
      </c>
      <c r="E192" s="20"/>
      <c r="F192" s="20"/>
      <c r="G192" s="20"/>
      <c r="H192" s="20"/>
      <c r="I192" s="20"/>
      <c r="J192" s="20"/>
      <c r="K192" s="20"/>
      <c r="L192" s="31"/>
      <c r="M192" s="20" t="str">
        <f t="shared" si="6"/>
        <v/>
      </c>
      <c r="N192" s="20" t="str">
        <f t="shared" si="8"/>
        <v/>
      </c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21" customHeight="1" x14ac:dyDescent="0.25">
      <c r="A193" s="17">
        <v>2</v>
      </c>
      <c r="B193" s="1">
        <v>244</v>
      </c>
      <c r="C193" s="10" t="s">
        <v>54</v>
      </c>
      <c r="D193" s="1" t="s">
        <v>81</v>
      </c>
      <c r="E193" s="20"/>
      <c r="F193" s="20"/>
      <c r="G193" s="20"/>
      <c r="H193" s="20"/>
      <c r="I193" s="20"/>
      <c r="J193" s="20"/>
      <c r="K193" s="20"/>
      <c r="L193" s="31"/>
      <c r="M193" s="20" t="str">
        <f t="shared" si="6"/>
        <v/>
      </c>
      <c r="N193" s="20" t="str">
        <f t="shared" si="8"/>
        <v/>
      </c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21" customHeight="1" x14ac:dyDescent="0.25">
      <c r="A194" s="17">
        <v>2</v>
      </c>
      <c r="B194" s="1">
        <v>244</v>
      </c>
      <c r="C194" s="10" t="s">
        <v>461</v>
      </c>
      <c r="D194" s="1" t="s">
        <v>115</v>
      </c>
      <c r="E194" s="20"/>
      <c r="F194" s="20"/>
      <c r="G194" s="20"/>
      <c r="H194" s="20"/>
      <c r="I194" s="20"/>
      <c r="J194" s="20"/>
      <c r="K194" s="20"/>
      <c r="L194" s="31"/>
      <c r="M194" s="20" t="str">
        <f t="shared" ref="M194:M199" si="9">IF(AND(ISBLANK(E194),ISBLANK(F194),ISBLANK(G194),ISBLANK(H194),ISBLANK(I194),ISBLANK(J194)),"","YES")</f>
        <v/>
      </c>
      <c r="N194" s="20" t="str">
        <f t="shared" si="8"/>
        <v/>
      </c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21" customHeight="1" x14ac:dyDescent="0.25">
      <c r="A195" s="17">
        <v>2</v>
      </c>
      <c r="B195" s="1">
        <v>245</v>
      </c>
      <c r="C195" s="10" t="s">
        <v>462</v>
      </c>
      <c r="D195" s="1" t="s">
        <v>147</v>
      </c>
      <c r="E195" s="20"/>
      <c r="F195" s="20"/>
      <c r="G195" s="20"/>
      <c r="H195" s="20"/>
      <c r="I195" s="20" t="s">
        <v>654</v>
      </c>
      <c r="J195" s="20"/>
      <c r="K195" s="20"/>
      <c r="L195" s="31"/>
      <c r="M195" s="20" t="str">
        <f t="shared" si="9"/>
        <v>YES</v>
      </c>
      <c r="N195" s="20" t="str">
        <f t="shared" ref="N195:N199" si="10">IF(AND(ISBLANK(E195),ISBLANK(F195),ISBLANK(G195),ISBLANK(H195),ISBLANK(I195),ISBLANK(J195),ISBLANK(K195)),"","YES")</f>
        <v>YES</v>
      </c>
      <c r="O195" s="22"/>
      <c r="P195" s="22"/>
      <c r="Q195" s="22"/>
      <c r="R195" s="22"/>
      <c r="S195" s="22"/>
      <c r="T195" s="22"/>
      <c r="U195" s="22"/>
      <c r="V195" s="22">
        <v>1</v>
      </c>
      <c r="W195" s="22"/>
      <c r="X195" s="22"/>
      <c r="Y195" s="22"/>
    </row>
    <row r="196" spans="1:25" ht="21" customHeight="1" x14ac:dyDescent="0.25">
      <c r="A196" s="17">
        <v>2</v>
      </c>
      <c r="B196" s="1">
        <v>245</v>
      </c>
      <c r="C196" s="10" t="s">
        <v>54</v>
      </c>
      <c r="D196" s="1" t="s">
        <v>179</v>
      </c>
      <c r="E196" s="20"/>
      <c r="F196" s="20"/>
      <c r="G196" s="20"/>
      <c r="H196" s="20"/>
      <c r="I196" s="20"/>
      <c r="J196" s="20"/>
      <c r="K196" s="20"/>
      <c r="L196" s="31"/>
      <c r="M196" s="20" t="str">
        <f t="shared" si="9"/>
        <v/>
      </c>
      <c r="N196" s="20" t="str">
        <f t="shared" si="10"/>
        <v/>
      </c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21" customHeight="1" x14ac:dyDescent="0.25">
      <c r="A197" s="17">
        <v>2</v>
      </c>
      <c r="B197" s="1">
        <v>246</v>
      </c>
      <c r="C197" s="10" t="s">
        <v>54</v>
      </c>
      <c r="D197" s="1" t="s">
        <v>204</v>
      </c>
      <c r="E197" s="20"/>
      <c r="F197" s="20"/>
      <c r="G197" s="20"/>
      <c r="H197" s="20" t="s">
        <v>630</v>
      </c>
      <c r="I197" s="20"/>
      <c r="J197" s="20"/>
      <c r="K197" s="20"/>
      <c r="L197" s="31"/>
      <c r="M197" s="20" t="str">
        <f t="shared" si="9"/>
        <v>YES</v>
      </c>
      <c r="N197" s="20" t="str">
        <f t="shared" si="10"/>
        <v>YES</v>
      </c>
      <c r="O197" s="22"/>
      <c r="P197" s="22"/>
      <c r="Q197" s="22"/>
      <c r="R197" s="22"/>
      <c r="S197" s="22"/>
      <c r="T197" s="22"/>
      <c r="U197" s="22">
        <v>1</v>
      </c>
      <c r="V197" s="22"/>
      <c r="W197" s="22"/>
      <c r="X197" s="22"/>
      <c r="Y197" s="22"/>
    </row>
    <row r="198" spans="1:25" ht="21" customHeight="1" x14ac:dyDescent="0.25">
      <c r="A198" s="17">
        <v>2</v>
      </c>
      <c r="B198" s="1">
        <v>246</v>
      </c>
      <c r="C198" s="10" t="s">
        <v>463</v>
      </c>
      <c r="D198" s="1" t="s">
        <v>228</v>
      </c>
      <c r="E198" s="20"/>
      <c r="F198" s="20"/>
      <c r="G198" s="20"/>
      <c r="H198" s="20"/>
      <c r="I198" s="20"/>
      <c r="J198" s="20"/>
      <c r="K198" s="20"/>
      <c r="L198" s="31"/>
      <c r="M198" s="20" t="str">
        <f t="shared" si="9"/>
        <v/>
      </c>
      <c r="N198" s="20" t="str">
        <f t="shared" si="10"/>
        <v/>
      </c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21" customHeight="1" x14ac:dyDescent="0.25">
      <c r="A199" s="17">
        <v>2</v>
      </c>
      <c r="B199" s="1">
        <v>247</v>
      </c>
      <c r="C199" s="10" t="s">
        <v>464</v>
      </c>
      <c r="D199" s="1" t="s">
        <v>261</v>
      </c>
      <c r="E199" s="20"/>
      <c r="F199" s="20"/>
      <c r="G199" s="20"/>
      <c r="H199" s="20" t="s">
        <v>630</v>
      </c>
      <c r="I199" s="20"/>
      <c r="J199" s="20"/>
      <c r="K199" s="20"/>
      <c r="L199" s="31"/>
      <c r="M199" s="20" t="str">
        <f t="shared" si="9"/>
        <v>YES</v>
      </c>
      <c r="N199" s="20" t="str">
        <f t="shared" si="10"/>
        <v>YES</v>
      </c>
      <c r="O199" s="22"/>
      <c r="P199" s="22"/>
      <c r="Q199" s="22">
        <v>1</v>
      </c>
      <c r="R199" s="22"/>
      <c r="S199" s="22"/>
      <c r="T199" s="22"/>
      <c r="U199" s="22"/>
      <c r="V199" s="22"/>
      <c r="W199" s="22"/>
      <c r="X199" s="22"/>
      <c r="Y199" s="22"/>
    </row>
    <row r="200" spans="1:25" ht="21" customHeight="1" x14ac:dyDescent="0.25">
      <c r="A200" s="17">
        <v>2</v>
      </c>
      <c r="B200" s="1">
        <v>247</v>
      </c>
      <c r="C200" s="10" t="s">
        <v>54</v>
      </c>
      <c r="D200" s="1" t="s">
        <v>294</v>
      </c>
      <c r="E200" s="20"/>
      <c r="F200" s="20"/>
      <c r="G200" s="20"/>
      <c r="H200" s="20" t="s">
        <v>630</v>
      </c>
      <c r="I200" s="20"/>
      <c r="J200" s="20" t="s">
        <v>630</v>
      </c>
      <c r="K200" s="20"/>
      <c r="L200" s="31"/>
      <c r="M200" s="20" t="str">
        <f t="shared" ref="M200:M257" si="11">IF(AND(ISBLANK(E200),ISBLANK(F200),ISBLANK(G200),ISBLANK(H200),ISBLANK(I200),ISBLANK(J200)),"","YES")</f>
        <v>YES</v>
      </c>
      <c r="N200" s="20" t="str">
        <f t="shared" ref="N200:N258" si="12">IF(AND(ISBLANK(E200),ISBLANK(F200),ISBLANK(G200),ISBLANK(H200),ISBLANK(I200),ISBLANK(J200),ISBLANK(K200)),"","YES")</f>
        <v>YES</v>
      </c>
      <c r="O200" s="22"/>
      <c r="P200" s="22"/>
      <c r="Q200" s="22"/>
      <c r="R200" s="22"/>
      <c r="S200" s="22"/>
      <c r="T200" s="22"/>
      <c r="U200" s="22">
        <v>1</v>
      </c>
      <c r="V200" s="22"/>
      <c r="W200" s="22"/>
      <c r="X200" s="22"/>
      <c r="Y200" s="22"/>
    </row>
    <row r="201" spans="1:25" ht="21" customHeight="1" x14ac:dyDescent="0.25">
      <c r="A201" s="17">
        <v>2</v>
      </c>
      <c r="B201" s="1">
        <v>248</v>
      </c>
      <c r="C201" s="10" t="s">
        <v>54</v>
      </c>
      <c r="D201" s="1" t="s">
        <v>325</v>
      </c>
      <c r="E201" s="20"/>
      <c r="F201" s="20"/>
      <c r="G201" s="20"/>
      <c r="H201" s="20"/>
      <c r="I201" s="20"/>
      <c r="J201" s="20"/>
      <c r="K201" s="20"/>
      <c r="L201" s="31"/>
      <c r="M201" s="20" t="str">
        <f t="shared" si="11"/>
        <v/>
      </c>
      <c r="N201" s="20" t="str">
        <f t="shared" si="12"/>
        <v/>
      </c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21" customHeight="1" x14ac:dyDescent="0.25">
      <c r="A202" s="17">
        <v>2</v>
      </c>
      <c r="B202" s="1">
        <v>248</v>
      </c>
      <c r="C202" s="10" t="s">
        <v>465</v>
      </c>
      <c r="D202" s="1" t="s">
        <v>82</v>
      </c>
      <c r="E202" s="20"/>
      <c r="F202" s="20"/>
      <c r="G202" s="20"/>
      <c r="H202" s="20"/>
      <c r="I202" s="20"/>
      <c r="J202" s="20"/>
      <c r="K202" s="20"/>
      <c r="L202" s="31"/>
      <c r="M202" s="20" t="str">
        <f t="shared" si="11"/>
        <v/>
      </c>
      <c r="N202" s="20" t="str">
        <f t="shared" si="12"/>
        <v/>
      </c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21" customHeight="1" x14ac:dyDescent="0.25">
      <c r="A203" s="17">
        <v>2</v>
      </c>
      <c r="B203" s="1">
        <v>249</v>
      </c>
      <c r="C203" s="10" t="s">
        <v>466</v>
      </c>
      <c r="D203" s="1" t="s">
        <v>116</v>
      </c>
      <c r="E203" s="20"/>
      <c r="F203" s="20"/>
      <c r="G203" s="20"/>
      <c r="H203" s="20" t="s">
        <v>630</v>
      </c>
      <c r="I203" s="20" t="s">
        <v>654</v>
      </c>
      <c r="J203" s="20" t="s">
        <v>630</v>
      </c>
      <c r="K203" s="20"/>
      <c r="L203" s="31"/>
      <c r="M203" s="20" t="str">
        <f t="shared" si="11"/>
        <v>YES</v>
      </c>
      <c r="N203" s="20" t="str">
        <f t="shared" si="12"/>
        <v>YES</v>
      </c>
      <c r="O203" s="22"/>
      <c r="P203" s="22"/>
      <c r="Q203" s="22"/>
      <c r="R203" s="22"/>
      <c r="S203" s="22"/>
      <c r="T203" s="22"/>
      <c r="U203" s="22">
        <v>1</v>
      </c>
      <c r="V203" s="22">
        <v>1</v>
      </c>
      <c r="W203" s="22"/>
      <c r="X203" s="22"/>
      <c r="Y203" s="22"/>
    </row>
    <row r="204" spans="1:25" ht="21" customHeight="1" x14ac:dyDescent="0.25">
      <c r="A204" s="17">
        <v>2</v>
      </c>
      <c r="B204" s="1">
        <v>249</v>
      </c>
      <c r="C204" s="10" t="s">
        <v>54</v>
      </c>
      <c r="D204" s="1" t="s">
        <v>148</v>
      </c>
      <c r="E204" s="20"/>
      <c r="F204" s="20"/>
      <c r="G204" s="20"/>
      <c r="H204" s="20"/>
      <c r="I204" s="20"/>
      <c r="J204" s="20"/>
      <c r="K204" s="20"/>
      <c r="L204" s="31"/>
      <c r="M204" s="20" t="str">
        <f t="shared" si="11"/>
        <v/>
      </c>
      <c r="N204" s="20" t="str">
        <f t="shared" si="12"/>
        <v/>
      </c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21" customHeight="1" x14ac:dyDescent="0.25">
      <c r="A205" s="17">
        <v>2</v>
      </c>
      <c r="B205" s="1">
        <v>250</v>
      </c>
      <c r="C205" s="10" t="s">
        <v>54</v>
      </c>
      <c r="D205" s="1" t="s">
        <v>180</v>
      </c>
      <c r="E205" s="20"/>
      <c r="F205" s="20"/>
      <c r="G205" s="20"/>
      <c r="H205" s="20"/>
      <c r="I205" s="20" t="s">
        <v>654</v>
      </c>
      <c r="J205" s="20"/>
      <c r="K205" s="20"/>
      <c r="L205" s="31"/>
      <c r="M205" s="20" t="str">
        <f t="shared" si="11"/>
        <v>YES</v>
      </c>
      <c r="N205" s="20" t="str">
        <f t="shared" si="12"/>
        <v>YES</v>
      </c>
      <c r="O205" s="22"/>
      <c r="P205" s="22"/>
      <c r="Q205" s="22"/>
      <c r="R205" s="22"/>
      <c r="S205" s="22"/>
      <c r="T205" s="22"/>
      <c r="U205" s="22"/>
      <c r="V205" s="22">
        <v>1</v>
      </c>
      <c r="W205" s="22"/>
      <c r="X205" s="22"/>
      <c r="Y205" s="22"/>
    </row>
    <row r="206" spans="1:25" ht="21" customHeight="1" x14ac:dyDescent="0.25">
      <c r="A206" s="17">
        <v>2</v>
      </c>
      <c r="B206" s="1">
        <v>250</v>
      </c>
      <c r="C206" s="10" t="s">
        <v>467</v>
      </c>
      <c r="D206" s="1" t="s">
        <v>229</v>
      </c>
      <c r="E206" s="20"/>
      <c r="F206" s="20"/>
      <c r="G206" s="20"/>
      <c r="H206" s="20" t="s">
        <v>630</v>
      </c>
      <c r="I206" s="20"/>
      <c r="J206" s="20"/>
      <c r="K206" s="20"/>
      <c r="L206" s="31"/>
      <c r="M206" s="20" t="str">
        <f t="shared" si="11"/>
        <v>YES</v>
      </c>
      <c r="N206" s="20" t="str">
        <f t="shared" si="12"/>
        <v>YES</v>
      </c>
      <c r="O206" s="22"/>
      <c r="P206" s="22"/>
      <c r="Q206" s="22"/>
      <c r="R206" s="22"/>
      <c r="S206" s="22"/>
      <c r="T206" s="22"/>
      <c r="U206" s="22">
        <v>1</v>
      </c>
      <c r="V206" s="22"/>
      <c r="W206" s="22"/>
      <c r="X206" s="22"/>
      <c r="Y206" s="22"/>
    </row>
    <row r="207" spans="1:25" ht="21" customHeight="1" x14ac:dyDescent="0.25">
      <c r="A207" s="17">
        <v>2</v>
      </c>
      <c r="B207" s="1">
        <v>251</v>
      </c>
      <c r="C207" s="10" t="s">
        <v>37</v>
      </c>
      <c r="D207" s="1" t="s">
        <v>262</v>
      </c>
      <c r="E207" s="20"/>
      <c r="F207" s="20"/>
      <c r="G207" s="20"/>
      <c r="H207" s="20"/>
      <c r="I207" s="20"/>
      <c r="J207" s="20"/>
      <c r="K207" s="20"/>
      <c r="L207" s="31"/>
      <c r="M207" s="20" t="str">
        <f t="shared" si="11"/>
        <v/>
      </c>
      <c r="N207" s="20" t="str">
        <f t="shared" si="12"/>
        <v/>
      </c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:25" ht="21" customHeight="1" x14ac:dyDescent="0.25">
      <c r="A208" s="17">
        <v>2</v>
      </c>
      <c r="B208" s="1">
        <v>251</v>
      </c>
      <c r="C208" s="10" t="s">
        <v>54</v>
      </c>
      <c r="D208" s="1" t="s">
        <v>295</v>
      </c>
      <c r="E208" s="20"/>
      <c r="F208" s="20"/>
      <c r="G208" s="20"/>
      <c r="H208" s="20"/>
      <c r="I208" s="20"/>
      <c r="J208" s="20"/>
      <c r="K208" s="20"/>
      <c r="L208" s="31"/>
      <c r="M208" s="20" t="str">
        <f t="shared" si="11"/>
        <v/>
      </c>
      <c r="N208" s="20" t="str">
        <f t="shared" si="12"/>
        <v/>
      </c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:25" ht="21" customHeight="1" x14ac:dyDescent="0.25">
      <c r="A209" s="17">
        <v>2</v>
      </c>
      <c r="B209" s="1">
        <v>252</v>
      </c>
      <c r="C209" s="10" t="s">
        <v>54</v>
      </c>
      <c r="D209" s="1" t="s">
        <v>326</v>
      </c>
      <c r="E209" s="20"/>
      <c r="F209" s="20"/>
      <c r="G209" s="20"/>
      <c r="H209" s="20"/>
      <c r="I209" s="20"/>
      <c r="J209" s="20"/>
      <c r="K209" s="20"/>
      <c r="L209" s="31"/>
      <c r="M209" s="20" t="str">
        <f t="shared" si="11"/>
        <v/>
      </c>
      <c r="N209" s="20" t="str">
        <f t="shared" si="12"/>
        <v/>
      </c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:25" ht="21" customHeight="1" x14ac:dyDescent="0.25">
      <c r="A210" s="17">
        <v>2</v>
      </c>
      <c r="B210" s="1">
        <v>252</v>
      </c>
      <c r="C210" s="10" t="s">
        <v>468</v>
      </c>
      <c r="D210" s="1" t="s">
        <v>83</v>
      </c>
      <c r="E210" s="20"/>
      <c r="F210" s="20"/>
      <c r="G210" s="20"/>
      <c r="H210" s="20"/>
      <c r="I210" s="20"/>
      <c r="J210" s="20"/>
      <c r="K210" s="20"/>
      <c r="L210" s="31"/>
      <c r="M210" s="20" t="str">
        <f t="shared" si="11"/>
        <v/>
      </c>
      <c r="N210" s="20" t="str">
        <f t="shared" si="12"/>
        <v/>
      </c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:25" ht="21" customHeight="1" x14ac:dyDescent="0.25">
      <c r="A211" s="17">
        <v>2</v>
      </c>
      <c r="B211" s="1">
        <v>253</v>
      </c>
      <c r="C211" s="10" t="s">
        <v>29</v>
      </c>
      <c r="D211" s="1" t="s">
        <v>117</v>
      </c>
      <c r="E211" s="20"/>
      <c r="F211" s="20"/>
      <c r="G211" s="20"/>
      <c r="H211" s="20" t="s">
        <v>630</v>
      </c>
      <c r="I211" s="20" t="s">
        <v>630</v>
      </c>
      <c r="J211" s="20"/>
      <c r="K211" s="20"/>
      <c r="L211" s="31"/>
      <c r="M211" s="20" t="str">
        <f t="shared" si="11"/>
        <v>YES</v>
      </c>
      <c r="N211" s="20" t="str">
        <f t="shared" si="12"/>
        <v>YES</v>
      </c>
      <c r="O211" s="22"/>
      <c r="P211" s="22"/>
      <c r="Q211" s="22">
        <v>1</v>
      </c>
      <c r="R211" s="22"/>
      <c r="S211" s="22"/>
      <c r="T211" s="22"/>
      <c r="U211" s="22"/>
      <c r="V211" s="22"/>
      <c r="W211" s="22"/>
      <c r="X211" s="22"/>
      <c r="Y211" s="22"/>
    </row>
    <row r="212" spans="1:25" ht="21" customHeight="1" x14ac:dyDescent="0.25">
      <c r="A212" s="17">
        <v>2</v>
      </c>
      <c r="B212" s="1">
        <v>253</v>
      </c>
      <c r="C212" s="10" t="s">
        <v>54</v>
      </c>
      <c r="D212" s="1" t="s">
        <v>149</v>
      </c>
      <c r="E212" s="20"/>
      <c r="F212" s="20"/>
      <c r="G212" s="20"/>
      <c r="H212" s="20"/>
      <c r="I212" s="20" t="s">
        <v>630</v>
      </c>
      <c r="J212" s="20"/>
      <c r="K212" s="20"/>
      <c r="L212" s="31"/>
      <c r="M212" s="20" t="str">
        <f t="shared" si="11"/>
        <v>YES</v>
      </c>
      <c r="N212" s="20" t="str">
        <f t="shared" si="12"/>
        <v>YES</v>
      </c>
      <c r="O212" s="22"/>
      <c r="P212" s="22"/>
      <c r="Q212" s="22"/>
      <c r="R212" s="22"/>
      <c r="S212" s="22"/>
      <c r="T212" s="22"/>
      <c r="U212" s="22">
        <v>1</v>
      </c>
      <c r="V212" s="22"/>
      <c r="W212" s="22"/>
      <c r="X212" s="22"/>
      <c r="Y212" s="22"/>
    </row>
    <row r="213" spans="1:25" ht="21" customHeight="1" x14ac:dyDescent="0.25">
      <c r="A213" s="17">
        <v>2</v>
      </c>
      <c r="B213" s="1">
        <v>254</v>
      </c>
      <c r="C213" s="10" t="s">
        <v>54</v>
      </c>
      <c r="D213" s="1" t="s">
        <v>181</v>
      </c>
      <c r="E213" s="20"/>
      <c r="F213" s="20"/>
      <c r="G213" s="20"/>
      <c r="H213" s="20"/>
      <c r="I213" s="20" t="s">
        <v>654</v>
      </c>
      <c r="J213" s="20"/>
      <c r="K213" s="20"/>
      <c r="L213" s="31"/>
      <c r="M213" s="20" t="str">
        <f t="shared" si="11"/>
        <v>YES</v>
      </c>
      <c r="N213" s="20" t="str">
        <f t="shared" si="12"/>
        <v>YES</v>
      </c>
      <c r="O213" s="22"/>
      <c r="P213" s="22"/>
      <c r="Q213" s="22"/>
      <c r="R213" s="22"/>
      <c r="S213" s="22"/>
      <c r="T213" s="22"/>
      <c r="U213" s="22"/>
      <c r="V213" s="22">
        <v>1</v>
      </c>
      <c r="W213" s="22"/>
      <c r="X213" s="22"/>
      <c r="Y213" s="22"/>
    </row>
    <row r="214" spans="1:25" ht="21" customHeight="1" x14ac:dyDescent="0.25">
      <c r="A214" s="17">
        <v>2</v>
      </c>
      <c r="B214" s="1">
        <v>254</v>
      </c>
      <c r="C214" s="10" t="s">
        <v>469</v>
      </c>
      <c r="D214" s="1" t="s">
        <v>205</v>
      </c>
      <c r="E214" s="20"/>
      <c r="F214" s="20"/>
      <c r="G214" s="20"/>
      <c r="H214" s="20"/>
      <c r="I214" s="20"/>
      <c r="J214" s="20"/>
      <c r="K214" s="20"/>
      <c r="L214" s="31"/>
      <c r="M214" s="20" t="str">
        <f t="shared" si="11"/>
        <v/>
      </c>
      <c r="N214" s="20" t="str">
        <f t="shared" si="12"/>
        <v/>
      </c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21" customHeight="1" x14ac:dyDescent="0.25">
      <c r="A215" s="17">
        <v>2</v>
      </c>
      <c r="B215" s="1">
        <v>255</v>
      </c>
      <c r="C215" s="10" t="s">
        <v>470</v>
      </c>
      <c r="D215" s="1" t="s">
        <v>230</v>
      </c>
      <c r="E215" s="20"/>
      <c r="F215" s="20"/>
      <c r="G215" s="20"/>
      <c r="H215" s="20"/>
      <c r="I215" s="20"/>
      <c r="J215" s="20"/>
      <c r="K215" s="20"/>
      <c r="L215" s="31"/>
      <c r="M215" s="20" t="str">
        <f t="shared" si="11"/>
        <v/>
      </c>
      <c r="N215" s="20" t="str">
        <f t="shared" si="12"/>
        <v/>
      </c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21" customHeight="1" x14ac:dyDescent="0.25">
      <c r="A216" s="17">
        <v>2</v>
      </c>
      <c r="B216" s="1">
        <v>255</v>
      </c>
      <c r="C216" s="10" t="s">
        <v>54</v>
      </c>
      <c r="D216" s="1" t="s">
        <v>263</v>
      </c>
      <c r="E216" s="20"/>
      <c r="F216" s="20"/>
      <c r="G216" s="20"/>
      <c r="H216" s="20"/>
      <c r="I216" s="20"/>
      <c r="J216" s="20"/>
      <c r="K216" s="20"/>
      <c r="L216" s="31"/>
      <c r="M216" s="20" t="str">
        <f t="shared" si="11"/>
        <v/>
      </c>
      <c r="N216" s="20" t="str">
        <f t="shared" si="12"/>
        <v/>
      </c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21" customHeight="1" x14ac:dyDescent="0.25">
      <c r="A217" s="17">
        <v>2</v>
      </c>
      <c r="B217" s="1">
        <v>257</v>
      </c>
      <c r="C217" s="10" t="s">
        <v>46</v>
      </c>
      <c r="D217" s="1" t="s">
        <v>47</v>
      </c>
      <c r="E217" s="20"/>
      <c r="F217" s="20"/>
      <c r="G217" s="20"/>
      <c r="H217" s="20"/>
      <c r="I217" s="20"/>
      <c r="J217" s="20"/>
      <c r="K217" s="20"/>
      <c r="L217" s="31"/>
      <c r="M217" s="20" t="str">
        <f t="shared" si="11"/>
        <v/>
      </c>
      <c r="N217" s="20" t="str">
        <f t="shared" si="12"/>
        <v/>
      </c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21" customHeight="1" x14ac:dyDescent="0.25">
      <c r="A218" s="17">
        <v>2</v>
      </c>
      <c r="B218" s="1">
        <v>258</v>
      </c>
      <c r="C218" s="10" t="s">
        <v>54</v>
      </c>
      <c r="D218" s="1" t="s">
        <v>296</v>
      </c>
      <c r="E218" s="20"/>
      <c r="F218" s="20"/>
      <c r="G218" s="20"/>
      <c r="H218" s="20" t="s">
        <v>630</v>
      </c>
      <c r="I218" s="20" t="s">
        <v>654</v>
      </c>
      <c r="J218" s="20"/>
      <c r="K218" s="20"/>
      <c r="L218" s="31"/>
      <c r="M218" s="20" t="str">
        <f t="shared" si="11"/>
        <v>YES</v>
      </c>
      <c r="N218" s="20" t="str">
        <f t="shared" si="12"/>
        <v>YES</v>
      </c>
      <c r="O218" s="22"/>
      <c r="P218" s="22"/>
      <c r="Q218" s="22">
        <v>1</v>
      </c>
      <c r="R218" s="22"/>
      <c r="S218" s="22"/>
      <c r="T218" s="22"/>
      <c r="U218" s="22"/>
      <c r="V218" s="22"/>
      <c r="W218" s="22">
        <v>1</v>
      </c>
      <c r="X218" s="22"/>
      <c r="Y218" s="22"/>
    </row>
    <row r="219" spans="1:25" ht="21" customHeight="1" x14ac:dyDescent="0.25">
      <c r="A219" s="17">
        <v>2</v>
      </c>
      <c r="B219" s="1">
        <v>258</v>
      </c>
      <c r="C219" s="10" t="s">
        <v>471</v>
      </c>
      <c r="D219" s="1" t="s">
        <v>327</v>
      </c>
      <c r="E219" s="20"/>
      <c r="F219" s="20"/>
      <c r="G219" s="20"/>
      <c r="H219" s="20"/>
      <c r="I219" s="20"/>
      <c r="J219" s="20"/>
      <c r="K219" s="20"/>
      <c r="L219" s="31"/>
      <c r="M219" s="20" t="str">
        <f t="shared" si="11"/>
        <v/>
      </c>
      <c r="N219" s="20" t="str">
        <f t="shared" si="12"/>
        <v/>
      </c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21" customHeight="1" x14ac:dyDescent="0.25">
      <c r="A220" s="17">
        <v>2</v>
      </c>
      <c r="B220" s="1">
        <v>260</v>
      </c>
      <c r="C220" s="10" t="s">
        <v>54</v>
      </c>
      <c r="D220" s="1" t="s">
        <v>84</v>
      </c>
      <c r="E220" s="20"/>
      <c r="F220" s="20"/>
      <c r="G220" s="20"/>
      <c r="H220" s="20"/>
      <c r="I220" s="20"/>
      <c r="J220" s="20"/>
      <c r="K220" s="20"/>
      <c r="L220" s="31"/>
      <c r="M220" s="20" t="str">
        <f t="shared" si="11"/>
        <v/>
      </c>
      <c r="N220" s="20" t="str">
        <f t="shared" si="12"/>
        <v/>
      </c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1:25" ht="21" customHeight="1" x14ac:dyDescent="0.25">
      <c r="A221" s="17">
        <v>2</v>
      </c>
      <c r="B221" s="1">
        <v>260</v>
      </c>
      <c r="C221" s="10" t="s">
        <v>472</v>
      </c>
      <c r="D221" s="1" t="s">
        <v>118</v>
      </c>
      <c r="E221" s="20"/>
      <c r="F221" s="20"/>
      <c r="G221" s="20"/>
      <c r="H221" s="20"/>
      <c r="I221" s="20"/>
      <c r="J221" s="20"/>
      <c r="K221" s="20"/>
      <c r="L221" s="31"/>
      <c r="M221" s="20" t="str">
        <f t="shared" si="11"/>
        <v/>
      </c>
      <c r="N221" s="20" t="str">
        <f t="shared" si="12"/>
        <v/>
      </c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:25" ht="21" customHeight="1" x14ac:dyDescent="0.25">
      <c r="A222" s="17">
        <v>2</v>
      </c>
      <c r="B222" s="1">
        <v>262</v>
      </c>
      <c r="C222" s="10" t="s">
        <v>54</v>
      </c>
      <c r="D222" s="1" t="s">
        <v>150</v>
      </c>
      <c r="E222" s="20" t="s">
        <v>631</v>
      </c>
      <c r="F222" s="20"/>
      <c r="G222" s="20"/>
      <c r="H222" s="20"/>
      <c r="I222" s="20"/>
      <c r="J222" s="20"/>
      <c r="K222" s="20"/>
      <c r="L222" s="31"/>
      <c r="M222" s="20" t="str">
        <f t="shared" si="11"/>
        <v>YES</v>
      </c>
      <c r="N222" s="20" t="str">
        <f t="shared" si="12"/>
        <v>YES</v>
      </c>
      <c r="O222" s="22">
        <v>1</v>
      </c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:25" ht="21" customHeight="1" x14ac:dyDescent="0.25">
      <c r="A223" s="17">
        <v>2</v>
      </c>
      <c r="B223" s="1">
        <v>262</v>
      </c>
      <c r="C223" s="10" t="s">
        <v>473</v>
      </c>
      <c r="D223" s="1" t="s">
        <v>182</v>
      </c>
      <c r="E223" s="20" t="s">
        <v>631</v>
      </c>
      <c r="F223" s="20"/>
      <c r="G223" s="20"/>
      <c r="H223" s="20"/>
      <c r="I223" s="20"/>
      <c r="J223" s="20"/>
      <c r="K223" s="20"/>
      <c r="L223" s="31"/>
      <c r="M223" s="20" t="str">
        <f t="shared" si="11"/>
        <v>YES</v>
      </c>
      <c r="N223" s="20" t="str">
        <f t="shared" si="12"/>
        <v>YES</v>
      </c>
      <c r="O223" s="22">
        <v>1</v>
      </c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:25" ht="21" customHeight="1" x14ac:dyDescent="0.25">
      <c r="A224" s="17">
        <v>2</v>
      </c>
      <c r="B224" s="1">
        <v>263</v>
      </c>
      <c r="C224" s="10" t="s">
        <v>34</v>
      </c>
      <c r="D224" s="1" t="s">
        <v>231</v>
      </c>
      <c r="E224" s="20" t="s">
        <v>631</v>
      </c>
      <c r="F224" s="20"/>
      <c r="G224" s="20"/>
      <c r="H224" s="20"/>
      <c r="I224" s="20"/>
      <c r="J224" s="20"/>
      <c r="K224" s="20"/>
      <c r="L224" s="31"/>
      <c r="M224" s="20" t="str">
        <f t="shared" si="11"/>
        <v>YES</v>
      </c>
      <c r="N224" s="20" t="str">
        <f t="shared" si="12"/>
        <v>YES</v>
      </c>
      <c r="O224" s="22">
        <v>1</v>
      </c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:25" ht="21" customHeight="1" x14ac:dyDescent="0.25">
      <c r="A225" s="17">
        <v>2</v>
      </c>
      <c r="B225" s="1">
        <v>263</v>
      </c>
      <c r="C225" s="10" t="s">
        <v>54</v>
      </c>
      <c r="D225" s="1" t="s">
        <v>264</v>
      </c>
      <c r="E225" s="20"/>
      <c r="F225" s="20"/>
      <c r="G225" s="20"/>
      <c r="H225" s="20"/>
      <c r="I225" s="20"/>
      <c r="J225" s="20"/>
      <c r="K225" s="20"/>
      <c r="L225" s="31"/>
      <c r="M225" s="20" t="str">
        <f t="shared" si="11"/>
        <v/>
      </c>
      <c r="N225" s="20" t="str">
        <f t="shared" si="12"/>
        <v/>
      </c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:25" ht="21" customHeight="1" x14ac:dyDescent="0.25">
      <c r="A226" s="17">
        <v>2</v>
      </c>
      <c r="B226" s="1">
        <v>264</v>
      </c>
      <c r="C226" s="10" t="s">
        <v>54</v>
      </c>
      <c r="D226" s="1" t="s">
        <v>297</v>
      </c>
      <c r="E226" s="20"/>
      <c r="F226" s="20"/>
      <c r="G226" s="20"/>
      <c r="H226" s="20"/>
      <c r="I226" s="20"/>
      <c r="J226" s="20"/>
      <c r="K226" s="20"/>
      <c r="L226" s="31"/>
      <c r="M226" s="20" t="str">
        <f t="shared" si="11"/>
        <v/>
      </c>
      <c r="N226" s="20" t="str">
        <f t="shared" si="12"/>
        <v/>
      </c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:25" ht="21" customHeight="1" x14ac:dyDescent="0.25">
      <c r="A227" s="17">
        <v>2</v>
      </c>
      <c r="B227" s="1">
        <v>264</v>
      </c>
      <c r="C227" s="10" t="s">
        <v>474</v>
      </c>
      <c r="D227" s="1" t="s">
        <v>328</v>
      </c>
      <c r="E227" s="20"/>
      <c r="F227" s="20"/>
      <c r="G227" s="20"/>
      <c r="H227" s="20" t="s">
        <v>630</v>
      </c>
      <c r="I227" s="20"/>
      <c r="J227" s="20"/>
      <c r="K227" s="20"/>
      <c r="L227" s="31"/>
      <c r="M227" s="20" t="str">
        <f t="shared" si="11"/>
        <v>YES</v>
      </c>
      <c r="N227" s="20" t="str">
        <f t="shared" si="12"/>
        <v>YES</v>
      </c>
      <c r="O227" s="22"/>
      <c r="P227" s="22"/>
      <c r="Q227" s="22"/>
      <c r="R227" s="22"/>
      <c r="S227" s="22"/>
      <c r="T227" s="22"/>
      <c r="U227" s="22">
        <v>1</v>
      </c>
      <c r="V227" s="22"/>
      <c r="W227" s="22"/>
      <c r="X227" s="22"/>
      <c r="Y227" s="22"/>
    </row>
    <row r="228" spans="1:25" ht="21" customHeight="1" x14ac:dyDescent="0.25">
      <c r="A228" s="17">
        <v>2</v>
      </c>
      <c r="B228" s="1">
        <v>265</v>
      </c>
      <c r="C228" s="10" t="s">
        <v>475</v>
      </c>
      <c r="D228" s="1" t="s">
        <v>85</v>
      </c>
      <c r="E228" s="20"/>
      <c r="F228" s="20"/>
      <c r="G228" s="20"/>
      <c r="H228" s="20"/>
      <c r="I228" s="20"/>
      <c r="J228" s="20"/>
      <c r="K228" s="20"/>
      <c r="L228" s="31"/>
      <c r="M228" s="20" t="str">
        <f t="shared" si="11"/>
        <v/>
      </c>
      <c r="N228" s="20" t="str">
        <f t="shared" si="12"/>
        <v/>
      </c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:25" ht="21" customHeight="1" x14ac:dyDescent="0.25">
      <c r="A229" s="17">
        <v>2</v>
      </c>
      <c r="B229" s="1">
        <v>265</v>
      </c>
      <c r="C229" s="10" t="s">
        <v>54</v>
      </c>
      <c r="D229" s="1" t="s">
        <v>119</v>
      </c>
      <c r="E229" s="20"/>
      <c r="F229" s="20"/>
      <c r="G229" s="20"/>
      <c r="H229" s="20" t="s">
        <v>630</v>
      </c>
      <c r="I229" s="20" t="s">
        <v>630</v>
      </c>
      <c r="J229" s="20"/>
      <c r="K229" s="20"/>
      <c r="L229" s="31"/>
      <c r="M229" s="20" t="str">
        <f t="shared" si="11"/>
        <v>YES</v>
      </c>
      <c r="N229" s="20" t="str">
        <f t="shared" si="12"/>
        <v>YES</v>
      </c>
      <c r="O229" s="22"/>
      <c r="P229" s="22"/>
      <c r="Q229" s="22"/>
      <c r="R229" s="22"/>
      <c r="S229" s="22"/>
      <c r="T229" s="22"/>
      <c r="U229" s="22">
        <v>1</v>
      </c>
      <c r="V229" s="22"/>
      <c r="W229" s="22"/>
      <c r="X229" s="22"/>
      <c r="Y229" s="22"/>
    </row>
    <row r="230" spans="1:25" ht="21" customHeight="1" x14ac:dyDescent="0.25">
      <c r="A230" s="17">
        <v>2</v>
      </c>
      <c r="B230" s="1">
        <v>266</v>
      </c>
      <c r="C230" s="10" t="s">
        <v>54</v>
      </c>
      <c r="D230" s="1" t="s">
        <v>151</v>
      </c>
      <c r="E230" s="20"/>
      <c r="F230" s="20"/>
      <c r="G230" s="20"/>
      <c r="H230" s="20"/>
      <c r="I230" s="20"/>
      <c r="J230" s="20"/>
      <c r="K230" s="20"/>
      <c r="L230" s="31"/>
      <c r="M230" s="20" t="str">
        <f t="shared" si="11"/>
        <v/>
      </c>
      <c r="N230" s="20" t="str">
        <f t="shared" si="12"/>
        <v/>
      </c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:25" ht="21" customHeight="1" x14ac:dyDescent="0.25">
      <c r="A231" s="17">
        <v>2</v>
      </c>
      <c r="B231" s="1">
        <v>266</v>
      </c>
      <c r="C231" s="10" t="s">
        <v>476</v>
      </c>
      <c r="D231" s="1" t="s">
        <v>183</v>
      </c>
      <c r="E231" s="20"/>
      <c r="F231" s="20"/>
      <c r="G231" s="20"/>
      <c r="H231" s="20" t="s">
        <v>630</v>
      </c>
      <c r="I231" s="20" t="s">
        <v>630</v>
      </c>
      <c r="J231" s="20"/>
      <c r="K231" s="20"/>
      <c r="L231" s="31"/>
      <c r="M231" s="20" t="str">
        <f t="shared" si="11"/>
        <v>YES</v>
      </c>
      <c r="N231" s="20" t="str">
        <f t="shared" si="12"/>
        <v>YES</v>
      </c>
      <c r="O231" s="22"/>
      <c r="P231" s="22"/>
      <c r="Q231" s="22"/>
      <c r="R231" s="22"/>
      <c r="S231" s="22"/>
      <c r="T231" s="22"/>
      <c r="U231" s="22">
        <v>1</v>
      </c>
      <c r="V231" s="22"/>
      <c r="W231" s="22"/>
      <c r="X231" s="22"/>
      <c r="Y231" s="22"/>
    </row>
    <row r="232" spans="1:25" ht="21" customHeight="1" x14ac:dyDescent="0.25">
      <c r="A232" s="17">
        <v>2</v>
      </c>
      <c r="B232" s="1">
        <v>267</v>
      </c>
      <c r="C232" s="10" t="s">
        <v>477</v>
      </c>
      <c r="D232" s="1" t="s">
        <v>206</v>
      </c>
      <c r="E232" s="20"/>
      <c r="F232" s="20"/>
      <c r="G232" s="20"/>
      <c r="H232" s="20"/>
      <c r="I232" s="20"/>
      <c r="J232" s="20"/>
      <c r="K232" s="20"/>
      <c r="L232" s="31"/>
      <c r="M232" s="20" t="str">
        <f t="shared" si="11"/>
        <v/>
      </c>
      <c r="N232" s="20" t="str">
        <f t="shared" si="12"/>
        <v/>
      </c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:25" ht="21" customHeight="1" x14ac:dyDescent="0.25">
      <c r="A233" s="17">
        <v>2</v>
      </c>
      <c r="B233" s="1">
        <v>267</v>
      </c>
      <c r="C233" s="10" t="s">
        <v>54</v>
      </c>
      <c r="D233" s="1" t="s">
        <v>232</v>
      </c>
      <c r="E233" s="20"/>
      <c r="F233" s="20"/>
      <c r="G233" s="20"/>
      <c r="H233" s="20"/>
      <c r="I233" s="20"/>
      <c r="J233" s="20"/>
      <c r="K233" s="20"/>
      <c r="L233" s="31"/>
      <c r="M233" s="20" t="str">
        <f t="shared" si="11"/>
        <v/>
      </c>
      <c r="N233" s="20" t="str">
        <f t="shared" si="12"/>
        <v/>
      </c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:25" ht="21" customHeight="1" x14ac:dyDescent="0.25">
      <c r="A234" s="17">
        <v>2</v>
      </c>
      <c r="B234" s="1">
        <v>268</v>
      </c>
      <c r="C234" s="10" t="s">
        <v>54</v>
      </c>
      <c r="D234" s="1" t="s">
        <v>26</v>
      </c>
      <c r="E234" s="20"/>
      <c r="F234" s="20"/>
      <c r="G234" s="20"/>
      <c r="H234" s="20" t="s">
        <v>630</v>
      </c>
      <c r="I234" s="20"/>
      <c r="J234" s="20"/>
      <c r="K234" s="20"/>
      <c r="L234" s="31"/>
      <c r="M234" s="20" t="str">
        <f t="shared" si="11"/>
        <v>YES</v>
      </c>
      <c r="N234" s="20" t="str">
        <f t="shared" si="12"/>
        <v>YES</v>
      </c>
      <c r="O234" s="22"/>
      <c r="P234" s="22"/>
      <c r="Q234" s="22"/>
      <c r="R234" s="22"/>
      <c r="S234" s="22"/>
      <c r="T234" s="22"/>
      <c r="U234" s="22">
        <v>1</v>
      </c>
      <c r="V234" s="22"/>
      <c r="W234" s="22"/>
      <c r="X234" s="22"/>
      <c r="Y234" s="22"/>
    </row>
    <row r="235" spans="1:25" ht="21" customHeight="1" x14ac:dyDescent="0.25">
      <c r="A235" s="17">
        <v>2</v>
      </c>
      <c r="B235" s="1">
        <v>268</v>
      </c>
      <c r="C235" s="10" t="s">
        <v>478</v>
      </c>
      <c r="D235" s="1" t="s">
        <v>28</v>
      </c>
      <c r="E235" s="20"/>
      <c r="F235" s="20"/>
      <c r="G235" s="20"/>
      <c r="H235" s="20"/>
      <c r="I235" s="20"/>
      <c r="J235" s="20"/>
      <c r="K235" s="20"/>
      <c r="L235" s="31"/>
      <c r="M235" s="20" t="str">
        <f t="shared" si="11"/>
        <v/>
      </c>
      <c r="N235" s="20" t="str">
        <f t="shared" si="12"/>
        <v/>
      </c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:25" ht="21" customHeight="1" x14ac:dyDescent="0.25">
      <c r="A236" s="17">
        <v>2</v>
      </c>
      <c r="B236" s="1">
        <v>269</v>
      </c>
      <c r="C236" s="10" t="s">
        <v>479</v>
      </c>
      <c r="D236" s="1" t="s">
        <v>39</v>
      </c>
      <c r="E236" s="20"/>
      <c r="F236" s="20"/>
      <c r="G236" s="20"/>
      <c r="H236" s="20"/>
      <c r="I236" s="20"/>
      <c r="J236" s="20"/>
      <c r="K236" s="20"/>
      <c r="L236" s="31"/>
      <c r="M236" s="20" t="str">
        <f t="shared" si="11"/>
        <v/>
      </c>
      <c r="N236" s="20" t="str">
        <f t="shared" si="12"/>
        <v/>
      </c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1:25" ht="21" customHeight="1" x14ac:dyDescent="0.25">
      <c r="A237" s="17">
        <v>2</v>
      </c>
      <c r="B237" s="1">
        <v>269</v>
      </c>
      <c r="C237" s="10" t="s">
        <v>54</v>
      </c>
      <c r="D237" s="1" t="s">
        <v>24</v>
      </c>
      <c r="E237" s="20"/>
      <c r="F237" s="20"/>
      <c r="G237" s="20"/>
      <c r="H237" s="20"/>
      <c r="I237" s="20"/>
      <c r="J237" s="20"/>
      <c r="K237" s="20"/>
      <c r="L237" s="31"/>
      <c r="M237" s="20" t="str">
        <f t="shared" si="11"/>
        <v/>
      </c>
      <c r="N237" s="20" t="str">
        <f t="shared" si="12"/>
        <v/>
      </c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:25" ht="21" customHeight="1" x14ac:dyDescent="0.25">
      <c r="A238" s="67">
        <v>3</v>
      </c>
      <c r="B238" s="68">
        <v>301</v>
      </c>
      <c r="C238" s="69" t="s">
        <v>480</v>
      </c>
      <c r="D238" s="68" t="s">
        <v>265</v>
      </c>
      <c r="E238" s="46"/>
      <c r="F238" s="46"/>
      <c r="G238" s="46"/>
      <c r="H238" s="46"/>
      <c r="I238" s="46"/>
      <c r="J238" s="46"/>
      <c r="K238" s="46"/>
      <c r="L238" s="21"/>
      <c r="M238" s="20" t="str">
        <f t="shared" si="11"/>
        <v/>
      </c>
      <c r="N238" s="20" t="str">
        <f t="shared" si="12"/>
        <v/>
      </c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:25" ht="21" customHeight="1" x14ac:dyDescent="0.25">
      <c r="A239" s="67">
        <v>3</v>
      </c>
      <c r="B239" s="68">
        <v>301</v>
      </c>
      <c r="C239" s="69" t="s">
        <v>54</v>
      </c>
      <c r="D239" s="68" t="s">
        <v>298</v>
      </c>
      <c r="E239" s="46"/>
      <c r="F239" s="46"/>
      <c r="G239" s="46"/>
      <c r="H239" s="46"/>
      <c r="I239" s="46"/>
      <c r="J239" s="46"/>
      <c r="K239" s="46"/>
      <c r="L239" s="21"/>
      <c r="M239" s="20" t="str">
        <f t="shared" si="11"/>
        <v/>
      </c>
      <c r="N239" s="20" t="str">
        <f t="shared" si="12"/>
        <v/>
      </c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:25" ht="21" customHeight="1" x14ac:dyDescent="0.25">
      <c r="A240" s="67">
        <v>3</v>
      </c>
      <c r="B240" s="68">
        <v>302</v>
      </c>
      <c r="C240" s="69" t="s">
        <v>54</v>
      </c>
      <c r="D240" s="68" t="s">
        <v>329</v>
      </c>
      <c r="E240" s="46"/>
      <c r="F240" s="46"/>
      <c r="G240" s="46"/>
      <c r="H240" s="46"/>
      <c r="I240" s="46"/>
      <c r="J240" s="46"/>
      <c r="K240" s="46"/>
      <c r="L240" s="21"/>
      <c r="M240" s="20" t="str">
        <f t="shared" si="11"/>
        <v/>
      </c>
      <c r="N240" s="20" t="str">
        <f t="shared" si="12"/>
        <v/>
      </c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:26" ht="21" customHeight="1" x14ac:dyDescent="0.25">
      <c r="A241" s="67">
        <v>3</v>
      </c>
      <c r="B241" s="68">
        <v>302</v>
      </c>
      <c r="C241" s="69" t="s">
        <v>481</v>
      </c>
      <c r="D241" s="68" t="s">
        <v>86</v>
      </c>
      <c r="E241" s="46"/>
      <c r="F241" s="46"/>
      <c r="G241" s="46"/>
      <c r="H241" s="46"/>
      <c r="I241" s="46"/>
      <c r="J241" s="46"/>
      <c r="K241" s="46"/>
      <c r="L241" s="21"/>
      <c r="M241" s="20" t="str">
        <f t="shared" si="11"/>
        <v/>
      </c>
      <c r="N241" s="20" t="str">
        <f t="shared" si="12"/>
        <v/>
      </c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1:26" ht="21" customHeight="1" x14ac:dyDescent="0.25">
      <c r="A242" s="67">
        <v>3</v>
      </c>
      <c r="B242" s="68">
        <v>303</v>
      </c>
      <c r="C242" s="69" t="s">
        <v>482</v>
      </c>
      <c r="D242" s="68" t="s">
        <v>120</v>
      </c>
      <c r="E242" s="46"/>
      <c r="F242" s="46"/>
      <c r="G242" s="46"/>
      <c r="H242" s="46"/>
      <c r="I242" s="46"/>
      <c r="J242" s="46"/>
      <c r="K242" s="46"/>
      <c r="L242" s="21"/>
      <c r="M242" s="20" t="str">
        <f t="shared" si="11"/>
        <v/>
      </c>
      <c r="N242" s="20" t="str">
        <f t="shared" si="12"/>
        <v/>
      </c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:26" ht="21" customHeight="1" x14ac:dyDescent="0.25">
      <c r="A243" s="67">
        <v>3</v>
      </c>
      <c r="B243" s="68">
        <v>303</v>
      </c>
      <c r="C243" s="69" t="s">
        <v>54</v>
      </c>
      <c r="D243" s="68" t="s">
        <v>152</v>
      </c>
      <c r="E243" s="46"/>
      <c r="F243" s="46"/>
      <c r="G243" s="46"/>
      <c r="H243" s="46"/>
      <c r="I243" s="46"/>
      <c r="J243" s="46"/>
      <c r="K243" s="46"/>
      <c r="L243" s="21"/>
      <c r="M243" s="20" t="str">
        <f t="shared" si="11"/>
        <v/>
      </c>
      <c r="N243" s="20" t="str">
        <f t="shared" si="12"/>
        <v/>
      </c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:26" ht="21" customHeight="1" x14ac:dyDescent="0.25">
      <c r="A244" s="67">
        <v>3</v>
      </c>
      <c r="B244" s="68">
        <v>304</v>
      </c>
      <c r="C244" s="69" t="s">
        <v>54</v>
      </c>
      <c r="D244" s="68" t="s">
        <v>184</v>
      </c>
      <c r="E244" s="46"/>
      <c r="F244" s="46"/>
      <c r="G244" s="46"/>
      <c r="H244" s="46"/>
      <c r="I244" s="46"/>
      <c r="J244" s="46"/>
      <c r="K244" s="46"/>
      <c r="L244" s="21"/>
      <c r="M244" s="20" t="str">
        <f t="shared" si="11"/>
        <v/>
      </c>
      <c r="N244" s="20" t="str">
        <f t="shared" si="12"/>
        <v/>
      </c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:26" ht="21" customHeight="1" x14ac:dyDescent="0.25">
      <c r="A245" s="67">
        <v>3</v>
      </c>
      <c r="B245" s="68">
        <v>304</v>
      </c>
      <c r="C245" s="69" t="s">
        <v>483</v>
      </c>
      <c r="D245" s="68" t="s">
        <v>233</v>
      </c>
      <c r="E245" s="46"/>
      <c r="F245" s="46"/>
      <c r="G245" s="46"/>
      <c r="H245" s="46"/>
      <c r="I245" s="46"/>
      <c r="J245" s="46"/>
      <c r="K245" s="46"/>
      <c r="L245" s="21"/>
      <c r="M245" s="20" t="str">
        <f t="shared" si="11"/>
        <v/>
      </c>
      <c r="N245" s="20" t="str">
        <f t="shared" si="12"/>
        <v/>
      </c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:26" ht="21" customHeight="1" x14ac:dyDescent="0.25">
      <c r="A246" s="67">
        <v>3</v>
      </c>
      <c r="B246" s="68">
        <v>305</v>
      </c>
      <c r="C246" s="69" t="s">
        <v>484</v>
      </c>
      <c r="D246" s="68" t="s">
        <v>266</v>
      </c>
      <c r="E246" s="46"/>
      <c r="F246" s="46"/>
      <c r="G246" s="46"/>
      <c r="H246" s="46"/>
      <c r="I246" s="46"/>
      <c r="J246" s="46"/>
      <c r="K246" s="46"/>
      <c r="L246" s="21"/>
      <c r="M246" s="20" t="str">
        <f t="shared" si="11"/>
        <v/>
      </c>
      <c r="N246" s="20" t="str">
        <f t="shared" si="12"/>
        <v/>
      </c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:26" ht="21" customHeight="1" x14ac:dyDescent="0.25">
      <c r="A247" s="67">
        <v>3</v>
      </c>
      <c r="B247" s="68">
        <v>305</v>
      </c>
      <c r="C247" s="69" t="s">
        <v>54</v>
      </c>
      <c r="D247" s="68" t="s">
        <v>299</v>
      </c>
      <c r="E247" s="46"/>
      <c r="F247" s="46"/>
      <c r="G247" s="46" t="s">
        <v>632</v>
      </c>
      <c r="H247" s="46"/>
      <c r="I247" s="46"/>
      <c r="J247" s="46"/>
      <c r="K247" s="46"/>
      <c r="L247" s="21"/>
      <c r="M247" s="20" t="str">
        <f t="shared" si="11"/>
        <v>YES</v>
      </c>
      <c r="N247" s="20" t="str">
        <f t="shared" si="12"/>
        <v>YES</v>
      </c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3" t="s">
        <v>872</v>
      </c>
    </row>
    <row r="248" spans="1:26" ht="21" customHeight="1" x14ac:dyDescent="0.25">
      <c r="A248" s="67">
        <v>3</v>
      </c>
      <c r="B248" s="68">
        <v>306</v>
      </c>
      <c r="C248" s="69" t="s">
        <v>54</v>
      </c>
      <c r="D248" s="68" t="s">
        <v>330</v>
      </c>
      <c r="E248" s="46"/>
      <c r="F248" s="46"/>
      <c r="G248" s="46"/>
      <c r="H248" s="46"/>
      <c r="I248" s="46"/>
      <c r="J248" s="46"/>
      <c r="K248" s="46"/>
      <c r="L248" s="21"/>
      <c r="M248" s="20" t="str">
        <f t="shared" si="11"/>
        <v/>
      </c>
      <c r="N248" s="20" t="str">
        <f t="shared" si="12"/>
        <v/>
      </c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:26" s="27" customFormat="1" ht="21" customHeight="1" x14ac:dyDescent="0.25">
      <c r="A249" s="67">
        <v>3</v>
      </c>
      <c r="B249" s="68">
        <v>306</v>
      </c>
      <c r="C249" s="69" t="s">
        <v>485</v>
      </c>
      <c r="D249" s="68" t="s">
        <v>87</v>
      </c>
      <c r="E249" s="46"/>
      <c r="F249" s="46"/>
      <c r="G249" s="46"/>
      <c r="H249" s="46"/>
      <c r="I249" s="46"/>
      <c r="J249" s="46"/>
      <c r="K249" s="46"/>
      <c r="L249" s="21"/>
      <c r="M249" s="20" t="str">
        <f t="shared" si="11"/>
        <v/>
      </c>
      <c r="N249" s="20" t="str">
        <f t="shared" si="12"/>
        <v/>
      </c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:26" ht="21" customHeight="1" x14ac:dyDescent="0.25">
      <c r="A250" s="67">
        <v>3</v>
      </c>
      <c r="B250" s="68">
        <v>307</v>
      </c>
      <c r="C250" s="69" t="s">
        <v>486</v>
      </c>
      <c r="D250" s="68" t="s">
        <v>121</v>
      </c>
      <c r="E250" s="46"/>
      <c r="F250" s="46"/>
      <c r="G250" s="46"/>
      <c r="H250" s="46" t="s">
        <v>654</v>
      </c>
      <c r="I250" s="46"/>
      <c r="J250" s="46"/>
      <c r="K250" s="46"/>
      <c r="L250" s="21"/>
      <c r="M250" s="20" t="str">
        <f t="shared" si="11"/>
        <v>YES</v>
      </c>
      <c r="N250" s="20" t="str">
        <f t="shared" si="12"/>
        <v>YES</v>
      </c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:26" ht="21" customHeight="1" x14ac:dyDescent="0.25">
      <c r="A251" s="67">
        <v>3</v>
      </c>
      <c r="B251" s="68">
        <v>307</v>
      </c>
      <c r="C251" s="69" t="s">
        <v>54</v>
      </c>
      <c r="D251" s="68" t="s">
        <v>153</v>
      </c>
      <c r="E251" s="46"/>
      <c r="F251" s="46"/>
      <c r="G251" s="46"/>
      <c r="H251" s="46"/>
      <c r="I251" s="46"/>
      <c r="J251" s="46"/>
      <c r="K251" s="46"/>
      <c r="L251" s="21"/>
      <c r="M251" s="20" t="str">
        <f t="shared" si="11"/>
        <v/>
      </c>
      <c r="N251" s="20" t="str">
        <f t="shared" si="12"/>
        <v/>
      </c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:26" ht="21" customHeight="1" x14ac:dyDescent="0.25">
      <c r="A252" s="67">
        <v>3</v>
      </c>
      <c r="B252" s="68">
        <v>308</v>
      </c>
      <c r="C252" s="69" t="s">
        <v>54</v>
      </c>
      <c r="D252" s="68" t="s">
        <v>185</v>
      </c>
      <c r="E252" s="46"/>
      <c r="F252" s="46"/>
      <c r="G252" s="46"/>
      <c r="H252" s="46"/>
      <c r="I252" s="46"/>
      <c r="J252" s="46"/>
      <c r="K252" s="46"/>
      <c r="L252" s="21"/>
      <c r="M252" s="20" t="str">
        <f t="shared" si="11"/>
        <v/>
      </c>
      <c r="N252" s="20" t="str">
        <f t="shared" si="12"/>
        <v/>
      </c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:26" ht="21" customHeight="1" x14ac:dyDescent="0.25">
      <c r="A253" s="67">
        <v>3</v>
      </c>
      <c r="B253" s="68">
        <v>308</v>
      </c>
      <c r="C253" s="69" t="s">
        <v>487</v>
      </c>
      <c r="D253" s="68" t="s">
        <v>207</v>
      </c>
      <c r="E253" s="46"/>
      <c r="F253" s="46"/>
      <c r="G253" s="46"/>
      <c r="H253" s="46"/>
      <c r="I253" s="46"/>
      <c r="J253" s="46"/>
      <c r="K253" s="46"/>
      <c r="L253" s="21"/>
      <c r="M253" s="20" t="str">
        <f t="shared" si="11"/>
        <v/>
      </c>
      <c r="N253" s="20" t="str">
        <f t="shared" si="12"/>
        <v/>
      </c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:26" ht="21" customHeight="1" x14ac:dyDescent="0.25">
      <c r="A254" s="67">
        <v>3</v>
      </c>
      <c r="B254" s="68">
        <v>309</v>
      </c>
      <c r="C254" s="69" t="s">
        <v>488</v>
      </c>
      <c r="D254" s="68" t="s">
        <v>234</v>
      </c>
      <c r="E254" s="46"/>
      <c r="F254" s="46"/>
      <c r="G254" s="46"/>
      <c r="H254" s="46"/>
      <c r="I254" s="46"/>
      <c r="J254" s="46"/>
      <c r="K254" s="46"/>
      <c r="L254" s="21"/>
      <c r="M254" s="20" t="str">
        <f t="shared" si="11"/>
        <v/>
      </c>
      <c r="N254" s="20" t="str">
        <f t="shared" si="12"/>
        <v/>
      </c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:26" ht="21" customHeight="1" x14ac:dyDescent="0.25">
      <c r="A255" s="67">
        <v>3</v>
      </c>
      <c r="B255" s="68">
        <v>309</v>
      </c>
      <c r="C255" s="69" t="s">
        <v>54</v>
      </c>
      <c r="D255" s="68" t="s">
        <v>267</v>
      </c>
      <c r="E255" s="46"/>
      <c r="F255" s="46"/>
      <c r="G255" s="46"/>
      <c r="H255" s="46"/>
      <c r="I255" s="46"/>
      <c r="J255" s="46"/>
      <c r="K255" s="46"/>
      <c r="L255" s="21"/>
      <c r="M255" s="20" t="str">
        <f t="shared" si="11"/>
        <v/>
      </c>
      <c r="N255" s="20" t="str">
        <f t="shared" si="12"/>
        <v/>
      </c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:26" ht="21" customHeight="1" x14ac:dyDescent="0.25">
      <c r="A256" s="67">
        <v>3</v>
      </c>
      <c r="B256" s="68" t="s">
        <v>342</v>
      </c>
      <c r="C256" s="69" t="s">
        <v>54</v>
      </c>
      <c r="D256" s="68" t="s">
        <v>300</v>
      </c>
      <c r="E256" s="46"/>
      <c r="F256" s="46"/>
      <c r="G256" s="46"/>
      <c r="H256" s="46"/>
      <c r="I256" s="46"/>
      <c r="J256" s="46"/>
      <c r="K256" s="46"/>
      <c r="L256" s="21"/>
      <c r="M256" s="20" t="str">
        <f t="shared" si="11"/>
        <v/>
      </c>
      <c r="N256" s="20" t="str">
        <f t="shared" si="12"/>
        <v/>
      </c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:25" ht="21" customHeight="1" x14ac:dyDescent="0.25">
      <c r="A257" s="67">
        <v>3</v>
      </c>
      <c r="B257" s="68">
        <v>315</v>
      </c>
      <c r="C257" s="69" t="s">
        <v>489</v>
      </c>
      <c r="D257" s="68" t="s">
        <v>331</v>
      </c>
      <c r="E257" s="46"/>
      <c r="F257" s="46"/>
      <c r="G257" s="46"/>
      <c r="H257" s="46"/>
      <c r="I257" s="46"/>
      <c r="J257" s="46"/>
      <c r="K257" s="46"/>
      <c r="L257" s="21"/>
      <c r="M257" s="20" t="str">
        <f t="shared" si="11"/>
        <v/>
      </c>
      <c r="N257" s="20" t="str">
        <f t="shared" si="12"/>
        <v/>
      </c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:25" ht="21" customHeight="1" x14ac:dyDescent="0.25">
      <c r="A258" s="67">
        <v>3</v>
      </c>
      <c r="B258" s="68">
        <v>315</v>
      </c>
      <c r="C258" s="69" t="s">
        <v>54</v>
      </c>
      <c r="D258" s="68" t="s">
        <v>88</v>
      </c>
      <c r="E258" s="46"/>
      <c r="F258" s="46"/>
      <c r="G258" s="46"/>
      <c r="H258" s="46"/>
      <c r="I258" s="46"/>
      <c r="J258" s="46"/>
      <c r="K258" s="46"/>
      <c r="L258" s="21"/>
      <c r="M258" s="20" t="str">
        <f t="shared" ref="M258:M259" si="13">IF(AND(ISBLANK(E258),ISBLANK(F258),ISBLANK(G258),ISBLANK(H258),ISBLANK(I258),ISBLANK(J258)),"","YES")</f>
        <v/>
      </c>
      <c r="N258" s="20" t="str">
        <f t="shared" si="12"/>
        <v/>
      </c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:25" ht="21" customHeight="1" x14ac:dyDescent="0.25">
      <c r="A259" s="67">
        <v>3</v>
      </c>
      <c r="B259" s="68">
        <v>316</v>
      </c>
      <c r="C259" s="69" t="s">
        <v>54</v>
      </c>
      <c r="D259" s="68" t="s">
        <v>122</v>
      </c>
      <c r="E259" s="46"/>
      <c r="F259" s="46"/>
      <c r="G259" s="46"/>
      <c r="H259" s="46" t="s">
        <v>630</v>
      </c>
      <c r="I259" s="46"/>
      <c r="J259" s="46"/>
      <c r="K259" s="46"/>
      <c r="L259" s="21"/>
      <c r="M259" s="20" t="str">
        <f t="shared" si="13"/>
        <v>YES</v>
      </c>
      <c r="N259" s="20" t="str">
        <f t="shared" ref="N259" si="14">IF(AND(ISBLANK(E259),ISBLANK(F259),ISBLANK(G259),ISBLANK(H259),ISBLANK(I259),ISBLANK(J259),ISBLANK(K259)),"","YES")</f>
        <v>YES</v>
      </c>
      <c r="O259" s="22"/>
      <c r="P259" s="22"/>
      <c r="Q259" s="22"/>
      <c r="R259" s="22"/>
      <c r="S259" s="22"/>
      <c r="T259" s="22"/>
      <c r="U259" s="22">
        <v>1</v>
      </c>
      <c r="V259" s="22"/>
      <c r="W259" s="22"/>
      <c r="X259" s="22"/>
      <c r="Y259" s="22"/>
    </row>
    <row r="260" spans="1:25" ht="21" customHeight="1" x14ac:dyDescent="0.25">
      <c r="A260" s="67">
        <v>3</v>
      </c>
      <c r="B260" s="68">
        <v>316</v>
      </c>
      <c r="C260" s="69" t="s">
        <v>490</v>
      </c>
      <c r="D260" s="68" t="s">
        <v>154</v>
      </c>
      <c r="E260" s="46" t="s">
        <v>631</v>
      </c>
      <c r="F260" s="46"/>
      <c r="G260" s="46"/>
      <c r="H260" s="46" t="s">
        <v>630</v>
      </c>
      <c r="I260" s="46"/>
      <c r="J260" s="46"/>
      <c r="K260" s="46"/>
      <c r="L260" s="21"/>
      <c r="M260" s="20" t="str">
        <f t="shared" ref="M260:M322" si="15">IF(AND(ISBLANK(E260),ISBLANK(F260),ISBLANK(G260),ISBLANK(H260),ISBLANK(I260),ISBLANK(J260)),"","YES")</f>
        <v>YES</v>
      </c>
      <c r="N260" s="20" t="str">
        <f t="shared" ref="N260:N323" si="16">IF(AND(ISBLANK(E260),ISBLANK(F260),ISBLANK(G260),ISBLANK(H260),ISBLANK(I260),ISBLANK(J260),ISBLANK(K260)),"","YES")</f>
        <v>YES</v>
      </c>
      <c r="O260" s="22">
        <v>1</v>
      </c>
      <c r="P260" s="22"/>
      <c r="Q260" s="22"/>
      <c r="R260" s="22"/>
      <c r="S260" s="22"/>
      <c r="T260" s="22"/>
      <c r="U260" s="22">
        <v>1</v>
      </c>
      <c r="V260" s="22"/>
      <c r="W260" s="22"/>
      <c r="X260" s="22"/>
      <c r="Y260" s="22"/>
    </row>
    <row r="261" spans="1:25" ht="21" customHeight="1" x14ac:dyDescent="0.25">
      <c r="A261" s="67">
        <v>3</v>
      </c>
      <c r="B261" s="68">
        <v>317</v>
      </c>
      <c r="C261" s="69" t="s">
        <v>491</v>
      </c>
      <c r="D261" s="68" t="s">
        <v>186</v>
      </c>
      <c r="E261" s="46"/>
      <c r="F261" s="46"/>
      <c r="G261" s="46"/>
      <c r="H261" s="46"/>
      <c r="I261" s="46"/>
      <c r="J261" s="46"/>
      <c r="K261" s="46"/>
      <c r="L261" s="21"/>
      <c r="M261" s="20" t="str">
        <f t="shared" si="15"/>
        <v/>
      </c>
      <c r="N261" s="20" t="str">
        <f t="shared" si="16"/>
        <v/>
      </c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:25" ht="21" customHeight="1" x14ac:dyDescent="0.25">
      <c r="A262" s="67">
        <v>3</v>
      </c>
      <c r="B262" s="68">
        <v>317</v>
      </c>
      <c r="C262" s="69" t="s">
        <v>54</v>
      </c>
      <c r="D262" s="68" t="s">
        <v>235</v>
      </c>
      <c r="E262" s="46"/>
      <c r="F262" s="46"/>
      <c r="G262" s="46"/>
      <c r="H262" s="46"/>
      <c r="I262" s="46"/>
      <c r="J262" s="46"/>
      <c r="K262" s="46"/>
      <c r="L262" s="21"/>
      <c r="M262" s="20" t="str">
        <f t="shared" si="15"/>
        <v/>
      </c>
      <c r="N262" s="20" t="str">
        <f t="shared" si="16"/>
        <v/>
      </c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:25" ht="21" customHeight="1" x14ac:dyDescent="0.25">
      <c r="A263" s="67">
        <v>3</v>
      </c>
      <c r="B263" s="68">
        <v>318</v>
      </c>
      <c r="C263" s="69" t="s">
        <v>54</v>
      </c>
      <c r="D263" s="68" t="s">
        <v>268</v>
      </c>
      <c r="E263" s="46"/>
      <c r="F263" s="46"/>
      <c r="G263" s="46"/>
      <c r="H263" s="46"/>
      <c r="I263" s="46"/>
      <c r="J263" s="46"/>
      <c r="K263" s="46"/>
      <c r="L263" s="21"/>
      <c r="M263" s="20" t="str">
        <f t="shared" si="15"/>
        <v/>
      </c>
      <c r="N263" s="20" t="str">
        <f t="shared" si="16"/>
        <v/>
      </c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:25" ht="21" customHeight="1" x14ac:dyDescent="0.25">
      <c r="A264" s="67">
        <v>3</v>
      </c>
      <c r="B264" s="68">
        <v>318</v>
      </c>
      <c r="C264" s="69" t="s">
        <v>492</v>
      </c>
      <c r="D264" s="68" t="s">
        <v>301</v>
      </c>
      <c r="E264" s="46"/>
      <c r="F264" s="46"/>
      <c r="G264" s="46"/>
      <c r="H264" s="46"/>
      <c r="I264" s="46"/>
      <c r="J264" s="46"/>
      <c r="K264" s="46"/>
      <c r="L264" s="21"/>
      <c r="M264" s="20" t="str">
        <f t="shared" si="15"/>
        <v/>
      </c>
      <c r="N264" s="20" t="str">
        <f t="shared" si="16"/>
        <v/>
      </c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:25" ht="21" customHeight="1" x14ac:dyDescent="0.25">
      <c r="A265" s="67">
        <v>3</v>
      </c>
      <c r="B265" s="68">
        <v>319</v>
      </c>
      <c r="C265" s="69" t="s">
        <v>493</v>
      </c>
      <c r="D265" s="68" t="s">
        <v>332</v>
      </c>
      <c r="E265" s="46"/>
      <c r="F265" s="46"/>
      <c r="G265" s="46"/>
      <c r="H265" s="46"/>
      <c r="I265" s="46"/>
      <c r="J265" s="46"/>
      <c r="K265" s="46"/>
      <c r="L265" s="21"/>
      <c r="M265" s="20" t="str">
        <f t="shared" si="15"/>
        <v/>
      </c>
      <c r="N265" s="20" t="str">
        <f t="shared" si="16"/>
        <v/>
      </c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:25" ht="21" customHeight="1" x14ac:dyDescent="0.25">
      <c r="A266" s="67">
        <v>3</v>
      </c>
      <c r="B266" s="68">
        <v>319</v>
      </c>
      <c r="C266" s="69" t="s">
        <v>54</v>
      </c>
      <c r="D266" s="68" t="s">
        <v>89</v>
      </c>
      <c r="E266" s="46"/>
      <c r="F266" s="46"/>
      <c r="G266" s="46"/>
      <c r="H266" s="46" t="s">
        <v>630</v>
      </c>
      <c r="I266" s="46"/>
      <c r="J266" s="46"/>
      <c r="K266" s="46"/>
      <c r="L266" s="21"/>
      <c r="M266" s="20" t="str">
        <f t="shared" si="15"/>
        <v>YES</v>
      </c>
      <c r="N266" s="20" t="str">
        <f t="shared" si="16"/>
        <v>YES</v>
      </c>
      <c r="O266" s="22"/>
      <c r="P266" s="22"/>
      <c r="Q266" s="22"/>
      <c r="R266" s="22"/>
      <c r="S266" s="22"/>
      <c r="T266" s="22"/>
      <c r="U266" s="22">
        <v>1</v>
      </c>
      <c r="V266" s="22"/>
      <c r="W266" s="22"/>
      <c r="X266" s="22"/>
      <c r="Y266" s="22"/>
    </row>
    <row r="267" spans="1:25" ht="21" customHeight="1" x14ac:dyDescent="0.25">
      <c r="A267" s="67">
        <v>3</v>
      </c>
      <c r="B267" s="68">
        <v>320</v>
      </c>
      <c r="C267" s="69" t="s">
        <v>54</v>
      </c>
      <c r="D267" s="68" t="s">
        <v>123</v>
      </c>
      <c r="E267" s="46"/>
      <c r="F267" s="46"/>
      <c r="G267" s="46"/>
      <c r="H267" s="46"/>
      <c r="I267" s="46"/>
      <c r="J267" s="46"/>
      <c r="K267" s="46"/>
      <c r="L267" s="21"/>
      <c r="M267" s="20" t="str">
        <f t="shared" si="15"/>
        <v/>
      </c>
      <c r="N267" s="20" t="str">
        <f t="shared" si="16"/>
        <v/>
      </c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:25" ht="21" customHeight="1" x14ac:dyDescent="0.25">
      <c r="A268" s="67">
        <v>3</v>
      </c>
      <c r="B268" s="68">
        <v>320</v>
      </c>
      <c r="C268" s="69" t="s">
        <v>494</v>
      </c>
      <c r="D268" s="68" t="s">
        <v>155</v>
      </c>
      <c r="E268" s="46"/>
      <c r="F268" s="46"/>
      <c r="G268" s="46"/>
      <c r="H268" s="46"/>
      <c r="I268" s="46"/>
      <c r="J268" s="46"/>
      <c r="K268" s="46"/>
      <c r="L268" s="21"/>
      <c r="M268" s="20" t="str">
        <f t="shared" si="15"/>
        <v/>
      </c>
      <c r="N268" s="20" t="str">
        <f t="shared" si="16"/>
        <v/>
      </c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:25" ht="21" customHeight="1" x14ac:dyDescent="0.25">
      <c r="A269" s="67">
        <v>3</v>
      </c>
      <c r="B269" s="68">
        <v>321</v>
      </c>
      <c r="C269" s="69" t="s">
        <v>495</v>
      </c>
      <c r="D269" s="68" t="s">
        <v>187</v>
      </c>
      <c r="E269" s="46"/>
      <c r="F269" s="46"/>
      <c r="G269" s="46"/>
      <c r="H269" s="46"/>
      <c r="I269" s="46"/>
      <c r="J269" s="46"/>
      <c r="K269" s="46"/>
      <c r="L269" s="21"/>
      <c r="M269" s="20" t="str">
        <f t="shared" si="15"/>
        <v/>
      </c>
      <c r="N269" s="20" t="str">
        <f t="shared" si="16"/>
        <v/>
      </c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1:25" ht="21" customHeight="1" x14ac:dyDescent="0.25">
      <c r="A270" s="67">
        <v>3</v>
      </c>
      <c r="B270" s="68">
        <v>321</v>
      </c>
      <c r="C270" s="69" t="s">
        <v>54</v>
      </c>
      <c r="D270" s="68" t="s">
        <v>208</v>
      </c>
      <c r="E270" s="46"/>
      <c r="F270" s="46"/>
      <c r="G270" s="46"/>
      <c r="H270" s="46"/>
      <c r="I270" s="46"/>
      <c r="J270" s="46"/>
      <c r="K270" s="46"/>
      <c r="L270" s="21"/>
      <c r="M270" s="20" t="str">
        <f t="shared" si="15"/>
        <v/>
      </c>
      <c r="N270" s="20" t="str">
        <f t="shared" si="16"/>
        <v/>
      </c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:25" ht="21" customHeight="1" x14ac:dyDescent="0.25">
      <c r="A271" s="67">
        <v>3</v>
      </c>
      <c r="B271" s="68">
        <v>322</v>
      </c>
      <c r="C271" s="69" t="s">
        <v>54</v>
      </c>
      <c r="D271" s="68" t="s">
        <v>236</v>
      </c>
      <c r="E271" s="46"/>
      <c r="F271" s="46"/>
      <c r="G271" s="46"/>
      <c r="H271" s="46"/>
      <c r="I271" s="46"/>
      <c r="J271" s="46"/>
      <c r="K271" s="46"/>
      <c r="L271" s="21"/>
      <c r="M271" s="20" t="str">
        <f t="shared" si="15"/>
        <v/>
      </c>
      <c r="N271" s="20" t="str">
        <f t="shared" si="16"/>
        <v/>
      </c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:25" ht="21" customHeight="1" x14ac:dyDescent="0.25">
      <c r="A272" s="67">
        <v>3</v>
      </c>
      <c r="B272" s="68">
        <v>322</v>
      </c>
      <c r="C272" s="69" t="s">
        <v>496</v>
      </c>
      <c r="D272" s="68" t="s">
        <v>269</v>
      </c>
      <c r="E272" s="46"/>
      <c r="F272" s="46"/>
      <c r="G272" s="46"/>
      <c r="H272" s="46"/>
      <c r="I272" s="46"/>
      <c r="J272" s="46"/>
      <c r="K272" s="46"/>
      <c r="L272" s="21"/>
      <c r="M272" s="20" t="str">
        <f t="shared" si="15"/>
        <v/>
      </c>
      <c r="N272" s="20" t="str">
        <f t="shared" si="16"/>
        <v/>
      </c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1:25" ht="21" customHeight="1" x14ac:dyDescent="0.25">
      <c r="A273" s="67">
        <v>3</v>
      </c>
      <c r="B273" s="68">
        <v>323</v>
      </c>
      <c r="C273" s="69" t="s">
        <v>497</v>
      </c>
      <c r="D273" s="68" t="s">
        <v>302</v>
      </c>
      <c r="E273" s="46"/>
      <c r="F273" s="46"/>
      <c r="G273" s="46"/>
      <c r="H273" s="46"/>
      <c r="I273" s="46"/>
      <c r="J273" s="46"/>
      <c r="K273" s="46"/>
      <c r="L273" s="21"/>
      <c r="M273" s="20" t="str">
        <f t="shared" si="15"/>
        <v/>
      </c>
      <c r="N273" s="20" t="str">
        <f t="shared" si="16"/>
        <v/>
      </c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:25" ht="21" customHeight="1" x14ac:dyDescent="0.25">
      <c r="A274" s="67">
        <v>3</v>
      </c>
      <c r="B274" s="68">
        <v>323</v>
      </c>
      <c r="C274" s="69" t="s">
        <v>54</v>
      </c>
      <c r="D274" s="68" t="s">
        <v>333</v>
      </c>
      <c r="E274" s="46"/>
      <c r="F274" s="46"/>
      <c r="G274" s="46"/>
      <c r="H274" s="46" t="s">
        <v>630</v>
      </c>
      <c r="I274" s="46"/>
      <c r="J274" s="46"/>
      <c r="K274" s="46"/>
      <c r="L274" s="21"/>
      <c r="M274" s="20" t="str">
        <f t="shared" si="15"/>
        <v>YES</v>
      </c>
      <c r="N274" s="20" t="str">
        <f t="shared" si="16"/>
        <v>YES</v>
      </c>
      <c r="O274" s="22"/>
      <c r="P274" s="22"/>
      <c r="Q274" s="22"/>
      <c r="R274" s="22"/>
      <c r="S274" s="22"/>
      <c r="T274" s="22"/>
      <c r="U274" s="22">
        <v>1</v>
      </c>
      <c r="V274" s="22"/>
      <c r="W274" s="22"/>
      <c r="X274" s="22"/>
      <c r="Y274" s="22"/>
    </row>
    <row r="275" spans="1:25" ht="21" customHeight="1" x14ac:dyDescent="0.25">
      <c r="A275" s="67">
        <v>3</v>
      </c>
      <c r="B275" s="68">
        <v>324</v>
      </c>
      <c r="C275" s="69" t="s">
        <v>498</v>
      </c>
      <c r="D275" s="68" t="s">
        <v>124</v>
      </c>
      <c r="E275" s="46"/>
      <c r="F275" s="46"/>
      <c r="G275" s="46"/>
      <c r="H275" s="46" t="s">
        <v>630</v>
      </c>
      <c r="I275" s="46" t="s">
        <v>630</v>
      </c>
      <c r="J275" s="46" t="s">
        <v>630</v>
      </c>
      <c r="K275" s="46"/>
      <c r="L275" s="21"/>
      <c r="M275" s="20" t="str">
        <f t="shared" si="15"/>
        <v>YES</v>
      </c>
      <c r="N275" s="20" t="str">
        <f t="shared" si="16"/>
        <v>YES</v>
      </c>
      <c r="O275" s="22"/>
      <c r="P275" s="22"/>
      <c r="Q275" s="22">
        <v>1</v>
      </c>
      <c r="R275" s="22">
        <v>1</v>
      </c>
      <c r="S275" s="22"/>
      <c r="T275" s="22"/>
      <c r="U275" s="22"/>
      <c r="V275" s="22"/>
      <c r="W275" s="22"/>
      <c r="X275" s="22"/>
      <c r="Y275" s="22"/>
    </row>
    <row r="276" spans="1:25" ht="21" customHeight="1" x14ac:dyDescent="0.25">
      <c r="A276" s="67">
        <v>3</v>
      </c>
      <c r="B276" s="68">
        <v>324</v>
      </c>
      <c r="C276" s="69"/>
      <c r="D276" s="68" t="s">
        <v>90</v>
      </c>
      <c r="E276" s="46"/>
      <c r="F276" s="46"/>
      <c r="G276" s="46"/>
      <c r="H276" s="46"/>
      <c r="I276" s="46" t="s">
        <v>774</v>
      </c>
      <c r="J276" s="46"/>
      <c r="K276" s="46"/>
      <c r="L276" s="21"/>
      <c r="M276" s="20" t="str">
        <f t="shared" si="15"/>
        <v>YES</v>
      </c>
      <c r="N276" s="20" t="str">
        <f t="shared" si="16"/>
        <v>YES</v>
      </c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1:25" ht="21" customHeight="1" x14ac:dyDescent="0.25">
      <c r="A277" s="67">
        <v>3</v>
      </c>
      <c r="B277" s="68">
        <v>325</v>
      </c>
      <c r="C277" s="69" t="s">
        <v>499</v>
      </c>
      <c r="D277" s="68" t="s">
        <v>156</v>
      </c>
      <c r="E277" s="46"/>
      <c r="F277" s="46"/>
      <c r="G277" s="46"/>
      <c r="H277" s="46"/>
      <c r="I277" s="46"/>
      <c r="J277" s="46"/>
      <c r="K277" s="46"/>
      <c r="L277" s="21"/>
      <c r="M277" s="20" t="str">
        <f t="shared" si="15"/>
        <v/>
      </c>
      <c r="N277" s="20" t="str">
        <f t="shared" si="16"/>
        <v/>
      </c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:25" ht="21" customHeight="1" x14ac:dyDescent="0.25">
      <c r="A278" s="67">
        <v>3</v>
      </c>
      <c r="B278" s="68">
        <v>325</v>
      </c>
      <c r="C278" s="69" t="s">
        <v>54</v>
      </c>
      <c r="D278" s="68" t="s">
        <v>188</v>
      </c>
      <c r="E278" s="46"/>
      <c r="F278" s="46"/>
      <c r="G278" s="46"/>
      <c r="H278" s="46"/>
      <c r="I278" s="46"/>
      <c r="J278" s="46"/>
      <c r="K278" s="46"/>
      <c r="L278" s="21"/>
      <c r="M278" s="20" t="str">
        <f t="shared" si="15"/>
        <v/>
      </c>
      <c r="N278" s="20" t="str">
        <f t="shared" si="16"/>
        <v/>
      </c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:25" ht="21" customHeight="1" x14ac:dyDescent="0.25">
      <c r="A279" s="67">
        <v>3</v>
      </c>
      <c r="B279" s="68">
        <v>326</v>
      </c>
      <c r="C279" s="69" t="s">
        <v>54</v>
      </c>
      <c r="D279" s="68" t="s">
        <v>237</v>
      </c>
      <c r="E279" s="46"/>
      <c r="F279" s="46"/>
      <c r="G279" s="46"/>
      <c r="H279" s="46"/>
      <c r="I279" s="46"/>
      <c r="J279" s="46"/>
      <c r="K279" s="46"/>
      <c r="L279" s="21"/>
      <c r="M279" s="20" t="str">
        <f t="shared" si="15"/>
        <v/>
      </c>
      <c r="N279" s="20" t="str">
        <f t="shared" si="16"/>
        <v/>
      </c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:25" ht="21" customHeight="1" x14ac:dyDescent="0.25">
      <c r="A280" s="67">
        <v>3</v>
      </c>
      <c r="B280" s="68">
        <v>326</v>
      </c>
      <c r="C280" s="69" t="s">
        <v>500</v>
      </c>
      <c r="D280" s="68" t="s">
        <v>270</v>
      </c>
      <c r="E280" s="46"/>
      <c r="F280" s="46"/>
      <c r="G280" s="46"/>
      <c r="H280" s="46" t="s">
        <v>630</v>
      </c>
      <c r="I280" s="46"/>
      <c r="J280" s="46"/>
      <c r="K280" s="46"/>
      <c r="L280" s="21"/>
      <c r="M280" s="20" t="str">
        <f t="shared" si="15"/>
        <v>YES</v>
      </c>
      <c r="N280" s="20" t="str">
        <f t="shared" si="16"/>
        <v>YES</v>
      </c>
      <c r="O280" s="22"/>
      <c r="P280" s="22"/>
      <c r="Q280" s="22">
        <v>1</v>
      </c>
      <c r="R280" s="22"/>
      <c r="S280" s="22"/>
      <c r="T280" s="22"/>
      <c r="U280" s="22"/>
      <c r="V280" s="22"/>
      <c r="W280" s="22"/>
      <c r="X280" s="22"/>
      <c r="Y280" s="22"/>
    </row>
    <row r="281" spans="1:25" ht="21" customHeight="1" x14ac:dyDescent="0.25">
      <c r="A281" s="67">
        <v>3</v>
      </c>
      <c r="B281" s="68">
        <v>327</v>
      </c>
      <c r="C281" s="69" t="s">
        <v>501</v>
      </c>
      <c r="D281" s="68" t="s">
        <v>303</v>
      </c>
      <c r="E281" s="46"/>
      <c r="F281" s="46"/>
      <c r="G281" s="46"/>
      <c r="H281" s="46" t="s">
        <v>633</v>
      </c>
      <c r="I281" s="46"/>
      <c r="J281" s="46"/>
      <c r="K281" s="46"/>
      <c r="L281" s="21"/>
      <c r="M281" s="20" t="str">
        <f t="shared" si="15"/>
        <v>YES</v>
      </c>
      <c r="N281" s="20" t="str">
        <f t="shared" si="16"/>
        <v>YES</v>
      </c>
      <c r="O281" s="22"/>
      <c r="P281" s="22"/>
      <c r="Q281" s="22">
        <v>1</v>
      </c>
      <c r="R281" s="22"/>
      <c r="S281" s="22"/>
      <c r="T281" s="22"/>
      <c r="U281" s="22"/>
      <c r="V281" s="22"/>
      <c r="W281" s="22"/>
      <c r="X281" s="22"/>
      <c r="Y281" s="22"/>
    </row>
    <row r="282" spans="1:25" ht="21" customHeight="1" x14ac:dyDescent="0.25">
      <c r="A282" s="67">
        <v>3</v>
      </c>
      <c r="B282" s="68">
        <v>327</v>
      </c>
      <c r="C282" s="69" t="s">
        <v>54</v>
      </c>
      <c r="D282" s="68" t="s">
        <v>334</v>
      </c>
      <c r="E282" s="46"/>
      <c r="F282" s="46"/>
      <c r="G282" s="46"/>
      <c r="H282" s="46"/>
      <c r="I282" s="46"/>
      <c r="J282" s="46"/>
      <c r="K282" s="46"/>
      <c r="L282" s="21"/>
      <c r="M282" s="20" t="str">
        <f t="shared" si="15"/>
        <v/>
      </c>
      <c r="N282" s="20" t="str">
        <f t="shared" si="16"/>
        <v/>
      </c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:25" ht="21" customHeight="1" x14ac:dyDescent="0.25">
      <c r="A283" s="67">
        <v>3</v>
      </c>
      <c r="B283" s="68">
        <v>328</v>
      </c>
      <c r="C283" s="69" t="s">
        <v>54</v>
      </c>
      <c r="D283" s="68" t="s">
        <v>57</v>
      </c>
      <c r="E283" s="46"/>
      <c r="F283" s="46"/>
      <c r="G283" s="46"/>
      <c r="H283" s="46"/>
      <c r="I283" s="46"/>
      <c r="J283" s="46"/>
      <c r="K283" s="46"/>
      <c r="L283" s="21"/>
      <c r="M283" s="20" t="str">
        <f t="shared" si="15"/>
        <v/>
      </c>
      <c r="N283" s="20" t="str">
        <f t="shared" si="16"/>
        <v/>
      </c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:25" ht="21" customHeight="1" x14ac:dyDescent="0.25">
      <c r="A284" s="67">
        <v>3</v>
      </c>
      <c r="B284" s="68">
        <v>328</v>
      </c>
      <c r="C284" s="69" t="s">
        <v>502</v>
      </c>
      <c r="D284" s="68" t="s">
        <v>91</v>
      </c>
      <c r="E284" s="46"/>
      <c r="F284" s="46"/>
      <c r="G284" s="46"/>
      <c r="H284" s="46"/>
      <c r="I284" s="46"/>
      <c r="J284" s="46"/>
      <c r="K284" s="46"/>
      <c r="L284" s="21"/>
      <c r="M284" s="20" t="str">
        <f t="shared" si="15"/>
        <v/>
      </c>
      <c r="N284" s="20" t="str">
        <f t="shared" si="16"/>
        <v/>
      </c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:25" ht="21" customHeight="1" x14ac:dyDescent="0.25">
      <c r="A285" s="67">
        <v>3</v>
      </c>
      <c r="B285" s="68">
        <v>330</v>
      </c>
      <c r="C285" s="69" t="s">
        <v>54</v>
      </c>
      <c r="D285" s="68" t="s">
        <v>125</v>
      </c>
      <c r="E285" s="46"/>
      <c r="F285" s="46"/>
      <c r="G285" s="46"/>
      <c r="H285" s="46"/>
      <c r="I285" s="46"/>
      <c r="J285" s="46"/>
      <c r="K285" s="46"/>
      <c r="L285" s="21"/>
      <c r="M285" s="20" t="str">
        <f t="shared" si="15"/>
        <v/>
      </c>
      <c r="N285" s="20" t="str">
        <f t="shared" si="16"/>
        <v/>
      </c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:25" ht="21" customHeight="1" x14ac:dyDescent="0.25">
      <c r="A286" s="67">
        <v>3</v>
      </c>
      <c r="B286" s="68">
        <v>330</v>
      </c>
      <c r="C286" s="69" t="s">
        <v>503</v>
      </c>
      <c r="D286" s="68" t="s">
        <v>157</v>
      </c>
      <c r="E286" s="46"/>
      <c r="F286" s="46"/>
      <c r="G286" s="46"/>
      <c r="H286" s="46"/>
      <c r="I286" s="46"/>
      <c r="J286" s="46"/>
      <c r="K286" s="46"/>
      <c r="L286" s="21"/>
      <c r="M286" s="20" t="str">
        <f t="shared" si="15"/>
        <v/>
      </c>
      <c r="N286" s="20" t="str">
        <f t="shared" si="16"/>
        <v/>
      </c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:25" ht="21" customHeight="1" x14ac:dyDescent="0.25">
      <c r="A287" s="67">
        <v>3</v>
      </c>
      <c r="B287" s="68">
        <v>332</v>
      </c>
      <c r="C287" s="69" t="s">
        <v>54</v>
      </c>
      <c r="D287" s="68" t="s">
        <v>189</v>
      </c>
      <c r="E287" s="46"/>
      <c r="F287" s="46"/>
      <c r="G287" s="46"/>
      <c r="H287" s="46" t="s">
        <v>654</v>
      </c>
      <c r="I287" s="46"/>
      <c r="J287" s="46"/>
      <c r="K287" s="46"/>
      <c r="L287" s="21"/>
      <c r="M287" s="20" t="str">
        <f t="shared" si="15"/>
        <v>YES</v>
      </c>
      <c r="N287" s="20" t="str">
        <f t="shared" si="16"/>
        <v>YES</v>
      </c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:25" ht="21" customHeight="1" x14ac:dyDescent="0.25">
      <c r="A288" s="67">
        <v>3</v>
      </c>
      <c r="B288" s="68">
        <v>332</v>
      </c>
      <c r="C288" s="69" t="s">
        <v>504</v>
      </c>
      <c r="D288" s="68" t="s">
        <v>209</v>
      </c>
      <c r="E288" s="46"/>
      <c r="F288" s="46"/>
      <c r="G288" s="46"/>
      <c r="H288" s="46" t="s">
        <v>630</v>
      </c>
      <c r="I288" s="46"/>
      <c r="J288" s="46"/>
      <c r="K288" s="46"/>
      <c r="L288" s="21"/>
      <c r="M288" s="20" t="str">
        <f t="shared" si="15"/>
        <v>YES</v>
      </c>
      <c r="N288" s="20" t="str">
        <f t="shared" si="16"/>
        <v>YES</v>
      </c>
      <c r="O288" s="22"/>
      <c r="P288" s="22"/>
      <c r="Q288" s="22"/>
      <c r="R288" s="22"/>
      <c r="S288" s="22"/>
      <c r="T288" s="22"/>
      <c r="U288" s="22">
        <v>1</v>
      </c>
      <c r="V288" s="22"/>
      <c r="W288" s="22"/>
      <c r="X288" s="22"/>
      <c r="Y288" s="22"/>
    </row>
    <row r="289" spans="1:25" ht="21" customHeight="1" x14ac:dyDescent="0.25">
      <c r="A289" s="67">
        <v>3</v>
      </c>
      <c r="B289" s="68">
        <v>333</v>
      </c>
      <c r="C289" s="69" t="s">
        <v>505</v>
      </c>
      <c r="D289" s="68" t="s">
        <v>238</v>
      </c>
      <c r="E289" s="46"/>
      <c r="F289" s="46"/>
      <c r="G289" s="46"/>
      <c r="H289" s="46"/>
      <c r="I289" s="46"/>
      <c r="J289" s="46"/>
      <c r="K289" s="46"/>
      <c r="L289" s="21"/>
      <c r="M289" s="20" t="str">
        <f t="shared" si="15"/>
        <v/>
      </c>
      <c r="N289" s="20" t="str">
        <f t="shared" si="16"/>
        <v/>
      </c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:25" ht="21" customHeight="1" x14ac:dyDescent="0.25">
      <c r="A290" s="67">
        <v>3</v>
      </c>
      <c r="B290" s="68">
        <v>333</v>
      </c>
      <c r="C290" s="69" t="s">
        <v>54</v>
      </c>
      <c r="D290" s="68" t="s">
        <v>271</v>
      </c>
      <c r="E290" s="46"/>
      <c r="F290" s="46"/>
      <c r="G290" s="46"/>
      <c r="H290" s="46"/>
      <c r="I290" s="46" t="s">
        <v>630</v>
      </c>
      <c r="J290" s="46" t="s">
        <v>630</v>
      </c>
      <c r="K290" s="46"/>
      <c r="L290" s="21"/>
      <c r="M290" s="20" t="str">
        <f t="shared" si="15"/>
        <v>YES</v>
      </c>
      <c r="N290" s="20" t="str">
        <f t="shared" si="16"/>
        <v>YES</v>
      </c>
      <c r="O290" s="22"/>
      <c r="P290" s="22"/>
      <c r="Q290" s="22">
        <v>1</v>
      </c>
      <c r="R290" s="22">
        <v>1</v>
      </c>
      <c r="S290" s="22"/>
      <c r="T290" s="22"/>
      <c r="U290" s="22"/>
      <c r="V290" s="22"/>
      <c r="W290" s="22"/>
      <c r="X290" s="22"/>
      <c r="Y290" s="22"/>
    </row>
    <row r="291" spans="1:25" ht="21" customHeight="1" x14ac:dyDescent="0.25">
      <c r="A291" s="67">
        <v>3</v>
      </c>
      <c r="B291" s="68">
        <v>334</v>
      </c>
      <c r="C291" s="69" t="s">
        <v>54</v>
      </c>
      <c r="D291" s="68" t="s">
        <v>304</v>
      </c>
      <c r="E291" s="46"/>
      <c r="F291" s="46"/>
      <c r="G291" s="46"/>
      <c r="H291" s="46"/>
      <c r="I291" s="46"/>
      <c r="J291" s="46"/>
      <c r="K291" s="46"/>
      <c r="L291" s="21"/>
      <c r="M291" s="20" t="str">
        <f t="shared" si="15"/>
        <v/>
      </c>
      <c r="N291" s="20" t="str">
        <f t="shared" si="16"/>
        <v/>
      </c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:25" ht="21" customHeight="1" x14ac:dyDescent="0.25">
      <c r="A292" s="67">
        <v>3</v>
      </c>
      <c r="B292" s="68">
        <v>334</v>
      </c>
      <c r="C292" s="69" t="s">
        <v>506</v>
      </c>
      <c r="D292" s="68" t="s">
        <v>335</v>
      </c>
      <c r="E292" s="46" t="s">
        <v>631</v>
      </c>
      <c r="F292" s="46"/>
      <c r="G292" s="46"/>
      <c r="H292" s="46"/>
      <c r="I292" s="46"/>
      <c r="J292" s="46"/>
      <c r="K292" s="46"/>
      <c r="L292" s="21"/>
      <c r="M292" s="20" t="str">
        <f t="shared" si="15"/>
        <v>YES</v>
      </c>
      <c r="N292" s="20" t="str">
        <f t="shared" si="16"/>
        <v>YES</v>
      </c>
      <c r="O292" s="22">
        <v>1</v>
      </c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:25" ht="21" customHeight="1" x14ac:dyDescent="0.25">
      <c r="A293" s="67">
        <v>3</v>
      </c>
      <c r="B293" s="68">
        <v>335</v>
      </c>
      <c r="C293" s="69" t="s">
        <v>507</v>
      </c>
      <c r="D293" s="68" t="s">
        <v>58</v>
      </c>
      <c r="E293" s="46"/>
      <c r="F293" s="46"/>
      <c r="G293" s="46"/>
      <c r="H293" s="46"/>
      <c r="I293" s="46"/>
      <c r="J293" s="46"/>
      <c r="K293" s="46"/>
      <c r="L293" s="21"/>
      <c r="M293" s="20" t="str">
        <f t="shared" si="15"/>
        <v/>
      </c>
      <c r="N293" s="20" t="str">
        <f t="shared" si="16"/>
        <v/>
      </c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:25" ht="21" customHeight="1" x14ac:dyDescent="0.25">
      <c r="A294" s="67">
        <v>3</v>
      </c>
      <c r="B294" s="68">
        <v>335</v>
      </c>
      <c r="C294" s="69" t="s">
        <v>54</v>
      </c>
      <c r="D294" s="68" t="s">
        <v>92</v>
      </c>
      <c r="E294" s="46"/>
      <c r="F294" s="46"/>
      <c r="G294" s="46"/>
      <c r="H294" s="46"/>
      <c r="I294" s="46"/>
      <c r="J294" s="46"/>
      <c r="K294" s="46"/>
      <c r="L294" s="21"/>
      <c r="M294" s="20" t="str">
        <f t="shared" si="15"/>
        <v/>
      </c>
      <c r="N294" s="20" t="str">
        <f t="shared" si="16"/>
        <v/>
      </c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1:25" ht="21" customHeight="1" x14ac:dyDescent="0.25">
      <c r="A295" s="67">
        <v>3</v>
      </c>
      <c r="B295" s="68">
        <v>337</v>
      </c>
      <c r="C295" s="69" t="s">
        <v>508</v>
      </c>
      <c r="D295" s="68" t="s">
        <v>126</v>
      </c>
      <c r="E295" s="46"/>
      <c r="F295" s="46"/>
      <c r="G295" s="46"/>
      <c r="H295" s="46" t="s">
        <v>630</v>
      </c>
      <c r="I295" s="46"/>
      <c r="J295" s="46"/>
      <c r="K295" s="46"/>
      <c r="L295" s="21"/>
      <c r="M295" s="20" t="str">
        <f t="shared" si="15"/>
        <v>YES</v>
      </c>
      <c r="N295" s="20" t="str">
        <f t="shared" si="16"/>
        <v>YES</v>
      </c>
      <c r="O295" s="22"/>
      <c r="P295" s="22"/>
      <c r="Q295" s="22"/>
      <c r="R295" s="22"/>
      <c r="S295" s="22"/>
      <c r="T295" s="22"/>
      <c r="U295" s="22">
        <v>1</v>
      </c>
      <c r="V295" s="22"/>
      <c r="W295" s="22"/>
      <c r="X295" s="22"/>
      <c r="Y295" s="22"/>
    </row>
    <row r="296" spans="1:25" ht="21" customHeight="1" x14ac:dyDescent="0.25">
      <c r="A296" s="67">
        <v>3</v>
      </c>
      <c r="B296" s="68">
        <v>337</v>
      </c>
      <c r="C296" s="69" t="s">
        <v>54</v>
      </c>
      <c r="D296" s="68" t="s">
        <v>158</v>
      </c>
      <c r="E296" s="46"/>
      <c r="F296" s="46"/>
      <c r="G296" s="46"/>
      <c r="H296" s="46"/>
      <c r="I296" s="46"/>
      <c r="J296" s="46"/>
      <c r="K296" s="46"/>
      <c r="L296" s="21"/>
      <c r="M296" s="20" t="str">
        <f t="shared" si="15"/>
        <v/>
      </c>
      <c r="N296" s="20" t="str">
        <f t="shared" si="16"/>
        <v/>
      </c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:25" ht="21" customHeight="1" x14ac:dyDescent="0.25">
      <c r="A297" s="67">
        <v>3</v>
      </c>
      <c r="B297" s="68">
        <v>338</v>
      </c>
      <c r="C297" s="69" t="s">
        <v>54</v>
      </c>
      <c r="D297" s="68" t="s">
        <v>190</v>
      </c>
      <c r="E297" s="46"/>
      <c r="F297" s="46"/>
      <c r="G297" s="46"/>
      <c r="H297" s="46" t="s">
        <v>630</v>
      </c>
      <c r="I297" s="46"/>
      <c r="J297" s="46"/>
      <c r="K297" s="46"/>
      <c r="L297" s="21"/>
      <c r="M297" s="20" t="str">
        <f t="shared" si="15"/>
        <v>YES</v>
      </c>
      <c r="N297" s="20" t="str">
        <f t="shared" si="16"/>
        <v>YES</v>
      </c>
      <c r="O297" s="22"/>
      <c r="P297" s="22"/>
      <c r="Q297" s="22">
        <v>1</v>
      </c>
      <c r="R297" s="22">
        <v>1</v>
      </c>
      <c r="S297" s="22"/>
      <c r="T297" s="22"/>
      <c r="U297" s="22"/>
      <c r="V297" s="22"/>
      <c r="W297" s="22"/>
      <c r="X297" s="22"/>
      <c r="Y297" s="22"/>
    </row>
    <row r="298" spans="1:25" ht="21" customHeight="1" x14ac:dyDescent="0.25">
      <c r="A298" s="67">
        <v>3</v>
      </c>
      <c r="B298" s="68">
        <v>338</v>
      </c>
      <c r="C298" s="69">
        <v>16378</v>
      </c>
      <c r="D298" s="68" t="s">
        <v>343</v>
      </c>
      <c r="E298" s="46" t="s">
        <v>631</v>
      </c>
      <c r="F298" s="46"/>
      <c r="G298" s="46"/>
      <c r="H298" s="46"/>
      <c r="I298" s="46"/>
      <c r="J298" s="46"/>
      <c r="K298" s="46"/>
      <c r="L298" s="21"/>
      <c r="M298" s="20" t="str">
        <f t="shared" si="15"/>
        <v>YES</v>
      </c>
      <c r="N298" s="20" t="str">
        <f t="shared" si="16"/>
        <v>YES</v>
      </c>
      <c r="O298" s="22">
        <v>1</v>
      </c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:25" ht="21" customHeight="1" x14ac:dyDescent="0.25">
      <c r="A299" s="67">
        <v>3</v>
      </c>
      <c r="B299" s="68">
        <v>339</v>
      </c>
      <c r="C299" s="69">
        <v>16397</v>
      </c>
      <c r="D299" s="68" t="s">
        <v>239</v>
      </c>
      <c r="E299" s="46"/>
      <c r="F299" s="46"/>
      <c r="G299" s="46"/>
      <c r="H299" s="46"/>
      <c r="I299" s="46"/>
      <c r="J299" s="46"/>
      <c r="K299" s="46"/>
      <c r="L299" s="21"/>
      <c r="M299" s="20" t="str">
        <f t="shared" si="15"/>
        <v/>
      </c>
      <c r="N299" s="20" t="str">
        <f t="shared" si="16"/>
        <v/>
      </c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1:25" ht="21" customHeight="1" x14ac:dyDescent="0.25">
      <c r="A300" s="67">
        <v>3</v>
      </c>
      <c r="B300" s="68">
        <v>339</v>
      </c>
      <c r="C300" s="69" t="s">
        <v>54</v>
      </c>
      <c r="D300" s="68" t="s">
        <v>272</v>
      </c>
      <c r="E300" s="46"/>
      <c r="F300" s="46"/>
      <c r="G300" s="46"/>
      <c r="H300" s="46" t="s">
        <v>630</v>
      </c>
      <c r="I300" s="46"/>
      <c r="J300" s="46"/>
      <c r="K300" s="46"/>
      <c r="L300" s="21"/>
      <c r="M300" s="20" t="str">
        <f t="shared" si="15"/>
        <v>YES</v>
      </c>
      <c r="N300" s="20" t="str">
        <f t="shared" si="16"/>
        <v>YES</v>
      </c>
      <c r="O300" s="22"/>
      <c r="P300" s="22"/>
      <c r="Q300" s="22">
        <v>1</v>
      </c>
      <c r="R300" s="22"/>
      <c r="S300" s="22"/>
      <c r="T300" s="22"/>
      <c r="U300" s="22"/>
      <c r="V300" s="22"/>
      <c r="W300" s="22"/>
      <c r="X300" s="22"/>
      <c r="Y300" s="22"/>
    </row>
    <row r="301" spans="1:25" ht="21" customHeight="1" x14ac:dyDescent="0.25">
      <c r="A301" s="67">
        <v>3</v>
      </c>
      <c r="B301" s="68">
        <v>340</v>
      </c>
      <c r="C301" s="69" t="s">
        <v>54</v>
      </c>
      <c r="D301" s="68" t="s">
        <v>305</v>
      </c>
      <c r="E301" s="46"/>
      <c r="F301" s="46"/>
      <c r="G301" s="46"/>
      <c r="H301" s="46"/>
      <c r="I301" s="46"/>
      <c r="J301" s="46"/>
      <c r="K301" s="46"/>
      <c r="L301" s="21"/>
      <c r="M301" s="20" t="str">
        <f t="shared" si="15"/>
        <v/>
      </c>
      <c r="N301" s="20" t="str">
        <f t="shared" si="16"/>
        <v/>
      </c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1:25" ht="21" customHeight="1" x14ac:dyDescent="0.25">
      <c r="A302" s="67">
        <v>3</v>
      </c>
      <c r="B302" s="68">
        <v>340</v>
      </c>
      <c r="C302" s="69">
        <v>16461</v>
      </c>
      <c r="D302" s="68" t="s">
        <v>336</v>
      </c>
      <c r="E302" s="46"/>
      <c r="F302" s="46"/>
      <c r="G302" s="46"/>
      <c r="H302" s="46"/>
      <c r="I302" s="46"/>
      <c r="J302" s="46"/>
      <c r="K302" s="46"/>
      <c r="L302" s="21"/>
      <c r="M302" s="20" t="str">
        <f t="shared" si="15"/>
        <v/>
      </c>
      <c r="N302" s="20" t="str">
        <f t="shared" si="16"/>
        <v/>
      </c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1:25" ht="21" customHeight="1" x14ac:dyDescent="0.25">
      <c r="A303" s="67">
        <v>3</v>
      </c>
      <c r="B303" s="68">
        <v>341</v>
      </c>
      <c r="C303" s="69">
        <v>16471</v>
      </c>
      <c r="D303" s="68" t="s">
        <v>59</v>
      </c>
      <c r="E303" s="46"/>
      <c r="F303" s="46"/>
      <c r="G303" s="46"/>
      <c r="H303" s="46"/>
      <c r="I303" s="46"/>
      <c r="J303" s="46"/>
      <c r="K303" s="46"/>
      <c r="L303" s="21"/>
      <c r="M303" s="20" t="str">
        <f t="shared" si="15"/>
        <v/>
      </c>
      <c r="N303" s="20" t="str">
        <f t="shared" si="16"/>
        <v/>
      </c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1:25" ht="21" customHeight="1" x14ac:dyDescent="0.25">
      <c r="A304" s="67">
        <v>3</v>
      </c>
      <c r="B304" s="68">
        <v>341</v>
      </c>
      <c r="C304" s="69" t="s">
        <v>54</v>
      </c>
      <c r="D304" s="68" t="s">
        <v>93</v>
      </c>
      <c r="E304" s="46"/>
      <c r="F304" s="46"/>
      <c r="G304" s="46"/>
      <c r="H304" s="46"/>
      <c r="I304" s="46"/>
      <c r="J304" s="46"/>
      <c r="K304" s="46"/>
      <c r="L304" s="21"/>
      <c r="M304" s="20" t="str">
        <f t="shared" si="15"/>
        <v/>
      </c>
      <c r="N304" s="20" t="str">
        <f t="shared" si="16"/>
        <v/>
      </c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1:26" ht="21" customHeight="1" x14ac:dyDescent="0.25">
      <c r="A305" s="67">
        <v>3</v>
      </c>
      <c r="B305" s="68">
        <v>342</v>
      </c>
      <c r="C305" s="69" t="s">
        <v>54</v>
      </c>
      <c r="D305" s="68" t="s">
        <v>127</v>
      </c>
      <c r="E305" s="46" t="s">
        <v>631</v>
      </c>
      <c r="F305" s="46"/>
      <c r="G305" s="46"/>
      <c r="H305" s="46" t="s">
        <v>630</v>
      </c>
      <c r="I305" s="46"/>
      <c r="J305" s="46"/>
      <c r="K305" s="46"/>
      <c r="L305" s="21"/>
      <c r="M305" s="20" t="str">
        <f t="shared" si="15"/>
        <v>YES</v>
      </c>
      <c r="N305" s="20" t="str">
        <f t="shared" si="16"/>
        <v>YES</v>
      </c>
      <c r="O305" s="22">
        <v>1</v>
      </c>
      <c r="P305" s="22"/>
      <c r="Q305" s="22"/>
      <c r="R305" s="22"/>
      <c r="S305" s="22"/>
      <c r="T305" s="22"/>
      <c r="U305" s="22">
        <v>1</v>
      </c>
      <c r="V305" s="22"/>
      <c r="W305" s="22"/>
      <c r="X305" s="22"/>
      <c r="Y305" s="22"/>
    </row>
    <row r="306" spans="1:26" ht="21" customHeight="1" x14ac:dyDescent="0.25">
      <c r="A306" s="67">
        <v>3</v>
      </c>
      <c r="B306" s="68">
        <v>342</v>
      </c>
      <c r="C306" s="69">
        <v>16356</v>
      </c>
      <c r="D306" s="68" t="s">
        <v>159</v>
      </c>
      <c r="E306" s="46"/>
      <c r="F306" s="46"/>
      <c r="G306" s="46"/>
      <c r="H306" s="46"/>
      <c r="I306" s="46"/>
      <c r="J306" s="46"/>
      <c r="K306" s="46"/>
      <c r="L306" s="21"/>
      <c r="M306" s="20" t="str">
        <f t="shared" si="15"/>
        <v/>
      </c>
      <c r="N306" s="20" t="str">
        <f t="shared" si="16"/>
        <v/>
      </c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1:26" ht="21" customHeight="1" x14ac:dyDescent="0.25">
      <c r="A307" s="67">
        <v>3</v>
      </c>
      <c r="B307" s="68">
        <v>343</v>
      </c>
      <c r="C307" s="69">
        <v>16379</v>
      </c>
      <c r="D307" s="68" t="s">
        <v>191</v>
      </c>
      <c r="E307" s="46"/>
      <c r="F307" s="46"/>
      <c r="G307" s="46"/>
      <c r="H307" s="46" t="s">
        <v>630</v>
      </c>
      <c r="I307" s="46"/>
      <c r="J307" s="46"/>
      <c r="K307" s="46"/>
      <c r="L307" s="21"/>
      <c r="M307" s="20" t="str">
        <f t="shared" si="15"/>
        <v>YES</v>
      </c>
      <c r="N307" s="20" t="str">
        <f t="shared" si="16"/>
        <v>YES</v>
      </c>
      <c r="O307" s="22"/>
      <c r="P307" s="22"/>
      <c r="Q307" s="22"/>
      <c r="R307" s="22"/>
      <c r="S307" s="22"/>
      <c r="T307" s="22"/>
      <c r="U307" s="22">
        <v>1</v>
      </c>
      <c r="V307" s="22"/>
      <c r="W307" s="22"/>
      <c r="X307" s="22"/>
      <c r="Y307" s="22"/>
    </row>
    <row r="308" spans="1:26" ht="21" customHeight="1" x14ac:dyDescent="0.25">
      <c r="A308" s="67">
        <v>3</v>
      </c>
      <c r="B308" s="68">
        <v>343</v>
      </c>
      <c r="C308" s="69" t="s">
        <v>54</v>
      </c>
      <c r="D308" s="68" t="s">
        <v>210</v>
      </c>
      <c r="E308" s="46"/>
      <c r="F308" s="46"/>
      <c r="G308" s="46"/>
      <c r="H308" s="46"/>
      <c r="I308" s="46"/>
      <c r="J308" s="46"/>
      <c r="K308" s="46"/>
      <c r="L308" s="21"/>
      <c r="M308" s="20" t="str">
        <f t="shared" si="15"/>
        <v/>
      </c>
      <c r="N308" s="20" t="str">
        <f t="shared" si="16"/>
        <v/>
      </c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1:26" ht="21" customHeight="1" x14ac:dyDescent="0.25">
      <c r="A309" s="67">
        <v>3</v>
      </c>
      <c r="B309" s="68">
        <v>344</v>
      </c>
      <c r="C309" s="69" t="s">
        <v>54</v>
      </c>
      <c r="D309" s="68" t="s">
        <v>240</v>
      </c>
      <c r="E309" s="46"/>
      <c r="F309" s="46"/>
      <c r="G309" s="46" t="s">
        <v>632</v>
      </c>
      <c r="H309" s="46"/>
      <c r="I309" s="46"/>
      <c r="J309" s="46"/>
      <c r="K309" s="46"/>
      <c r="L309" s="21"/>
      <c r="M309" s="20" t="str">
        <f t="shared" si="15"/>
        <v>YES</v>
      </c>
      <c r="N309" s="20" t="str">
        <f t="shared" si="16"/>
        <v>YES</v>
      </c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3" t="s">
        <v>873</v>
      </c>
    </row>
    <row r="310" spans="1:26" ht="21" customHeight="1" x14ac:dyDescent="0.25">
      <c r="A310" s="67">
        <v>3</v>
      </c>
      <c r="B310" s="68">
        <v>344</v>
      </c>
      <c r="C310" s="69">
        <v>16438</v>
      </c>
      <c r="D310" s="68" t="s">
        <v>273</v>
      </c>
      <c r="E310" s="46"/>
      <c r="F310" s="46"/>
      <c r="G310" s="46"/>
      <c r="H310" s="46"/>
      <c r="I310" s="46"/>
      <c r="J310" s="46"/>
      <c r="K310" s="46"/>
      <c r="L310" s="21"/>
      <c r="M310" s="20" t="str">
        <f t="shared" si="15"/>
        <v/>
      </c>
      <c r="N310" s="20" t="str">
        <f t="shared" si="16"/>
        <v/>
      </c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:26" ht="21" customHeight="1" x14ac:dyDescent="0.25">
      <c r="A311" s="67">
        <v>3</v>
      </c>
      <c r="B311" s="68">
        <v>345</v>
      </c>
      <c r="C311" s="69" t="s">
        <v>54</v>
      </c>
      <c r="D311" s="68" t="s">
        <v>306</v>
      </c>
      <c r="E311" s="46"/>
      <c r="F311" s="46"/>
      <c r="G311" s="46"/>
      <c r="H311" s="46"/>
      <c r="I311" s="46"/>
      <c r="J311" s="46"/>
      <c r="K311" s="46"/>
      <c r="L311" s="21"/>
      <c r="M311" s="20" t="str">
        <f t="shared" si="15"/>
        <v/>
      </c>
      <c r="N311" s="20" t="str">
        <f t="shared" si="16"/>
        <v/>
      </c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:26" ht="21" customHeight="1" x14ac:dyDescent="0.25">
      <c r="A312" s="67">
        <v>3</v>
      </c>
      <c r="B312" s="68">
        <v>345</v>
      </c>
      <c r="C312" s="69">
        <v>16472</v>
      </c>
      <c r="D312" s="68" t="s">
        <v>337</v>
      </c>
      <c r="E312" s="46"/>
      <c r="F312" s="46"/>
      <c r="G312" s="46"/>
      <c r="H312" s="46"/>
      <c r="I312" s="46"/>
      <c r="J312" s="46"/>
      <c r="K312" s="46"/>
      <c r="L312" s="21"/>
      <c r="M312" s="20" t="str">
        <f t="shared" si="15"/>
        <v/>
      </c>
      <c r="N312" s="20" t="str">
        <f t="shared" si="16"/>
        <v/>
      </c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1:26" ht="21" customHeight="1" x14ac:dyDescent="0.25">
      <c r="A313" s="67">
        <v>3</v>
      </c>
      <c r="B313" s="68">
        <v>346</v>
      </c>
      <c r="C313" s="69">
        <v>16316</v>
      </c>
      <c r="D313" s="68" t="s">
        <v>60</v>
      </c>
      <c r="E313" s="46"/>
      <c r="F313" s="46"/>
      <c r="G313" s="46"/>
      <c r="H313" s="46" t="s">
        <v>630</v>
      </c>
      <c r="I313" s="46"/>
      <c r="J313" s="46"/>
      <c r="K313" s="46"/>
      <c r="L313" s="21"/>
      <c r="M313" s="20" t="str">
        <f t="shared" si="15"/>
        <v>YES</v>
      </c>
      <c r="N313" s="20" t="str">
        <f t="shared" si="16"/>
        <v>YES</v>
      </c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1:26" ht="21" customHeight="1" x14ac:dyDescent="0.25">
      <c r="A314" s="67">
        <v>3</v>
      </c>
      <c r="B314" s="68">
        <v>346</v>
      </c>
      <c r="C314" s="69" t="s">
        <v>54</v>
      </c>
      <c r="D314" s="68" t="s">
        <v>94</v>
      </c>
      <c r="E314" s="46"/>
      <c r="F314" s="46"/>
      <c r="G314" s="46"/>
      <c r="H314" s="46" t="s">
        <v>654</v>
      </c>
      <c r="I314" s="46"/>
      <c r="J314" s="46"/>
      <c r="K314" s="46"/>
      <c r="L314" s="21"/>
      <c r="M314" s="20" t="str">
        <f t="shared" si="15"/>
        <v>YES</v>
      </c>
      <c r="N314" s="20" t="str">
        <f t="shared" si="16"/>
        <v>YES</v>
      </c>
      <c r="O314" s="22"/>
      <c r="P314" s="22"/>
      <c r="Q314" s="22"/>
      <c r="R314" s="22"/>
      <c r="S314" s="22"/>
      <c r="T314" s="22"/>
      <c r="U314" s="22">
        <v>1</v>
      </c>
      <c r="V314" s="22"/>
      <c r="W314" s="22"/>
      <c r="X314" s="22"/>
      <c r="Y314" s="22"/>
    </row>
    <row r="315" spans="1:26" ht="21" customHeight="1" x14ac:dyDescent="0.25">
      <c r="A315" s="67">
        <v>3</v>
      </c>
      <c r="B315" s="68">
        <v>347</v>
      </c>
      <c r="C315" s="69">
        <v>16380</v>
      </c>
      <c r="D315" s="68" t="s">
        <v>128</v>
      </c>
      <c r="E315" s="46"/>
      <c r="F315" s="46"/>
      <c r="G315" s="46"/>
      <c r="H315" s="46"/>
      <c r="I315" s="46"/>
      <c r="J315" s="46"/>
      <c r="K315" s="46"/>
      <c r="L315" s="21"/>
      <c r="M315" s="20" t="str">
        <f t="shared" si="15"/>
        <v/>
      </c>
      <c r="N315" s="20" t="str">
        <f t="shared" si="16"/>
        <v/>
      </c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1:26" ht="21" customHeight="1" x14ac:dyDescent="0.25">
      <c r="A316" s="67">
        <v>3</v>
      </c>
      <c r="B316" s="68">
        <v>347</v>
      </c>
      <c r="C316" s="69" t="s">
        <v>54</v>
      </c>
      <c r="D316" s="68" t="s">
        <v>160</v>
      </c>
      <c r="E316" s="46"/>
      <c r="F316" s="46"/>
      <c r="G316" s="46"/>
      <c r="H316" s="46"/>
      <c r="I316" s="46"/>
      <c r="J316" s="46"/>
      <c r="K316" s="46"/>
      <c r="L316" s="21"/>
      <c r="M316" s="20" t="str">
        <f t="shared" si="15"/>
        <v/>
      </c>
      <c r="N316" s="20" t="str">
        <f t="shared" si="16"/>
        <v/>
      </c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1:26" ht="21" customHeight="1" x14ac:dyDescent="0.25">
      <c r="A317" s="67">
        <v>3</v>
      </c>
      <c r="B317" s="68">
        <v>348</v>
      </c>
      <c r="C317" s="69" t="s">
        <v>54</v>
      </c>
      <c r="D317" s="68" t="s">
        <v>192</v>
      </c>
      <c r="E317" s="46"/>
      <c r="F317" s="46"/>
      <c r="G317" s="46"/>
      <c r="H317" s="46"/>
      <c r="I317" s="46"/>
      <c r="J317" s="46"/>
      <c r="K317" s="46"/>
      <c r="L317" s="21"/>
      <c r="M317" s="20" t="str">
        <f t="shared" si="15"/>
        <v/>
      </c>
      <c r="N317" s="20" t="str">
        <f t="shared" si="16"/>
        <v/>
      </c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1:26" ht="21" customHeight="1" x14ac:dyDescent="0.25">
      <c r="A318" s="67">
        <v>3</v>
      </c>
      <c r="B318" s="68">
        <v>348</v>
      </c>
      <c r="C318" s="69">
        <v>16439</v>
      </c>
      <c r="D318" s="68" t="s">
        <v>241</v>
      </c>
      <c r="E318" s="46" t="s">
        <v>631</v>
      </c>
      <c r="F318" s="46"/>
      <c r="G318" s="46"/>
      <c r="H318" s="46"/>
      <c r="I318" s="46"/>
      <c r="J318" s="46"/>
      <c r="K318" s="46"/>
      <c r="L318" s="21"/>
      <c r="M318" s="20" t="str">
        <f t="shared" si="15"/>
        <v>YES</v>
      </c>
      <c r="N318" s="20" t="str">
        <f t="shared" si="16"/>
        <v>YES</v>
      </c>
      <c r="O318" s="22">
        <v>1</v>
      </c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1:26" ht="21" customHeight="1" x14ac:dyDescent="0.25">
      <c r="A319" s="67">
        <v>3</v>
      </c>
      <c r="B319" s="68">
        <v>349</v>
      </c>
      <c r="C319" s="69">
        <v>16462</v>
      </c>
      <c r="D319" s="68" t="s">
        <v>274</v>
      </c>
      <c r="E319" s="46"/>
      <c r="F319" s="46"/>
      <c r="G319" s="46"/>
      <c r="H319" s="46" t="s">
        <v>630</v>
      </c>
      <c r="I319" s="46"/>
      <c r="J319" s="46"/>
      <c r="K319" s="46"/>
      <c r="L319" s="21"/>
      <c r="M319" s="20" t="str">
        <f t="shared" si="15"/>
        <v>YES</v>
      </c>
      <c r="N319" s="20" t="str">
        <f t="shared" si="16"/>
        <v>YES</v>
      </c>
      <c r="O319" s="22"/>
      <c r="P319" s="22"/>
      <c r="Q319" s="22">
        <v>1</v>
      </c>
      <c r="R319" s="22"/>
      <c r="S319" s="22"/>
      <c r="T319" s="22"/>
      <c r="U319" s="22"/>
      <c r="V319" s="22"/>
      <c r="W319" s="22"/>
      <c r="X319" s="22"/>
      <c r="Y319" s="22"/>
    </row>
    <row r="320" spans="1:26" ht="21" customHeight="1" x14ac:dyDescent="0.25">
      <c r="A320" s="67">
        <v>3</v>
      </c>
      <c r="B320" s="68">
        <v>349</v>
      </c>
      <c r="C320" s="69" t="s">
        <v>54</v>
      </c>
      <c r="D320" s="68" t="s">
        <v>307</v>
      </c>
      <c r="E320" s="46"/>
      <c r="F320" s="46"/>
      <c r="G320" s="46"/>
      <c r="H320" s="46" t="s">
        <v>630</v>
      </c>
      <c r="I320" s="46"/>
      <c r="J320" s="46"/>
      <c r="K320" s="46"/>
      <c r="L320" s="21"/>
      <c r="M320" s="20" t="str">
        <f t="shared" si="15"/>
        <v>YES</v>
      </c>
      <c r="N320" s="20" t="str">
        <f t="shared" si="16"/>
        <v>YES</v>
      </c>
      <c r="O320" s="22"/>
      <c r="P320" s="22"/>
      <c r="Q320" s="22"/>
      <c r="R320" s="22">
        <v>1</v>
      </c>
      <c r="S320" s="22"/>
      <c r="T320" s="22"/>
      <c r="U320" s="22"/>
      <c r="V320" s="22"/>
      <c r="W320" s="22"/>
      <c r="X320" s="22"/>
      <c r="Y320" s="22"/>
    </row>
    <row r="321" spans="1:26" ht="21" customHeight="1" x14ac:dyDescent="0.25">
      <c r="A321" s="67">
        <v>3</v>
      </c>
      <c r="B321" s="68">
        <v>350</v>
      </c>
      <c r="C321" s="69" t="s">
        <v>54</v>
      </c>
      <c r="D321" s="68" t="s">
        <v>338</v>
      </c>
      <c r="E321" s="46"/>
      <c r="F321" s="46"/>
      <c r="G321" s="46"/>
      <c r="H321" s="46" t="s">
        <v>630</v>
      </c>
      <c r="I321" s="46"/>
      <c r="J321" s="46"/>
      <c r="K321" s="46"/>
      <c r="L321" s="21"/>
      <c r="M321" s="20" t="str">
        <f t="shared" si="15"/>
        <v>YES</v>
      </c>
      <c r="N321" s="20" t="str">
        <f t="shared" si="16"/>
        <v>YES</v>
      </c>
      <c r="O321" s="22"/>
      <c r="P321" s="22"/>
      <c r="Q321" s="22"/>
      <c r="R321" s="22">
        <v>1</v>
      </c>
      <c r="S321" s="22"/>
      <c r="T321" s="22"/>
      <c r="U321" s="22"/>
      <c r="V321" s="22"/>
      <c r="W321" s="22"/>
      <c r="X321" s="22"/>
      <c r="Y321" s="22"/>
    </row>
    <row r="322" spans="1:26" ht="21" customHeight="1" x14ac:dyDescent="0.25">
      <c r="A322" s="67">
        <v>3</v>
      </c>
      <c r="B322" s="68">
        <v>350</v>
      </c>
      <c r="C322" s="69">
        <v>16344</v>
      </c>
      <c r="D322" s="68" t="s">
        <v>61</v>
      </c>
      <c r="E322" s="46"/>
      <c r="F322" s="46"/>
      <c r="G322" s="46"/>
      <c r="H322" s="46" t="s">
        <v>630</v>
      </c>
      <c r="I322" s="46"/>
      <c r="J322" s="46"/>
      <c r="K322" s="46"/>
      <c r="L322" s="21"/>
      <c r="M322" s="20" t="str">
        <f t="shared" si="15"/>
        <v>YES</v>
      </c>
      <c r="N322" s="20" t="str">
        <f t="shared" si="16"/>
        <v>YES</v>
      </c>
      <c r="O322" s="22"/>
      <c r="P322" s="22"/>
      <c r="Q322" s="22"/>
      <c r="R322" s="22"/>
      <c r="S322" s="22"/>
      <c r="T322" s="22"/>
      <c r="U322" s="22">
        <v>1</v>
      </c>
      <c r="V322" s="22"/>
      <c r="W322" s="22"/>
      <c r="X322" s="22"/>
      <c r="Y322" s="22"/>
    </row>
    <row r="323" spans="1:26" ht="21" customHeight="1" x14ac:dyDescent="0.25">
      <c r="A323" s="67">
        <v>3</v>
      </c>
      <c r="B323" s="68">
        <v>351</v>
      </c>
      <c r="C323" s="69">
        <v>16357</v>
      </c>
      <c r="D323" s="68" t="s">
        <v>95</v>
      </c>
      <c r="E323" s="46" t="s">
        <v>631</v>
      </c>
      <c r="F323" s="46"/>
      <c r="G323" s="46"/>
      <c r="H323" s="46"/>
      <c r="I323" s="46"/>
      <c r="J323" s="46"/>
      <c r="K323" s="46"/>
      <c r="L323" s="21"/>
      <c r="M323" s="20" t="str">
        <f t="shared" ref="M323:M352" si="17">IF(AND(ISBLANK(E323),ISBLANK(F323),ISBLANK(G323),ISBLANK(H323),ISBLANK(I323),ISBLANK(J323)),"","YES")</f>
        <v>YES</v>
      </c>
      <c r="N323" s="20" t="str">
        <f t="shared" si="16"/>
        <v>YES</v>
      </c>
      <c r="O323" s="22">
        <v>1</v>
      </c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1:26" ht="21" customHeight="1" x14ac:dyDescent="0.25">
      <c r="A324" s="67">
        <v>3</v>
      </c>
      <c r="B324" s="68">
        <v>351</v>
      </c>
      <c r="C324" s="69" t="s">
        <v>54</v>
      </c>
      <c r="D324" s="68" t="s">
        <v>129</v>
      </c>
      <c r="E324" s="46" t="s">
        <v>631</v>
      </c>
      <c r="F324" s="46"/>
      <c r="G324" s="46"/>
      <c r="H324" s="46"/>
      <c r="I324" s="46"/>
      <c r="J324" s="46"/>
      <c r="K324" s="46"/>
      <c r="L324" s="21"/>
      <c r="M324" s="20" t="str">
        <f t="shared" si="17"/>
        <v>YES</v>
      </c>
      <c r="N324" s="20" t="str">
        <f t="shared" ref="N324:N352" si="18">IF(AND(ISBLANK(E324),ISBLANK(F324),ISBLANK(G324),ISBLANK(H324),ISBLANK(I324),ISBLANK(J324),ISBLANK(K324)),"","YES")</f>
        <v>YES</v>
      </c>
      <c r="O324" s="22">
        <v>1</v>
      </c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1:26" ht="21" customHeight="1" x14ac:dyDescent="0.25">
      <c r="A325" s="67">
        <v>3</v>
      </c>
      <c r="B325" s="68">
        <v>352</v>
      </c>
      <c r="C325" s="69" t="s">
        <v>54</v>
      </c>
      <c r="D325" s="68" t="s">
        <v>161</v>
      </c>
      <c r="E325" s="46"/>
      <c r="F325" s="46"/>
      <c r="G325" s="46"/>
      <c r="H325" s="46" t="s">
        <v>630</v>
      </c>
      <c r="I325" s="46"/>
      <c r="J325" s="46"/>
      <c r="K325" s="46"/>
      <c r="L325" s="21"/>
      <c r="M325" s="20" t="str">
        <f t="shared" si="17"/>
        <v>YES</v>
      </c>
      <c r="N325" s="20" t="str">
        <f t="shared" si="18"/>
        <v>YES</v>
      </c>
      <c r="O325" s="22"/>
      <c r="P325" s="22"/>
      <c r="Q325" s="22"/>
      <c r="R325" s="22"/>
      <c r="S325" s="22"/>
      <c r="T325" s="22"/>
      <c r="U325" s="22">
        <v>1</v>
      </c>
      <c r="V325" s="22"/>
      <c r="W325" s="22"/>
      <c r="X325" s="22"/>
      <c r="Y325" s="22"/>
    </row>
    <row r="326" spans="1:26" ht="21" customHeight="1" x14ac:dyDescent="0.25">
      <c r="A326" s="67">
        <v>3</v>
      </c>
      <c r="B326" s="68">
        <v>352</v>
      </c>
      <c r="C326" s="69">
        <v>16419</v>
      </c>
      <c r="D326" s="68" t="s">
        <v>193</v>
      </c>
      <c r="E326" s="46"/>
      <c r="F326" s="46"/>
      <c r="G326" s="46"/>
      <c r="H326" s="46" t="s">
        <v>630</v>
      </c>
      <c r="I326" s="46"/>
      <c r="J326" s="46"/>
      <c r="K326" s="46"/>
      <c r="L326" s="21"/>
      <c r="M326" s="20" t="str">
        <f t="shared" si="17"/>
        <v>YES</v>
      </c>
      <c r="N326" s="20" t="str">
        <f t="shared" si="18"/>
        <v>YES</v>
      </c>
      <c r="O326" s="22"/>
      <c r="P326" s="22"/>
      <c r="Q326" s="22"/>
      <c r="R326" s="22">
        <v>1</v>
      </c>
      <c r="S326" s="22"/>
      <c r="T326" s="22"/>
      <c r="U326" s="22"/>
      <c r="V326" s="22"/>
      <c r="W326" s="22"/>
      <c r="X326" s="22"/>
      <c r="Y326" s="22"/>
    </row>
    <row r="327" spans="1:26" s="27" customFormat="1" ht="21" customHeight="1" x14ac:dyDescent="0.25">
      <c r="A327" s="67">
        <v>3</v>
      </c>
      <c r="B327" s="68">
        <v>353</v>
      </c>
      <c r="C327" s="69">
        <v>16440</v>
      </c>
      <c r="D327" s="68" t="s">
        <v>211</v>
      </c>
      <c r="E327" s="46"/>
      <c r="F327" s="46"/>
      <c r="G327" s="46" t="s">
        <v>632</v>
      </c>
      <c r="H327" s="46"/>
      <c r="I327" s="46"/>
      <c r="J327" s="46"/>
      <c r="K327" s="46"/>
      <c r="L327" s="21"/>
      <c r="M327" s="20" t="str">
        <f t="shared" si="17"/>
        <v>YES</v>
      </c>
      <c r="N327" s="20" t="str">
        <f t="shared" si="18"/>
        <v>YES</v>
      </c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7" t="s">
        <v>872</v>
      </c>
    </row>
    <row r="328" spans="1:26" ht="21" customHeight="1" x14ac:dyDescent="0.25">
      <c r="A328" s="67">
        <v>3</v>
      </c>
      <c r="B328" s="68">
        <v>353</v>
      </c>
      <c r="C328" s="69" t="s">
        <v>54</v>
      </c>
      <c r="D328" s="68" t="s">
        <v>242</v>
      </c>
      <c r="E328" s="46"/>
      <c r="F328" s="46"/>
      <c r="G328" s="46"/>
      <c r="H328" s="46" t="s">
        <v>630</v>
      </c>
      <c r="I328" s="46"/>
      <c r="J328" s="46"/>
      <c r="K328" s="46"/>
      <c r="L328" s="21"/>
      <c r="M328" s="20" t="str">
        <f t="shared" si="17"/>
        <v>YES</v>
      </c>
      <c r="N328" s="20" t="str">
        <f t="shared" si="18"/>
        <v>YES</v>
      </c>
      <c r="O328" s="22"/>
      <c r="P328" s="22"/>
      <c r="Q328" s="22">
        <v>1</v>
      </c>
      <c r="R328" s="22"/>
      <c r="S328" s="22"/>
      <c r="T328" s="22"/>
      <c r="U328" s="22"/>
      <c r="V328" s="22"/>
      <c r="W328" s="22"/>
      <c r="X328" s="22"/>
      <c r="Y328" s="22"/>
    </row>
    <row r="329" spans="1:26" ht="21" customHeight="1" x14ac:dyDescent="0.25">
      <c r="A329" s="67">
        <v>3</v>
      </c>
      <c r="B329" s="68">
        <v>354</v>
      </c>
      <c r="C329" s="69" t="s">
        <v>54</v>
      </c>
      <c r="D329" s="68" t="s">
        <v>275</v>
      </c>
      <c r="E329" s="46"/>
      <c r="F329" s="46"/>
      <c r="G329" s="46"/>
      <c r="H329" s="46" t="s">
        <v>630</v>
      </c>
      <c r="I329" s="46"/>
      <c r="J329" s="46"/>
      <c r="K329" s="46"/>
      <c r="L329" s="21"/>
      <c r="M329" s="20" t="str">
        <f t="shared" si="17"/>
        <v>YES</v>
      </c>
      <c r="N329" s="20" t="str">
        <f t="shared" si="18"/>
        <v>YES</v>
      </c>
      <c r="O329" s="22"/>
      <c r="P329" s="22"/>
      <c r="Q329" s="22"/>
      <c r="R329" s="22"/>
      <c r="S329" s="22"/>
      <c r="T329" s="22"/>
      <c r="U329" s="22">
        <v>1</v>
      </c>
      <c r="V329" s="22"/>
      <c r="W329" s="22"/>
      <c r="X329" s="22"/>
      <c r="Y329" s="22"/>
    </row>
    <row r="330" spans="1:26" ht="21" customHeight="1" x14ac:dyDescent="0.25">
      <c r="A330" s="67">
        <v>3</v>
      </c>
      <c r="B330" s="68">
        <v>354</v>
      </c>
      <c r="C330" s="69">
        <v>16317</v>
      </c>
      <c r="D330" s="68" t="s">
        <v>308</v>
      </c>
      <c r="E330" s="46"/>
      <c r="F330" s="46"/>
      <c r="G330" s="46"/>
      <c r="H330" s="46"/>
      <c r="I330" s="46"/>
      <c r="J330" s="46"/>
      <c r="K330" s="46"/>
      <c r="L330" s="21"/>
      <c r="M330" s="20" t="str">
        <f t="shared" si="17"/>
        <v/>
      </c>
      <c r="N330" s="20" t="str">
        <f t="shared" si="18"/>
        <v/>
      </c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:26" ht="21" customHeight="1" x14ac:dyDescent="0.25">
      <c r="A331" s="67">
        <v>3</v>
      </c>
      <c r="B331" s="68">
        <v>355</v>
      </c>
      <c r="C331" s="69">
        <v>16345</v>
      </c>
      <c r="D331" s="68" t="s">
        <v>339</v>
      </c>
      <c r="E331" s="46"/>
      <c r="F331" s="46"/>
      <c r="G331" s="46"/>
      <c r="H331" s="46"/>
      <c r="I331" s="46"/>
      <c r="J331" s="46"/>
      <c r="K331" s="46"/>
      <c r="L331" s="21"/>
      <c r="M331" s="20" t="str">
        <f t="shared" si="17"/>
        <v/>
      </c>
      <c r="N331" s="20" t="str">
        <f t="shared" si="18"/>
        <v/>
      </c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:26" ht="21" customHeight="1" x14ac:dyDescent="0.25">
      <c r="A332" s="67">
        <v>3</v>
      </c>
      <c r="B332" s="68">
        <v>355</v>
      </c>
      <c r="C332" s="69" t="s">
        <v>54</v>
      </c>
      <c r="D332" s="68" t="s">
        <v>62</v>
      </c>
      <c r="E332" s="46"/>
      <c r="F332" s="46"/>
      <c r="G332" s="46"/>
      <c r="H332" s="46" t="s">
        <v>630</v>
      </c>
      <c r="I332" s="46"/>
      <c r="J332" s="46"/>
      <c r="K332" s="46"/>
      <c r="L332" s="21"/>
      <c r="M332" s="20" t="str">
        <f t="shared" si="17"/>
        <v>YES</v>
      </c>
      <c r="N332" s="20" t="str">
        <f t="shared" si="18"/>
        <v>YES</v>
      </c>
      <c r="O332" s="22"/>
      <c r="P332" s="22"/>
      <c r="Q332" s="22"/>
      <c r="R332" s="22"/>
      <c r="S332" s="22"/>
      <c r="T332" s="22"/>
      <c r="U332" s="22">
        <v>1</v>
      </c>
      <c r="V332" s="22"/>
      <c r="W332" s="22"/>
      <c r="X332" s="22"/>
      <c r="Y332" s="22"/>
    </row>
    <row r="333" spans="1:26" s="27" customFormat="1" ht="21" customHeight="1" x14ac:dyDescent="0.25">
      <c r="A333" s="67">
        <v>3</v>
      </c>
      <c r="B333" s="68">
        <v>356</v>
      </c>
      <c r="C333" s="69" t="s">
        <v>54</v>
      </c>
      <c r="D333" s="68" t="s">
        <v>96</v>
      </c>
      <c r="E333" s="46"/>
      <c r="F333" s="46"/>
      <c r="G333" s="46"/>
      <c r="H333" s="46"/>
      <c r="I333" s="46"/>
      <c r="J333" s="46"/>
      <c r="K333" s="46"/>
      <c r="L333" s="21"/>
      <c r="M333" s="20" t="str">
        <f t="shared" si="17"/>
        <v/>
      </c>
      <c r="N333" s="20" t="str">
        <f t="shared" si="18"/>
        <v/>
      </c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1:26" ht="21" customHeight="1" x14ac:dyDescent="0.25">
      <c r="A334" s="67">
        <v>3</v>
      </c>
      <c r="B334" s="68">
        <v>356</v>
      </c>
      <c r="C334" s="69">
        <v>16420</v>
      </c>
      <c r="D334" s="68" t="s">
        <v>130</v>
      </c>
      <c r="E334" s="46"/>
      <c r="F334" s="46"/>
      <c r="G334" s="46"/>
      <c r="H334" s="46"/>
      <c r="I334" s="46"/>
      <c r="J334" s="46"/>
      <c r="K334" s="46"/>
      <c r="L334" s="21"/>
      <c r="M334" s="20" t="str">
        <f t="shared" si="17"/>
        <v/>
      </c>
      <c r="N334" s="20" t="str">
        <f t="shared" si="18"/>
        <v/>
      </c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1:26" ht="21" customHeight="1" x14ac:dyDescent="0.25">
      <c r="A335" s="67">
        <v>3</v>
      </c>
      <c r="B335" s="68">
        <v>360</v>
      </c>
      <c r="C335" s="69" t="s">
        <v>54</v>
      </c>
      <c r="D335" s="68" t="s">
        <v>162</v>
      </c>
      <c r="E335" s="46"/>
      <c r="F335" s="46"/>
      <c r="G335" s="46"/>
      <c r="H335" s="46"/>
      <c r="I335" s="46"/>
      <c r="J335" s="46"/>
      <c r="K335" s="46"/>
      <c r="L335" s="21"/>
      <c r="M335" s="20" t="str">
        <f t="shared" si="17"/>
        <v/>
      </c>
      <c r="N335" s="20" t="str">
        <f t="shared" si="18"/>
        <v/>
      </c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1:26" ht="21" customHeight="1" x14ac:dyDescent="0.25">
      <c r="A336" s="67">
        <v>3</v>
      </c>
      <c r="B336" s="68">
        <v>360</v>
      </c>
      <c r="C336" s="69">
        <v>16463</v>
      </c>
      <c r="D336" s="68" t="s">
        <v>194</v>
      </c>
      <c r="E336" s="46"/>
      <c r="F336" s="46"/>
      <c r="G336" s="46"/>
      <c r="H336" s="46"/>
      <c r="I336" s="46"/>
      <c r="J336" s="46"/>
      <c r="K336" s="46"/>
      <c r="L336" s="21"/>
      <c r="M336" s="20" t="str">
        <f t="shared" si="17"/>
        <v/>
      </c>
      <c r="N336" s="20" t="str">
        <f t="shared" si="18"/>
        <v/>
      </c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1:26" ht="21" customHeight="1" x14ac:dyDescent="0.25">
      <c r="A337" s="67">
        <v>3</v>
      </c>
      <c r="B337" s="68">
        <v>362</v>
      </c>
      <c r="C337" s="69" t="s">
        <v>54</v>
      </c>
      <c r="D337" s="68" t="s">
        <v>243</v>
      </c>
      <c r="E337" s="46"/>
      <c r="F337" s="46"/>
      <c r="G337" s="46"/>
      <c r="H337" s="46"/>
      <c r="I337" s="46"/>
      <c r="J337" s="46"/>
      <c r="K337" s="46"/>
      <c r="L337" s="21"/>
      <c r="M337" s="20" t="str">
        <f t="shared" si="17"/>
        <v/>
      </c>
      <c r="N337" s="20" t="str">
        <f t="shared" si="18"/>
        <v/>
      </c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1:26" ht="21" customHeight="1" x14ac:dyDescent="0.25">
      <c r="A338" s="67">
        <v>3</v>
      </c>
      <c r="B338" s="68">
        <v>362</v>
      </c>
      <c r="C338" s="69">
        <v>16318</v>
      </c>
      <c r="D338" s="68" t="s">
        <v>276</v>
      </c>
      <c r="E338" s="46"/>
      <c r="F338" s="46"/>
      <c r="G338" s="46"/>
      <c r="H338" s="46"/>
      <c r="I338" s="46"/>
      <c r="J338" s="46"/>
      <c r="K338" s="46"/>
      <c r="L338" s="21"/>
      <c r="M338" s="20" t="str">
        <f t="shared" si="17"/>
        <v/>
      </c>
      <c r="N338" s="20" t="str">
        <f t="shared" si="18"/>
        <v/>
      </c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1:26" ht="21" customHeight="1" x14ac:dyDescent="0.25">
      <c r="A339" s="67">
        <v>3</v>
      </c>
      <c r="B339" s="68">
        <v>363</v>
      </c>
      <c r="C339" s="69">
        <v>16346</v>
      </c>
      <c r="D339" s="68" t="s">
        <v>309</v>
      </c>
      <c r="E339" s="46"/>
      <c r="F339" s="46"/>
      <c r="G339" s="46"/>
      <c r="H339" s="46"/>
      <c r="I339" s="46"/>
      <c r="J339" s="46"/>
      <c r="K339" s="46"/>
      <c r="L339" s="21"/>
      <c r="M339" s="20" t="str">
        <f t="shared" si="17"/>
        <v/>
      </c>
      <c r="N339" s="20" t="str">
        <f t="shared" si="18"/>
        <v/>
      </c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1:26" ht="21" customHeight="1" x14ac:dyDescent="0.25">
      <c r="A340" s="67">
        <v>3</v>
      </c>
      <c r="B340" s="68">
        <v>363</v>
      </c>
      <c r="C340" s="69" t="s">
        <v>54</v>
      </c>
      <c r="D340" s="68" t="s">
        <v>340</v>
      </c>
      <c r="E340" s="46"/>
      <c r="F340" s="46"/>
      <c r="G340" s="46"/>
      <c r="H340" s="46"/>
      <c r="I340" s="46"/>
      <c r="J340" s="46"/>
      <c r="K340" s="46"/>
      <c r="L340" s="21"/>
      <c r="M340" s="20" t="str">
        <f t="shared" si="17"/>
        <v/>
      </c>
      <c r="N340" s="20" t="str">
        <f t="shared" si="18"/>
        <v/>
      </c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1:26" ht="21" customHeight="1" x14ac:dyDescent="0.25">
      <c r="A341" s="67">
        <v>3</v>
      </c>
      <c r="B341" s="68">
        <v>364</v>
      </c>
      <c r="C341" s="69" t="s">
        <v>54</v>
      </c>
      <c r="D341" s="68" t="s">
        <v>63</v>
      </c>
      <c r="E341" s="46"/>
      <c r="F341" s="46"/>
      <c r="G341" s="46"/>
      <c r="H341" s="46"/>
      <c r="I341" s="46"/>
      <c r="J341" s="46"/>
      <c r="K341" s="46"/>
      <c r="L341" s="21"/>
      <c r="M341" s="20" t="str">
        <f t="shared" si="17"/>
        <v/>
      </c>
      <c r="N341" s="20" t="str">
        <f t="shared" si="18"/>
        <v/>
      </c>
      <c r="O341" s="47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1:26" s="27" customFormat="1" ht="21" customHeight="1" x14ac:dyDescent="0.25">
      <c r="A342" s="67">
        <v>3</v>
      </c>
      <c r="B342" s="68">
        <v>364</v>
      </c>
      <c r="C342" s="69">
        <v>16398</v>
      </c>
      <c r="D342" s="68" t="s">
        <v>97</v>
      </c>
      <c r="E342" s="46" t="s">
        <v>631</v>
      </c>
      <c r="F342" s="46"/>
      <c r="G342" s="46"/>
      <c r="H342" s="46"/>
      <c r="I342" s="46"/>
      <c r="J342" s="46"/>
      <c r="K342" s="46"/>
      <c r="L342" s="21"/>
      <c r="M342" s="20" t="str">
        <f t="shared" si="17"/>
        <v>YES</v>
      </c>
      <c r="N342" s="20" t="str">
        <f t="shared" si="18"/>
        <v>YES</v>
      </c>
      <c r="O342" s="22">
        <v>1</v>
      </c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1:26" ht="21" customHeight="1" x14ac:dyDescent="0.25">
      <c r="A343" s="67">
        <v>3</v>
      </c>
      <c r="B343" s="68">
        <v>365</v>
      </c>
      <c r="C343" s="69">
        <v>16421</v>
      </c>
      <c r="D343" s="68" t="s">
        <v>32</v>
      </c>
      <c r="E343" s="46"/>
      <c r="F343" s="46"/>
      <c r="G343" s="46"/>
      <c r="H343" s="46"/>
      <c r="I343" s="46"/>
      <c r="J343" s="46"/>
      <c r="K343" s="46"/>
      <c r="L343" s="21"/>
      <c r="M343" s="20" t="str">
        <f t="shared" si="17"/>
        <v/>
      </c>
      <c r="N343" s="20" t="str">
        <f t="shared" si="18"/>
        <v/>
      </c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1:26" ht="21" customHeight="1" x14ac:dyDescent="0.25">
      <c r="A344" s="67">
        <v>3</v>
      </c>
      <c r="B344" s="68">
        <v>365</v>
      </c>
      <c r="C344" s="69" t="s">
        <v>54</v>
      </c>
      <c r="D344" s="68" t="s">
        <v>35</v>
      </c>
      <c r="E344" s="46"/>
      <c r="F344" s="46"/>
      <c r="G344" s="46"/>
      <c r="H344" s="46"/>
      <c r="I344" s="46"/>
      <c r="J344" s="46"/>
      <c r="K344" s="46"/>
      <c r="L344" s="21"/>
      <c r="M344" s="20" t="str">
        <f t="shared" si="17"/>
        <v/>
      </c>
      <c r="N344" s="20" t="str">
        <f t="shared" si="18"/>
        <v/>
      </c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1:26" ht="21" customHeight="1" x14ac:dyDescent="0.25">
      <c r="A345" s="67">
        <v>3</v>
      </c>
      <c r="B345" s="68">
        <v>366</v>
      </c>
      <c r="C345" s="69" t="s">
        <v>54</v>
      </c>
      <c r="D345" s="68" t="s">
        <v>38</v>
      </c>
      <c r="E345" s="46"/>
      <c r="F345" s="46"/>
      <c r="G345" s="46"/>
      <c r="H345" s="46" t="s">
        <v>630</v>
      </c>
      <c r="I345" s="46"/>
      <c r="J345" s="46"/>
      <c r="K345" s="46"/>
      <c r="L345" s="21"/>
      <c r="M345" s="20" t="str">
        <f t="shared" si="17"/>
        <v>YES</v>
      </c>
      <c r="N345" s="20" t="str">
        <f t="shared" si="18"/>
        <v>YES</v>
      </c>
      <c r="O345" s="22"/>
      <c r="P345" s="22"/>
      <c r="Q345" s="22"/>
      <c r="R345" s="22"/>
      <c r="S345" s="22"/>
      <c r="T345" s="22"/>
      <c r="U345" s="22">
        <v>1</v>
      </c>
      <c r="V345" s="22"/>
      <c r="W345" s="22"/>
      <c r="X345" s="22"/>
      <c r="Y345" s="22"/>
    </row>
    <row r="346" spans="1:26" ht="21" customHeight="1" x14ac:dyDescent="0.25">
      <c r="A346" s="67">
        <v>3</v>
      </c>
      <c r="B346" s="68">
        <v>366</v>
      </c>
      <c r="C346" s="69">
        <v>16473</v>
      </c>
      <c r="D346" s="68" t="s">
        <v>40</v>
      </c>
      <c r="E346" s="46"/>
      <c r="F346" s="46"/>
      <c r="G346" s="46"/>
      <c r="H346" s="46"/>
      <c r="I346" s="46"/>
      <c r="J346" s="46"/>
      <c r="K346" s="46"/>
      <c r="L346" s="21"/>
      <c r="M346" s="20" t="str">
        <f t="shared" si="17"/>
        <v/>
      </c>
      <c r="N346" s="20" t="str">
        <f t="shared" si="18"/>
        <v/>
      </c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1:26" ht="21" customHeight="1" x14ac:dyDescent="0.25">
      <c r="A347" s="67">
        <v>3</v>
      </c>
      <c r="B347" s="68">
        <v>367</v>
      </c>
      <c r="C347" s="69">
        <v>16319</v>
      </c>
      <c r="D347" s="68" t="s">
        <v>25</v>
      </c>
      <c r="E347" s="46"/>
      <c r="F347" s="46"/>
      <c r="G347" s="46"/>
      <c r="H347" s="46"/>
      <c r="I347" s="46"/>
      <c r="J347" s="46"/>
      <c r="K347" s="46"/>
      <c r="L347" s="21"/>
      <c r="M347" s="20" t="str">
        <f t="shared" si="17"/>
        <v/>
      </c>
      <c r="N347" s="20" t="str">
        <f t="shared" si="18"/>
        <v/>
      </c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1:26" ht="21" customHeight="1" x14ac:dyDescent="0.25">
      <c r="A348" s="67">
        <v>3</v>
      </c>
      <c r="B348" s="68">
        <v>367</v>
      </c>
      <c r="C348" s="69" t="s">
        <v>54</v>
      </c>
      <c r="D348" s="68" t="s">
        <v>27</v>
      </c>
      <c r="E348" s="46"/>
      <c r="F348" s="46"/>
      <c r="G348" s="46"/>
      <c r="H348" s="46"/>
      <c r="I348" s="46"/>
      <c r="J348" s="46"/>
      <c r="K348" s="46"/>
      <c r="L348" s="21"/>
      <c r="M348" s="20" t="str">
        <f t="shared" si="17"/>
        <v/>
      </c>
      <c r="N348" s="20" t="str">
        <f t="shared" si="18"/>
        <v/>
      </c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1:26" ht="21" customHeight="1" x14ac:dyDescent="0.25">
      <c r="A349" s="67">
        <v>3</v>
      </c>
      <c r="B349" s="68">
        <v>368</v>
      </c>
      <c r="C349" s="69" t="s">
        <v>54</v>
      </c>
      <c r="D349" s="68" t="s">
        <v>30</v>
      </c>
      <c r="E349" s="46" t="s">
        <v>631</v>
      </c>
      <c r="F349" s="46"/>
      <c r="G349" s="46"/>
      <c r="H349" s="46"/>
      <c r="I349" s="46"/>
      <c r="J349" s="46"/>
      <c r="K349" s="46"/>
      <c r="L349" s="21"/>
      <c r="M349" s="20" t="str">
        <f t="shared" si="17"/>
        <v>YES</v>
      </c>
      <c r="N349" s="20" t="str">
        <f t="shared" si="18"/>
        <v>YES</v>
      </c>
      <c r="O349" s="22">
        <v>1</v>
      </c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1:26" ht="21" customHeight="1" x14ac:dyDescent="0.25">
      <c r="A350" s="67">
        <v>3</v>
      </c>
      <c r="B350" s="68">
        <v>368</v>
      </c>
      <c r="C350" s="69">
        <v>16399</v>
      </c>
      <c r="D350" s="68" t="s">
        <v>31</v>
      </c>
      <c r="E350" s="46"/>
      <c r="F350" s="46"/>
      <c r="G350" s="46" t="s">
        <v>632</v>
      </c>
      <c r="H350" s="46"/>
      <c r="I350" s="46"/>
      <c r="J350" s="46"/>
      <c r="K350" s="46"/>
      <c r="L350" s="21"/>
      <c r="M350" s="20" t="str">
        <f t="shared" si="17"/>
        <v>YES</v>
      </c>
      <c r="N350" s="20" t="str">
        <f t="shared" si="18"/>
        <v>YES</v>
      </c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3" t="s">
        <v>872</v>
      </c>
    </row>
    <row r="351" spans="1:26" ht="21" customHeight="1" x14ac:dyDescent="0.25">
      <c r="A351" s="67">
        <v>3</v>
      </c>
      <c r="B351" s="68">
        <v>369</v>
      </c>
      <c r="C351" s="69" t="s">
        <v>509</v>
      </c>
      <c r="D351" s="68" t="s">
        <v>33</v>
      </c>
      <c r="E351" s="46"/>
      <c r="F351" s="46"/>
      <c r="G351" s="46"/>
      <c r="H351" s="46"/>
      <c r="I351" s="46"/>
      <c r="J351" s="46"/>
      <c r="K351" s="46"/>
      <c r="L351" s="21"/>
      <c r="M351" s="20" t="str">
        <f t="shared" si="17"/>
        <v/>
      </c>
      <c r="N351" s="20" t="str">
        <f t="shared" si="18"/>
        <v/>
      </c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:26" ht="21" customHeight="1" x14ac:dyDescent="0.25">
      <c r="A352" s="67">
        <v>3</v>
      </c>
      <c r="B352" s="68">
        <v>369</v>
      </c>
      <c r="C352" s="69" t="s">
        <v>54</v>
      </c>
      <c r="D352" s="68" t="s">
        <v>36</v>
      </c>
      <c r="E352" s="46" t="s">
        <v>631</v>
      </c>
      <c r="F352" s="46"/>
      <c r="G352" s="46"/>
      <c r="H352" s="46"/>
      <c r="I352" s="46"/>
      <c r="J352" s="46"/>
      <c r="K352" s="46"/>
      <c r="L352" s="21"/>
      <c r="M352" s="20" t="str">
        <f t="shared" si="17"/>
        <v>YES</v>
      </c>
      <c r="N352" s="20" t="str">
        <f t="shared" si="18"/>
        <v>YES</v>
      </c>
      <c r="O352" s="22">
        <v>1</v>
      </c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:25" ht="21" customHeight="1" x14ac:dyDescent="0.25">
      <c r="A353" s="32">
        <f>SUBTOTAL(103,A2:A352)</f>
        <v>351</v>
      </c>
      <c r="B353" s="33"/>
      <c r="C353" s="34"/>
      <c r="D353" s="33"/>
      <c r="E353" s="39">
        <f>COUNTA(E2:E352)</f>
        <v>18</v>
      </c>
      <c r="F353" s="39">
        <f t="shared" ref="F353:K353" si="19">COUNTA(F2:F352)</f>
        <v>2</v>
      </c>
      <c r="G353" s="39">
        <f t="shared" si="19"/>
        <v>4</v>
      </c>
      <c r="H353" s="39">
        <f t="shared" si="19"/>
        <v>87</v>
      </c>
      <c r="I353" s="39">
        <f t="shared" si="19"/>
        <v>74</v>
      </c>
      <c r="J353" s="39">
        <f t="shared" si="19"/>
        <v>8</v>
      </c>
      <c r="K353" s="39">
        <f t="shared" si="19"/>
        <v>5</v>
      </c>
      <c r="L353" s="71"/>
      <c r="M353" s="39">
        <f>COUNTIF(M2:M352,"YES")</f>
        <v>156</v>
      </c>
      <c r="N353" s="39">
        <f>COUNTIF(N2:N352,"YES")</f>
        <v>156</v>
      </c>
      <c r="O353" s="35">
        <f>SUM(O2:O352)</f>
        <v>16</v>
      </c>
      <c r="P353" s="35">
        <f>SUM(P2:P352)</f>
        <v>1</v>
      </c>
      <c r="Q353" s="35">
        <f t="shared" ref="Q353:Y353" si="20">SUM(Q2:Q352)</f>
        <v>26</v>
      </c>
      <c r="R353" s="35">
        <f t="shared" si="20"/>
        <v>16</v>
      </c>
      <c r="S353" s="35">
        <f t="shared" si="20"/>
        <v>9</v>
      </c>
      <c r="T353" s="35">
        <f t="shared" si="20"/>
        <v>8</v>
      </c>
      <c r="U353" s="35">
        <f t="shared" si="20"/>
        <v>63</v>
      </c>
      <c r="V353" s="35">
        <f>SUM(V2:V352)</f>
        <v>12</v>
      </c>
      <c r="W353" s="35">
        <f>SUM(W2:W352)</f>
        <v>44</v>
      </c>
      <c r="X353" s="35">
        <f t="shared" si="20"/>
        <v>10</v>
      </c>
      <c r="Y353" s="35">
        <f t="shared" si="20"/>
        <v>2</v>
      </c>
    </row>
    <row r="354" spans="1:25" ht="16.5" x14ac:dyDescent="0.3">
      <c r="A354" s="50"/>
      <c r="B354" s="3"/>
      <c r="C354" s="9"/>
      <c r="D354" s="3" t="s">
        <v>654</v>
      </c>
      <c r="E354" s="37"/>
      <c r="F354" s="38"/>
      <c r="G354" s="37"/>
      <c r="H354" s="39">
        <f>COUNTIF(H2:H352,"No Cxn")</f>
        <v>3</v>
      </c>
      <c r="I354" s="39">
        <f>COUNTIF(I2:I352,"No Cxn")</f>
        <v>50</v>
      </c>
      <c r="J354" s="39">
        <f>COUNTIF(J2:J352,"No Cxn")</f>
        <v>2</v>
      </c>
      <c r="K354" s="37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1:25" ht="16.5" x14ac:dyDescent="0.3">
      <c r="A355" s="50"/>
      <c r="B355" s="3"/>
      <c r="C355" s="9"/>
      <c r="D355" s="3" t="s">
        <v>630</v>
      </c>
      <c r="E355" s="39">
        <f>COUNTIF(E2:E352,"In")</f>
        <v>0</v>
      </c>
      <c r="F355" s="37"/>
      <c r="G355" s="37"/>
      <c r="H355" s="39">
        <f>COUNTIF(H2:H352,"In")</f>
        <v>75</v>
      </c>
      <c r="I355" s="39">
        <f>COUNTIF(I2:I352,"In")</f>
        <v>21</v>
      </c>
      <c r="J355" s="39">
        <f>COUNTIF(J2:J352,"In")</f>
        <v>6</v>
      </c>
      <c r="K355" s="37"/>
      <c r="O355" s="47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:25" ht="16.5" x14ac:dyDescent="0.3">
      <c r="A356" s="50"/>
      <c r="B356" s="3"/>
      <c r="C356" s="9"/>
      <c r="D356" s="3" t="s">
        <v>633</v>
      </c>
      <c r="E356" s="39">
        <f>COUNTIF(E2:E353,"Out")</f>
        <v>1</v>
      </c>
      <c r="F356" s="38"/>
      <c r="G356" s="37"/>
      <c r="H356" s="39">
        <f>COUNTIF(H2:H353,"Out")</f>
        <v>9</v>
      </c>
      <c r="I356" s="39">
        <f>COUNTIF(I2:I353,"Out")</f>
        <v>2</v>
      </c>
      <c r="J356" s="39">
        <f>COUNTIF(J2:J353,"Out")</f>
        <v>0</v>
      </c>
      <c r="K356" s="37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1:25" ht="16.5" x14ac:dyDescent="0.3">
      <c r="A357" s="50"/>
      <c r="B357" s="3"/>
      <c r="C357" s="9"/>
      <c r="D357" s="3" t="s">
        <v>861</v>
      </c>
      <c r="E357" s="37"/>
      <c r="F357" s="38"/>
      <c r="G357" s="37"/>
      <c r="H357" s="37"/>
      <c r="I357" s="37"/>
      <c r="J357" s="37"/>
      <c r="K357" s="39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:25" ht="16.5" x14ac:dyDescent="0.3">
      <c r="A358" s="50"/>
      <c r="B358" s="3"/>
      <c r="C358" s="9"/>
      <c r="D358" s="3" t="s">
        <v>631</v>
      </c>
      <c r="E358" s="39">
        <f>COUNTIF(E2:E352,"Loose")</f>
        <v>17</v>
      </c>
      <c r="F358" s="39">
        <f>COUNTIF(F2:F352,"Loose")</f>
        <v>1</v>
      </c>
      <c r="G358" s="39">
        <f>COUNTIF(G2:G352,"Loose")</f>
        <v>0</v>
      </c>
      <c r="H358" s="37"/>
      <c r="I358" s="37"/>
      <c r="J358" s="37"/>
      <c r="K358" s="37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1:25" ht="16.5" x14ac:dyDescent="0.3">
      <c r="A359" s="50"/>
      <c r="B359" s="3"/>
      <c r="C359" s="9"/>
      <c r="D359" s="3" t="s">
        <v>632</v>
      </c>
      <c r="E359" s="37"/>
      <c r="F359" s="39">
        <f>COUNTIF(F2:F352,"Missing")</f>
        <v>0</v>
      </c>
      <c r="G359" s="39">
        <f>COUNTIF(G2:G352,"Missing")</f>
        <v>4</v>
      </c>
      <c r="H359" s="37"/>
      <c r="I359" s="37"/>
      <c r="J359" s="37"/>
      <c r="K359" s="39">
        <f>COUNTIF(K2:K352,"Missing")</f>
        <v>0</v>
      </c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1:25" ht="16.5" x14ac:dyDescent="0.3">
      <c r="A360" s="50"/>
      <c r="B360" s="3"/>
      <c r="C360" s="9"/>
      <c r="D360" s="3" t="s">
        <v>629</v>
      </c>
      <c r="E360" s="37"/>
      <c r="F360" s="39">
        <f>COUNTIF(F2:F352,"Broken")</f>
        <v>1</v>
      </c>
      <c r="G360" s="37"/>
      <c r="H360" s="37"/>
      <c r="I360" s="37"/>
      <c r="J360" s="37"/>
      <c r="K360" s="39">
        <f>COUNTIF(K2:K352,"Broken")</f>
        <v>0</v>
      </c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1:25" x14ac:dyDescent="0.2"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1:25" x14ac:dyDescent="0.2"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1:25" x14ac:dyDescent="0.2">
      <c r="O363" s="47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1:25" x14ac:dyDescent="0.2"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1:25" x14ac:dyDescent="0.2"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1:25" x14ac:dyDescent="0.2"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1:25" x14ac:dyDescent="0.2"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1:25" x14ac:dyDescent="0.2"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15:25" x14ac:dyDescent="0.2"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15:25" x14ac:dyDescent="0.2"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15:25" x14ac:dyDescent="0.2"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15:25" x14ac:dyDescent="0.2"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15:25" x14ac:dyDescent="0.2"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15:25" x14ac:dyDescent="0.2"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15:25" x14ac:dyDescent="0.2"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15:25" x14ac:dyDescent="0.2"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15:25" x14ac:dyDescent="0.2"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15:25" x14ac:dyDescent="0.2">
      <c r="O378" s="47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15:25" x14ac:dyDescent="0.2"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15:25" x14ac:dyDescent="0.2"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15:25" x14ac:dyDescent="0.2"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15:25" x14ac:dyDescent="0.2"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15:25" x14ac:dyDescent="0.2"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15:25" x14ac:dyDescent="0.2"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15:25" x14ac:dyDescent="0.2">
      <c r="O385" s="47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15:25" x14ac:dyDescent="0.2"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15:25" x14ac:dyDescent="0.2"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15:25" x14ac:dyDescent="0.2"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15:25" x14ac:dyDescent="0.2"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15:25" x14ac:dyDescent="0.2"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15:25" x14ac:dyDescent="0.2"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15:25" x14ac:dyDescent="0.2">
      <c r="O392" s="47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15:25" x14ac:dyDescent="0.2"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15:25" x14ac:dyDescent="0.2"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15:25" x14ac:dyDescent="0.2"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15:25" x14ac:dyDescent="0.2"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15:25" x14ac:dyDescent="0.2"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15:25" x14ac:dyDescent="0.2"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15:25" x14ac:dyDescent="0.2">
      <c r="O399" s="47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15:25" x14ac:dyDescent="0.2"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15:25" x14ac:dyDescent="0.2"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15:25" x14ac:dyDescent="0.2"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15:25" x14ac:dyDescent="0.2"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15:25" x14ac:dyDescent="0.2"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15:25" x14ac:dyDescent="0.2"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15:25" x14ac:dyDescent="0.2">
      <c r="O406" s="47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15:25" x14ac:dyDescent="0.2"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15:25" x14ac:dyDescent="0.2"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15:25" x14ac:dyDescent="0.2"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15:25" x14ac:dyDescent="0.2"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15:25" x14ac:dyDescent="0.2"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15:25" x14ac:dyDescent="0.2"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15:25" x14ac:dyDescent="0.2"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15:25" x14ac:dyDescent="0.2"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15:25" x14ac:dyDescent="0.2"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15:25" x14ac:dyDescent="0.2"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5:25" x14ac:dyDescent="0.2"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5:25" x14ac:dyDescent="0.2"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5:25" x14ac:dyDescent="0.2"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5:25" x14ac:dyDescent="0.2">
      <c r="O420" s="47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5:25" x14ac:dyDescent="0.2"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5:25" x14ac:dyDescent="0.2"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5:25" x14ac:dyDescent="0.2"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5:25" x14ac:dyDescent="0.2"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5:25" x14ac:dyDescent="0.2"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5:25" x14ac:dyDescent="0.2"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5:25" x14ac:dyDescent="0.2"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15:25" x14ac:dyDescent="0.2"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15:25" x14ac:dyDescent="0.2"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15:25" x14ac:dyDescent="0.2"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15:25" x14ac:dyDescent="0.2"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15:25" x14ac:dyDescent="0.2"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15:25" x14ac:dyDescent="0.2"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15:25" x14ac:dyDescent="0.2"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15:25" x14ac:dyDescent="0.2"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15:25" x14ac:dyDescent="0.2"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15:25" x14ac:dyDescent="0.2"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15:25" x14ac:dyDescent="0.2"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15:25" x14ac:dyDescent="0.2"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15:25" x14ac:dyDescent="0.2">
      <c r="O440" s="47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15:25" x14ac:dyDescent="0.2"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15:25" x14ac:dyDescent="0.2"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15:25" x14ac:dyDescent="0.2"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15:25" x14ac:dyDescent="0.2"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15:25" x14ac:dyDescent="0.2"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15:25" x14ac:dyDescent="0.2"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15:25" x14ac:dyDescent="0.2"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15:25" x14ac:dyDescent="0.2"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15:25" x14ac:dyDescent="0.2"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15:25" x14ac:dyDescent="0.2">
      <c r="O450" s="47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15:25" x14ac:dyDescent="0.2"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15:25" x14ac:dyDescent="0.2"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15:25" x14ac:dyDescent="0.2"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15:25" x14ac:dyDescent="0.2"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15:25" x14ac:dyDescent="0.2"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15:25" x14ac:dyDescent="0.2"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15:25" x14ac:dyDescent="0.2"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15:25" x14ac:dyDescent="0.2"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15:25" x14ac:dyDescent="0.2"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15:25" x14ac:dyDescent="0.2"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15:25" x14ac:dyDescent="0.2"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15:25" x14ac:dyDescent="0.2"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15:25" x14ac:dyDescent="0.2"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15:25" x14ac:dyDescent="0.2"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5:25" x14ac:dyDescent="0.2"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15:25" x14ac:dyDescent="0.2"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15:25" x14ac:dyDescent="0.2"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15:25" x14ac:dyDescent="0.2"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15:25" x14ac:dyDescent="0.2"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15:25" x14ac:dyDescent="0.2"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15:25" x14ac:dyDescent="0.2"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15:25" x14ac:dyDescent="0.2"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15:25" x14ac:dyDescent="0.2"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15:25" x14ac:dyDescent="0.2"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15:25" x14ac:dyDescent="0.2"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15:25" x14ac:dyDescent="0.2"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15:25" x14ac:dyDescent="0.2"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15:25" x14ac:dyDescent="0.2">
      <c r="O478" s="47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15:25" x14ac:dyDescent="0.2"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15:25" x14ac:dyDescent="0.2"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15:25" x14ac:dyDescent="0.2"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15:25" x14ac:dyDescent="0.2"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15:25" x14ac:dyDescent="0.2"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15:25" x14ac:dyDescent="0.2"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15:25" x14ac:dyDescent="0.2"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15:25" x14ac:dyDescent="0.2"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15:25" x14ac:dyDescent="0.2"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15:25" x14ac:dyDescent="0.2"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15:25" x14ac:dyDescent="0.2"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15:25" x14ac:dyDescent="0.2"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15:25" x14ac:dyDescent="0.2"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15:25" x14ac:dyDescent="0.2"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15:25" x14ac:dyDescent="0.2"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15:25" x14ac:dyDescent="0.2"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15:25" x14ac:dyDescent="0.2"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15:25" x14ac:dyDescent="0.2"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15:25" x14ac:dyDescent="0.2"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15:25" x14ac:dyDescent="0.2"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15:25" x14ac:dyDescent="0.2"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15:25" x14ac:dyDescent="0.2"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15:25" x14ac:dyDescent="0.2"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15:25" x14ac:dyDescent="0.2"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15:25" x14ac:dyDescent="0.2"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15:25" x14ac:dyDescent="0.2"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15:25" x14ac:dyDescent="0.2"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15:25" x14ac:dyDescent="0.2"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15:25" x14ac:dyDescent="0.2"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15:25" x14ac:dyDescent="0.2"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15:25" x14ac:dyDescent="0.2"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15:25" x14ac:dyDescent="0.2"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15:25" x14ac:dyDescent="0.2"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15:25" x14ac:dyDescent="0.2"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15:25" x14ac:dyDescent="0.2"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15:25" x14ac:dyDescent="0.2"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15:25" x14ac:dyDescent="0.2"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15:25" x14ac:dyDescent="0.2"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15:25" x14ac:dyDescent="0.2"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15:25" x14ac:dyDescent="0.2"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15:25" x14ac:dyDescent="0.2"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15:25" x14ac:dyDescent="0.2"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15:25" x14ac:dyDescent="0.2"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15:25" x14ac:dyDescent="0.2"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15:25" x14ac:dyDescent="0.2"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15:25" x14ac:dyDescent="0.2"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15:25" x14ac:dyDescent="0.2"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15:25" x14ac:dyDescent="0.2"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15:25" x14ac:dyDescent="0.2"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15:25" x14ac:dyDescent="0.2"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15:25" x14ac:dyDescent="0.2"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15:25" x14ac:dyDescent="0.2"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15:25" x14ac:dyDescent="0.2"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15:25" x14ac:dyDescent="0.2"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15:25" x14ac:dyDescent="0.2"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15:25" x14ac:dyDescent="0.2"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15:25" x14ac:dyDescent="0.2"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15:25" x14ac:dyDescent="0.2"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5:25" x14ac:dyDescent="0.2"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5:25" x14ac:dyDescent="0.2"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15:25" x14ac:dyDescent="0.2"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15:25" x14ac:dyDescent="0.2"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15:25" x14ac:dyDescent="0.2"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15:25" x14ac:dyDescent="0.2"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15:25" x14ac:dyDescent="0.2"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15:25" x14ac:dyDescent="0.2"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15:25" x14ac:dyDescent="0.2"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15:25" x14ac:dyDescent="0.2"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15:25" x14ac:dyDescent="0.2"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15:25" x14ac:dyDescent="0.2"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15:25" x14ac:dyDescent="0.2"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15:25" x14ac:dyDescent="0.2"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15:25" x14ac:dyDescent="0.2"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15:25" x14ac:dyDescent="0.2"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15:25" x14ac:dyDescent="0.2"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15:25" x14ac:dyDescent="0.2"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15:25" x14ac:dyDescent="0.2"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15:25" x14ac:dyDescent="0.2"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15:25" x14ac:dyDescent="0.2"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15:25" x14ac:dyDescent="0.2"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15:25" x14ac:dyDescent="0.2"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15:25" x14ac:dyDescent="0.2"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15:25" x14ac:dyDescent="0.2"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15:25" x14ac:dyDescent="0.2"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15:25" x14ac:dyDescent="0.2"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15:25" x14ac:dyDescent="0.2"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15:25" x14ac:dyDescent="0.2"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15:25" x14ac:dyDescent="0.2"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15:25" x14ac:dyDescent="0.2"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15:25" x14ac:dyDescent="0.2"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15:25" x14ac:dyDescent="0.2"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15:25" x14ac:dyDescent="0.2"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15:25" x14ac:dyDescent="0.2"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15:25" x14ac:dyDescent="0.2"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15:25" x14ac:dyDescent="0.2"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15:25" x14ac:dyDescent="0.2"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15:25" x14ac:dyDescent="0.2"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15:25" x14ac:dyDescent="0.2"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15:25" x14ac:dyDescent="0.2"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15:25" x14ac:dyDescent="0.2"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15:25" x14ac:dyDescent="0.2"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15:25" x14ac:dyDescent="0.2"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15:25" x14ac:dyDescent="0.2"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15:25" x14ac:dyDescent="0.2"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15:25" x14ac:dyDescent="0.2"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15:25" x14ac:dyDescent="0.2"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15:25" x14ac:dyDescent="0.2">
      <c r="O585" s="22"/>
    </row>
    <row r="586" spans="15:25" x14ac:dyDescent="0.2">
      <c r="O586" s="22"/>
    </row>
    <row r="587" spans="15:25" x14ac:dyDescent="0.2">
      <c r="O587" s="22"/>
    </row>
    <row r="588" spans="15:25" x14ac:dyDescent="0.2">
      <c r="O588" s="22"/>
    </row>
    <row r="589" spans="15:25" x14ac:dyDescent="0.2">
      <c r="O589" s="22"/>
    </row>
    <row r="590" spans="15:25" x14ac:dyDescent="0.2">
      <c r="O590" s="22"/>
    </row>
    <row r="591" spans="15:25" x14ac:dyDescent="0.2">
      <c r="O591" s="22"/>
    </row>
    <row r="592" spans="15:25" x14ac:dyDescent="0.2">
      <c r="O592" s="22"/>
    </row>
    <row r="593" spans="15:15" x14ac:dyDescent="0.2">
      <c r="O593" s="22"/>
    </row>
    <row r="594" spans="15:15" x14ac:dyDescent="0.2">
      <c r="O594" s="22"/>
    </row>
    <row r="595" spans="15:15" x14ac:dyDescent="0.2">
      <c r="O595" s="22"/>
    </row>
    <row r="596" spans="15:15" x14ac:dyDescent="0.2">
      <c r="O596" s="22"/>
    </row>
    <row r="597" spans="15:15" x14ac:dyDescent="0.2">
      <c r="O597" s="22"/>
    </row>
    <row r="598" spans="15:15" x14ac:dyDescent="0.2">
      <c r="O598" s="22"/>
    </row>
    <row r="599" spans="15:15" x14ac:dyDescent="0.2">
      <c r="O599" s="22"/>
    </row>
    <row r="600" spans="15:15" x14ac:dyDescent="0.2">
      <c r="O600" s="22"/>
    </row>
    <row r="601" spans="15:15" x14ac:dyDescent="0.2">
      <c r="O601" s="22"/>
    </row>
    <row r="602" spans="15:15" x14ac:dyDescent="0.2">
      <c r="O602" s="22"/>
    </row>
    <row r="603" spans="15:15" x14ac:dyDescent="0.2">
      <c r="O603" s="22"/>
    </row>
    <row r="604" spans="15:15" x14ac:dyDescent="0.2">
      <c r="O604" s="22"/>
    </row>
    <row r="605" spans="15:15" x14ac:dyDescent="0.2">
      <c r="O605" s="22"/>
    </row>
    <row r="606" spans="15:15" x14ac:dyDescent="0.2">
      <c r="O606" s="22"/>
    </row>
    <row r="607" spans="15:15" x14ac:dyDescent="0.2">
      <c r="O607" s="22"/>
    </row>
    <row r="608" spans="15:15" x14ac:dyDescent="0.2">
      <c r="O608" s="22"/>
    </row>
    <row r="609" spans="15:15" x14ac:dyDescent="0.2">
      <c r="O609" s="22"/>
    </row>
    <row r="616" spans="15:15" x14ac:dyDescent="0.2">
      <c r="O616" s="22"/>
    </row>
    <row r="617" spans="15:15" x14ac:dyDescent="0.2">
      <c r="O617" s="22"/>
    </row>
    <row r="618" spans="15:15" x14ac:dyDescent="0.2">
      <c r="O618" s="22"/>
    </row>
    <row r="619" spans="15:15" x14ac:dyDescent="0.2">
      <c r="O619" s="22"/>
    </row>
    <row r="620" spans="15:15" x14ac:dyDescent="0.2">
      <c r="O620" s="22"/>
    </row>
    <row r="621" spans="15:15" x14ac:dyDescent="0.2">
      <c r="O621" s="22"/>
    </row>
    <row r="622" spans="15:15" x14ac:dyDescent="0.2">
      <c r="O622" s="22"/>
    </row>
    <row r="623" spans="15:15" x14ac:dyDescent="0.2">
      <c r="O623" s="22"/>
    </row>
    <row r="624" spans="15:15" x14ac:dyDescent="0.2">
      <c r="O624" s="22"/>
    </row>
  </sheetData>
  <autoFilter ref="A1:M360"/>
  <dataValidations count="16">
    <dataValidation type="list" showInputMessage="1" showErrorMessage="1" sqref="E2:E352">
      <formula1>"In,Out,Loose, ,"</formula1>
    </dataValidation>
    <dataValidation type="list" allowBlank="1" showInputMessage="1" showErrorMessage="1" sqref="F2:F352">
      <formula1>"Loose,Missing,Broken"</formula1>
    </dataValidation>
    <dataValidation type="list" allowBlank="1" showInputMessage="1" showErrorMessage="1" sqref="G2:G352">
      <formula1>"Loose,Missing"</formula1>
    </dataValidation>
    <dataValidation type="list" allowBlank="1" showInputMessage="1" showErrorMessage="1" sqref="H2:J352">
      <formula1>"In,Out,No Cxn,Stuck"</formula1>
    </dataValidation>
    <dataValidation type="list" allowBlank="1" showInputMessage="1" showErrorMessage="1" sqref="K2:K352">
      <formula1>"Missing,Broken,Replaced"</formula1>
    </dataValidation>
    <dataValidation allowBlank="1" showInputMessage="1" showErrorMessage="1" promptTitle="RM FP" prompt="Remount faceplate" sqref="P1"/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</dataValidations>
  <pageMargins left="0" right="0.5" top="0.5" bottom="0.75" header="0.25" footer="0.25"/>
  <pageSetup scale="95" fitToHeight="0" orientation="landscape" r:id="rId1"/>
  <headerFooter alignWithMargins="0">
    <oddHeader>&amp;C&amp;"Sylfaen,Regular"&amp;11Alumni - Waterbury (ZE)&amp;R&amp;"Sylfaen,Regular"&amp;11Dorm Jack Repairs Assessment 2017</oddHeader>
    <oddFooter>&amp;LCODES:&amp;C&amp;"ARIAL,Bold"Loose;  Missing;  Pushed IN;  Pulled OUT;  B=Broken; No Cxn = No Connection; Stuck = Item is stuck in jack
Page &amp;P of &amp;N&amp;RWaterbury Tower</oddFooter>
  </headerFooter>
  <rowBreaks count="3" manualBreakCount="3">
    <brk id="27" max="11" man="1"/>
    <brk id="135" max="11" man="1"/>
    <brk id="237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Alden(ZA)</vt:lpstr>
      <vt:lpstr>Pierce(ZC)</vt:lpstr>
      <vt:lpstr>Sayles(ZD)</vt:lpstr>
      <vt:lpstr>Waterbury(ZE)</vt:lpstr>
      <vt:lpstr>'Alden(ZA)'!Print_Area</vt:lpstr>
      <vt:lpstr>'Pierce(ZC)'!Print_Area</vt:lpstr>
      <vt:lpstr>'Sayles(ZD)'!Print_Area</vt:lpstr>
      <vt:lpstr>'Waterbury(ZE)'!Print_Area</vt:lpstr>
      <vt:lpstr>'Alden(ZA)'!Print_Titles</vt:lpstr>
      <vt:lpstr>'Pierce(ZC)'!Print_Titles</vt:lpstr>
      <vt:lpstr>'Sayles(ZD)'!Print_Titles</vt:lpstr>
      <vt:lpstr>'Waterbury(ZE)'!Print_Titles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of Telecommunications</dc:creator>
  <cp:lastModifiedBy>Windows User</cp:lastModifiedBy>
  <cp:lastPrinted>2017-04-19T14:34:48Z</cp:lastPrinted>
  <dcterms:created xsi:type="dcterms:W3CDTF">2008-02-20T16:05:47Z</dcterms:created>
  <dcterms:modified xsi:type="dcterms:W3CDTF">2017-12-05T14:12:18Z</dcterms:modified>
</cp:coreProperties>
</file>