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o\Desktop\First Assess\"/>
    </mc:Choice>
  </mc:AlternateContent>
  <xr:revisionPtr revIDLastSave="0" documentId="13_ncr:1_{BEC215DF-6760-4AC5-B1D1-F309722B4CE4}" xr6:coauthVersionLast="31" xr6:coauthVersionMax="31" xr10:uidLastSave="{00000000-0000-0000-0000-000000000000}"/>
  <bookViews>
    <workbookView xWindow="0" yWindow="0" windowWidth="27615" windowHeight="10215" tabRatio="590" xr2:uid="{00000000-000D-0000-FFFF-FFFF00000000}"/>
  </bookViews>
  <sheets>
    <sheet name="-A1-3" sheetId="9" r:id="rId1"/>
    <sheet name="-B1-5" sheetId="2" r:id="rId2"/>
    <sheet name="-C1-5" sheetId="8" r:id="rId3"/>
    <sheet name="-D1-3" sheetId="10" r:id="rId4"/>
    <sheet name="-E1-3" sheetId="11" r:id="rId5"/>
    <sheet name="-F1-3" sheetId="12" r:id="rId6"/>
    <sheet name="-G1-3" sheetId="13" r:id="rId7"/>
  </sheets>
  <definedNames>
    <definedName name="_xlnm._FilterDatabase" localSheetId="0" hidden="1">'-A1-3'!$A$1:$Y$226</definedName>
    <definedName name="_xlnm._FilterDatabase" localSheetId="1" hidden="1">'-B1-5'!$A$1:$X$369</definedName>
    <definedName name="_xlnm._FilterDatabase" localSheetId="2" hidden="1">'-C1-5'!$A$1:$X$400</definedName>
    <definedName name="_xlnm._FilterDatabase" localSheetId="3" hidden="1">'-D1-3'!$A$1:$X$220</definedName>
    <definedName name="_xlnm._FilterDatabase" localSheetId="4" hidden="1">'-E1-3'!$A$1:$X$227</definedName>
    <definedName name="_xlnm._FilterDatabase" localSheetId="5" hidden="1">'-F1-3'!$A$1:$X$225</definedName>
    <definedName name="_xlnm._FilterDatabase" localSheetId="6" hidden="1">'-G1-3'!$A$1:$X$227</definedName>
    <definedName name="_xlnm.Print_Area" localSheetId="0">'-A1-3'!$A$1:$L$219</definedName>
    <definedName name="_xlnm.Print_Area" localSheetId="1">'-B1-5'!$A$1:$L$362</definedName>
    <definedName name="_xlnm.Print_Area" localSheetId="2">'-C1-5'!$A$1:$L$393</definedName>
    <definedName name="_xlnm.Print_Area" localSheetId="3">'-D1-3'!$A$1:$L$213</definedName>
    <definedName name="_xlnm.Print_Area" localSheetId="4">'-E1-3'!$A$1:$L$220</definedName>
    <definedName name="_xlnm.Print_Area" localSheetId="5">'-F1-3'!$A$1:$L$214</definedName>
    <definedName name="_xlnm.Print_Area" localSheetId="6">'-G1-3'!$A$1:$L$220</definedName>
    <definedName name="_xlnm.Print_Titles" localSheetId="0">'-A1-3'!$1:$1</definedName>
    <definedName name="_xlnm.Print_Titles" localSheetId="1">'-B1-5'!$1:$1</definedName>
    <definedName name="_xlnm.Print_Titles" localSheetId="2">'-C1-5'!$1:$1</definedName>
    <definedName name="_xlnm.Print_Titles" localSheetId="3">'-D1-3'!$1:$1</definedName>
    <definedName name="_xlnm.Print_Titles" localSheetId="4">'-E1-3'!$1:$1</definedName>
    <definedName name="_xlnm.Print_Titles" localSheetId="5">'-F1-3'!$1:$1</definedName>
    <definedName name="_xlnm.Print_Titles" localSheetId="6">'-G1-3'!$1:$1</definedName>
  </definedNames>
  <calcPr calcId="179017"/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K221" i="13" l="1"/>
  <c r="L221" i="13"/>
  <c r="N221" i="13"/>
  <c r="O221" i="13"/>
  <c r="P221" i="13"/>
  <c r="Q221" i="13"/>
  <c r="R221" i="13"/>
  <c r="S221" i="13"/>
  <c r="T221" i="13"/>
  <c r="U221" i="13"/>
  <c r="V221" i="13"/>
  <c r="W221" i="13"/>
  <c r="X221" i="13"/>
  <c r="K215" i="12"/>
  <c r="L215" i="12"/>
  <c r="N215" i="12"/>
  <c r="O215" i="12"/>
  <c r="P215" i="12"/>
  <c r="Q215" i="12"/>
  <c r="R215" i="12"/>
  <c r="S215" i="12"/>
  <c r="T215" i="12"/>
  <c r="U215" i="12"/>
  <c r="V215" i="12"/>
  <c r="W215" i="12"/>
  <c r="X215" i="12"/>
  <c r="K221" i="11"/>
  <c r="L221" i="11"/>
  <c r="N221" i="11"/>
  <c r="O221" i="11"/>
  <c r="P221" i="11"/>
  <c r="Q221" i="11"/>
  <c r="R221" i="11"/>
  <c r="S221" i="11"/>
  <c r="T221" i="11"/>
  <c r="U221" i="11"/>
  <c r="V221" i="11"/>
  <c r="W221" i="11"/>
  <c r="X221" i="11"/>
  <c r="K214" i="10"/>
  <c r="L214" i="10"/>
  <c r="N214" i="10"/>
  <c r="O214" i="10"/>
  <c r="P214" i="10"/>
  <c r="Q214" i="10"/>
  <c r="R214" i="10"/>
  <c r="S214" i="10"/>
  <c r="T214" i="10"/>
  <c r="U214" i="10"/>
  <c r="V214" i="10"/>
  <c r="W214" i="10"/>
  <c r="X214" i="10"/>
  <c r="P363" i="2"/>
  <c r="N394" i="8"/>
  <c r="K220" i="9"/>
  <c r="O220" i="9"/>
  <c r="P220" i="9"/>
  <c r="Q220" i="9"/>
  <c r="R220" i="9"/>
  <c r="S220" i="9"/>
  <c r="T220" i="9"/>
  <c r="U220" i="9"/>
  <c r="V220" i="9"/>
  <c r="W220" i="9"/>
  <c r="X220" i="9"/>
  <c r="Y220" i="9"/>
  <c r="P394" i="8" l="1"/>
  <c r="Q394" i="8"/>
  <c r="R394" i="8"/>
  <c r="S394" i="8"/>
  <c r="T394" i="8"/>
  <c r="W394" i="8"/>
  <c r="X394" i="8"/>
  <c r="U394" i="8"/>
  <c r="V394" i="8"/>
  <c r="O394" i="8"/>
  <c r="Q363" i="2"/>
  <c r="R363" i="2"/>
  <c r="S363" i="2"/>
  <c r="T363" i="2"/>
  <c r="W363" i="2"/>
  <c r="X363" i="2"/>
  <c r="U363" i="2"/>
  <c r="V363" i="2"/>
  <c r="O363" i="2"/>
  <c r="N363" i="2"/>
  <c r="A219" i="9" l="1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N192" i="9"/>
  <c r="M2" i="13" l="1"/>
  <c r="A3" i="13"/>
  <c r="M3" i="13"/>
  <c r="A4" i="13"/>
  <c r="M4" i="13"/>
  <c r="A5" i="13"/>
  <c r="M5" i="13"/>
  <c r="A6" i="13"/>
  <c r="M6" i="13"/>
  <c r="A7" i="13"/>
  <c r="M7" i="13"/>
  <c r="A8" i="13"/>
  <c r="M8" i="13"/>
  <c r="A9" i="13"/>
  <c r="M9" i="13"/>
  <c r="A10" i="13"/>
  <c r="M10" i="13"/>
  <c r="A11" i="13"/>
  <c r="M11" i="13"/>
  <c r="A12" i="13"/>
  <c r="M12" i="13"/>
  <c r="A13" i="13"/>
  <c r="M13" i="13"/>
  <c r="A14" i="13"/>
  <c r="M14" i="13"/>
  <c r="A15" i="13"/>
  <c r="M15" i="13"/>
  <c r="A16" i="13"/>
  <c r="M16" i="13"/>
  <c r="A17" i="13"/>
  <c r="M17" i="13"/>
  <c r="A18" i="13"/>
  <c r="M18" i="13"/>
  <c r="A19" i="13"/>
  <c r="M19" i="13"/>
  <c r="A20" i="13"/>
  <c r="M20" i="13"/>
  <c r="A21" i="13"/>
  <c r="M21" i="13"/>
  <c r="A22" i="13"/>
  <c r="M22" i="13"/>
  <c r="A23" i="13"/>
  <c r="M23" i="13"/>
  <c r="A24" i="13"/>
  <c r="M24" i="13"/>
  <c r="A25" i="13"/>
  <c r="M25" i="13"/>
  <c r="A26" i="13"/>
  <c r="M26" i="13"/>
  <c r="A27" i="13"/>
  <c r="M27" i="13"/>
  <c r="A28" i="13"/>
  <c r="M28" i="13"/>
  <c r="A29" i="13"/>
  <c r="M29" i="13"/>
  <c r="A30" i="13"/>
  <c r="M30" i="13"/>
  <c r="A31" i="13"/>
  <c r="M31" i="13"/>
  <c r="A32" i="13"/>
  <c r="M32" i="13"/>
  <c r="A33" i="13"/>
  <c r="M33" i="13"/>
  <c r="A34" i="13"/>
  <c r="M34" i="13"/>
  <c r="A35" i="13"/>
  <c r="M35" i="13"/>
  <c r="A36" i="13"/>
  <c r="M36" i="13"/>
  <c r="A37" i="13"/>
  <c r="M37" i="13"/>
  <c r="A38" i="13"/>
  <c r="M38" i="13"/>
  <c r="A39" i="13"/>
  <c r="M39" i="13"/>
  <c r="A40" i="13"/>
  <c r="M40" i="13"/>
  <c r="A41" i="13"/>
  <c r="M41" i="13"/>
  <c r="A42" i="13"/>
  <c r="M42" i="13"/>
  <c r="A43" i="13"/>
  <c r="M43" i="13"/>
  <c r="A44" i="13"/>
  <c r="M44" i="13"/>
  <c r="A45" i="13"/>
  <c r="M45" i="13"/>
  <c r="A46" i="13"/>
  <c r="M46" i="13"/>
  <c r="A47" i="13"/>
  <c r="M47" i="13"/>
  <c r="A48" i="13"/>
  <c r="M48" i="13"/>
  <c r="A49" i="13"/>
  <c r="M49" i="13"/>
  <c r="A50" i="13"/>
  <c r="M50" i="13"/>
  <c r="A51" i="13"/>
  <c r="M51" i="13"/>
  <c r="A52" i="13"/>
  <c r="M52" i="13"/>
  <c r="A53" i="13"/>
  <c r="M53" i="13"/>
  <c r="A54" i="13"/>
  <c r="M54" i="13"/>
  <c r="A55" i="13"/>
  <c r="M55" i="13"/>
  <c r="A56" i="13"/>
  <c r="M56" i="13"/>
  <c r="A57" i="13"/>
  <c r="M57" i="13"/>
  <c r="A58" i="13"/>
  <c r="M58" i="13"/>
  <c r="A59" i="13"/>
  <c r="M59" i="13"/>
  <c r="A60" i="13"/>
  <c r="M60" i="13"/>
  <c r="A61" i="13"/>
  <c r="M61" i="13"/>
  <c r="A62" i="13"/>
  <c r="M62" i="13"/>
  <c r="A63" i="13"/>
  <c r="M63" i="13"/>
  <c r="A64" i="13"/>
  <c r="M64" i="13"/>
  <c r="A65" i="13"/>
  <c r="M65" i="13"/>
  <c r="A66" i="13"/>
  <c r="M66" i="13"/>
  <c r="A67" i="13"/>
  <c r="M67" i="13"/>
  <c r="A68" i="13"/>
  <c r="M68" i="13"/>
  <c r="A69" i="13"/>
  <c r="M69" i="13"/>
  <c r="A70" i="13"/>
  <c r="M70" i="13"/>
  <c r="A71" i="13"/>
  <c r="M71" i="13"/>
  <c r="A72" i="13"/>
  <c r="M72" i="13"/>
  <c r="M73" i="13"/>
  <c r="M74" i="13"/>
  <c r="M75" i="13"/>
  <c r="A76" i="13"/>
  <c r="M76" i="13"/>
  <c r="A77" i="13"/>
  <c r="M77" i="13"/>
  <c r="A78" i="13"/>
  <c r="M78" i="13"/>
  <c r="A79" i="13"/>
  <c r="M79" i="13"/>
  <c r="A80" i="13"/>
  <c r="M80" i="13"/>
  <c r="A81" i="13"/>
  <c r="M81" i="13"/>
  <c r="A82" i="13"/>
  <c r="M82" i="13"/>
  <c r="A83" i="13"/>
  <c r="M83" i="13"/>
  <c r="A84" i="13"/>
  <c r="M84" i="13"/>
  <c r="A85" i="13"/>
  <c r="M85" i="13"/>
  <c r="A86" i="13"/>
  <c r="M86" i="13"/>
  <c r="A87" i="13"/>
  <c r="M87" i="13"/>
  <c r="A88" i="13"/>
  <c r="M88" i="13"/>
  <c r="A89" i="13"/>
  <c r="M89" i="13"/>
  <c r="A90" i="13"/>
  <c r="M90" i="13"/>
  <c r="A91" i="13"/>
  <c r="M91" i="13"/>
  <c r="A92" i="13"/>
  <c r="M92" i="13"/>
  <c r="A93" i="13"/>
  <c r="M93" i="13"/>
  <c r="A94" i="13"/>
  <c r="M94" i="13"/>
  <c r="A95" i="13"/>
  <c r="M95" i="13"/>
  <c r="A96" i="13"/>
  <c r="M96" i="13"/>
  <c r="A97" i="13"/>
  <c r="M97" i="13"/>
  <c r="A98" i="13"/>
  <c r="M98" i="13"/>
  <c r="A99" i="13"/>
  <c r="M99" i="13"/>
  <c r="A100" i="13"/>
  <c r="M100" i="13"/>
  <c r="A101" i="13"/>
  <c r="M101" i="13"/>
  <c r="A102" i="13"/>
  <c r="M102" i="13"/>
  <c r="A103" i="13"/>
  <c r="M103" i="13"/>
  <c r="A104" i="13"/>
  <c r="M104" i="13"/>
  <c r="A105" i="13"/>
  <c r="M105" i="13"/>
  <c r="A106" i="13"/>
  <c r="M106" i="13"/>
  <c r="A107" i="13"/>
  <c r="M107" i="13"/>
  <c r="A108" i="13"/>
  <c r="M108" i="13"/>
  <c r="A109" i="13"/>
  <c r="M109" i="13"/>
  <c r="A110" i="13"/>
  <c r="M110" i="13"/>
  <c r="A111" i="13"/>
  <c r="M111" i="13"/>
  <c r="A112" i="13"/>
  <c r="M112" i="13"/>
  <c r="A113" i="13"/>
  <c r="M113" i="13"/>
  <c r="A114" i="13"/>
  <c r="M114" i="13"/>
  <c r="A115" i="13"/>
  <c r="M115" i="13"/>
  <c r="A116" i="13"/>
  <c r="M116" i="13"/>
  <c r="A117" i="13"/>
  <c r="M117" i="13"/>
  <c r="A118" i="13"/>
  <c r="M118" i="13"/>
  <c r="A119" i="13"/>
  <c r="M119" i="13"/>
  <c r="A120" i="13"/>
  <c r="M120" i="13"/>
  <c r="A121" i="13"/>
  <c r="M121" i="13"/>
  <c r="A122" i="13"/>
  <c r="M122" i="13"/>
  <c r="A123" i="13"/>
  <c r="M123" i="13"/>
  <c r="A124" i="13"/>
  <c r="M124" i="13"/>
  <c r="A125" i="13"/>
  <c r="M125" i="13"/>
  <c r="A126" i="13"/>
  <c r="M126" i="13"/>
  <c r="A127" i="13"/>
  <c r="M127" i="13"/>
  <c r="A128" i="13"/>
  <c r="M128" i="13"/>
  <c r="A129" i="13"/>
  <c r="M129" i="13"/>
  <c r="A130" i="13"/>
  <c r="M130" i="13"/>
  <c r="A131" i="13"/>
  <c r="M131" i="13"/>
  <c r="A132" i="13"/>
  <c r="M132" i="13"/>
  <c r="A133" i="13"/>
  <c r="M133" i="13"/>
  <c r="A134" i="13"/>
  <c r="M134" i="13"/>
  <c r="A135" i="13"/>
  <c r="M135" i="13"/>
  <c r="A136" i="13"/>
  <c r="M136" i="13"/>
  <c r="A137" i="13"/>
  <c r="M137" i="13"/>
  <c r="A138" i="13"/>
  <c r="M138" i="13"/>
  <c r="A139" i="13"/>
  <c r="M139" i="13"/>
  <c r="A140" i="13"/>
  <c r="M140" i="13"/>
  <c r="A141" i="13"/>
  <c r="M141" i="13"/>
  <c r="A142" i="13"/>
  <c r="M142" i="13"/>
  <c r="A143" i="13"/>
  <c r="M143" i="13"/>
  <c r="A144" i="13"/>
  <c r="M144" i="13"/>
  <c r="A145" i="13"/>
  <c r="M145" i="13"/>
  <c r="A146" i="13"/>
  <c r="M146" i="13"/>
  <c r="A147" i="13"/>
  <c r="M147" i="13"/>
  <c r="M148" i="13"/>
  <c r="A149" i="13"/>
  <c r="M149" i="13"/>
  <c r="A150" i="13"/>
  <c r="M150" i="13"/>
  <c r="A151" i="13"/>
  <c r="M151" i="13"/>
  <c r="A152" i="13"/>
  <c r="M152" i="13"/>
  <c r="A153" i="13"/>
  <c r="M153" i="13"/>
  <c r="A154" i="13"/>
  <c r="M154" i="13"/>
  <c r="A155" i="13"/>
  <c r="M155" i="13"/>
  <c r="A156" i="13"/>
  <c r="M156" i="13"/>
  <c r="A157" i="13"/>
  <c r="M157" i="13"/>
  <c r="A158" i="13"/>
  <c r="M158" i="13"/>
  <c r="A159" i="13"/>
  <c r="M159" i="13"/>
  <c r="A160" i="13"/>
  <c r="M160" i="13"/>
  <c r="A161" i="13"/>
  <c r="M161" i="13"/>
  <c r="A162" i="13"/>
  <c r="M162" i="13"/>
  <c r="A163" i="13"/>
  <c r="M163" i="13"/>
  <c r="A164" i="13"/>
  <c r="M164" i="13"/>
  <c r="A165" i="13"/>
  <c r="M165" i="13"/>
  <c r="A166" i="13"/>
  <c r="M166" i="13"/>
  <c r="A167" i="13"/>
  <c r="M167" i="13"/>
  <c r="A168" i="13"/>
  <c r="M168" i="13"/>
  <c r="A169" i="13"/>
  <c r="M169" i="13"/>
  <c r="A170" i="13"/>
  <c r="M170" i="13"/>
  <c r="A171" i="13"/>
  <c r="M171" i="13"/>
  <c r="A172" i="13"/>
  <c r="M172" i="13"/>
  <c r="A173" i="13"/>
  <c r="M173" i="13"/>
  <c r="A174" i="13"/>
  <c r="M174" i="13"/>
  <c r="A175" i="13"/>
  <c r="M175" i="13"/>
  <c r="A176" i="13"/>
  <c r="M176" i="13"/>
  <c r="A177" i="13"/>
  <c r="M177" i="13"/>
  <c r="A178" i="13"/>
  <c r="M178" i="13"/>
  <c r="A179" i="13"/>
  <c r="M179" i="13"/>
  <c r="A180" i="13"/>
  <c r="M180" i="13"/>
  <c r="A181" i="13"/>
  <c r="M181" i="13"/>
  <c r="A182" i="13"/>
  <c r="M182" i="13"/>
  <c r="A183" i="13"/>
  <c r="M183" i="13"/>
  <c r="A184" i="13"/>
  <c r="M184" i="13"/>
  <c r="A185" i="13"/>
  <c r="M185" i="13"/>
  <c r="A186" i="13"/>
  <c r="M186" i="13"/>
  <c r="A187" i="13"/>
  <c r="M187" i="13"/>
  <c r="A188" i="13"/>
  <c r="M188" i="13"/>
  <c r="A189" i="13"/>
  <c r="M189" i="13"/>
  <c r="A190" i="13"/>
  <c r="M190" i="13"/>
  <c r="A191" i="13"/>
  <c r="M191" i="13"/>
  <c r="A192" i="13"/>
  <c r="M192" i="13"/>
  <c r="A193" i="13"/>
  <c r="M193" i="13"/>
  <c r="A194" i="13"/>
  <c r="M194" i="13"/>
  <c r="A195" i="13"/>
  <c r="M195" i="13"/>
  <c r="A196" i="13"/>
  <c r="M196" i="13"/>
  <c r="A197" i="13"/>
  <c r="M197" i="13"/>
  <c r="A198" i="13"/>
  <c r="M198" i="13"/>
  <c r="A199" i="13"/>
  <c r="M199" i="13"/>
  <c r="A200" i="13"/>
  <c r="M200" i="13"/>
  <c r="A201" i="13"/>
  <c r="M201" i="13"/>
  <c r="A202" i="13"/>
  <c r="M202" i="13"/>
  <c r="A203" i="13"/>
  <c r="M203" i="13"/>
  <c r="A204" i="13"/>
  <c r="M204" i="13"/>
  <c r="A205" i="13"/>
  <c r="M205" i="13"/>
  <c r="A206" i="13"/>
  <c r="M206" i="13"/>
  <c r="A207" i="13"/>
  <c r="M207" i="13"/>
  <c r="A208" i="13"/>
  <c r="M208" i="13"/>
  <c r="A209" i="13"/>
  <c r="M209" i="13"/>
  <c r="A210" i="13"/>
  <c r="M210" i="13"/>
  <c r="A211" i="13"/>
  <c r="M211" i="13"/>
  <c r="A212" i="13"/>
  <c r="M212" i="13"/>
  <c r="A213" i="13"/>
  <c r="M213" i="13"/>
  <c r="A214" i="13"/>
  <c r="M214" i="13"/>
  <c r="A215" i="13"/>
  <c r="M215" i="13"/>
  <c r="A216" i="13"/>
  <c r="M216" i="13"/>
  <c r="A217" i="13"/>
  <c r="M217" i="13"/>
  <c r="A218" i="13"/>
  <c r="M218" i="13"/>
  <c r="A219" i="13"/>
  <c r="M219" i="13"/>
  <c r="A220" i="13"/>
  <c r="M220" i="13"/>
  <c r="E221" i="13"/>
  <c r="E224" i="13" s="1"/>
  <c r="F221" i="13"/>
  <c r="G221" i="13"/>
  <c r="H221" i="13"/>
  <c r="H224" i="13" s="1"/>
  <c r="I221" i="13"/>
  <c r="I224" i="13" s="1"/>
  <c r="J221" i="13"/>
  <c r="J224" i="13" s="1"/>
  <c r="H222" i="13"/>
  <c r="I222" i="13"/>
  <c r="J222" i="13"/>
  <c r="E223" i="13"/>
  <c r="H223" i="13"/>
  <c r="I223" i="13"/>
  <c r="J223" i="13"/>
  <c r="E225" i="13"/>
  <c r="F225" i="13"/>
  <c r="G225" i="13"/>
  <c r="F226" i="13"/>
  <c r="G226" i="13"/>
  <c r="K226" i="13"/>
  <c r="F227" i="13"/>
  <c r="K227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A215" i="12"/>
  <c r="E215" i="12"/>
  <c r="E218" i="12" s="1"/>
  <c r="F215" i="12"/>
  <c r="G215" i="12"/>
  <c r="H215" i="12"/>
  <c r="H218" i="12" s="1"/>
  <c r="I215" i="12"/>
  <c r="I218" i="12" s="1"/>
  <c r="J215" i="12"/>
  <c r="J218" i="12" s="1"/>
  <c r="H216" i="12"/>
  <c r="I216" i="12"/>
  <c r="J216" i="12"/>
  <c r="E217" i="12"/>
  <c r="H217" i="12"/>
  <c r="I217" i="12"/>
  <c r="J217" i="12"/>
  <c r="E219" i="12"/>
  <c r="F219" i="12"/>
  <c r="G219" i="12"/>
  <c r="F220" i="12"/>
  <c r="G220" i="12"/>
  <c r="K220" i="12"/>
  <c r="F221" i="12"/>
  <c r="K221" i="12"/>
  <c r="M215" i="12" l="1"/>
  <c r="M221" i="13"/>
  <c r="A221" i="13"/>
  <c r="M2" i="11"/>
  <c r="A3" i="11"/>
  <c r="M3" i="11"/>
  <c r="A4" i="11"/>
  <c r="M4" i="11"/>
  <c r="A5" i="11"/>
  <c r="M5" i="11"/>
  <c r="A6" i="11"/>
  <c r="M6" i="11"/>
  <c r="A7" i="11"/>
  <c r="M7" i="11"/>
  <c r="A8" i="11"/>
  <c r="M8" i="11"/>
  <c r="A9" i="11"/>
  <c r="M9" i="11"/>
  <c r="A10" i="11"/>
  <c r="M10" i="11"/>
  <c r="A11" i="11"/>
  <c r="M11" i="11"/>
  <c r="A12" i="11"/>
  <c r="M12" i="11"/>
  <c r="A13" i="11"/>
  <c r="M13" i="11"/>
  <c r="A14" i="11"/>
  <c r="M14" i="11"/>
  <c r="A15" i="11"/>
  <c r="M15" i="11"/>
  <c r="A16" i="11"/>
  <c r="M16" i="11"/>
  <c r="A17" i="11"/>
  <c r="M17" i="11"/>
  <c r="A18" i="11"/>
  <c r="M18" i="11"/>
  <c r="A19" i="11"/>
  <c r="M19" i="11"/>
  <c r="A20" i="11"/>
  <c r="M20" i="11"/>
  <c r="A21" i="11"/>
  <c r="M21" i="11"/>
  <c r="A22" i="11"/>
  <c r="M22" i="11"/>
  <c r="A23" i="11"/>
  <c r="M23" i="11"/>
  <c r="A24" i="11"/>
  <c r="M24" i="11"/>
  <c r="A25" i="11"/>
  <c r="M25" i="11"/>
  <c r="A26" i="11"/>
  <c r="M26" i="11"/>
  <c r="A27" i="11"/>
  <c r="M27" i="11"/>
  <c r="A28" i="11"/>
  <c r="M28" i="11"/>
  <c r="A29" i="11"/>
  <c r="M29" i="11"/>
  <c r="A30" i="11"/>
  <c r="M30" i="11"/>
  <c r="A31" i="11"/>
  <c r="M31" i="11"/>
  <c r="A32" i="11"/>
  <c r="M32" i="11"/>
  <c r="A33" i="11"/>
  <c r="M33" i="11"/>
  <c r="A34" i="11"/>
  <c r="M34" i="11"/>
  <c r="A35" i="11"/>
  <c r="M35" i="11"/>
  <c r="A36" i="11"/>
  <c r="M36" i="11"/>
  <c r="A37" i="11"/>
  <c r="M37" i="11"/>
  <c r="A38" i="11"/>
  <c r="M38" i="11"/>
  <c r="A39" i="11"/>
  <c r="M39" i="11"/>
  <c r="A40" i="11"/>
  <c r="M40" i="11"/>
  <c r="A41" i="11"/>
  <c r="M41" i="11"/>
  <c r="A42" i="11"/>
  <c r="M42" i="11"/>
  <c r="A43" i="11"/>
  <c r="M43" i="11"/>
  <c r="A44" i="11"/>
  <c r="M44" i="11"/>
  <c r="A45" i="11"/>
  <c r="M45" i="11"/>
  <c r="A46" i="11"/>
  <c r="M46" i="11"/>
  <c r="A47" i="11"/>
  <c r="M47" i="11"/>
  <c r="A48" i="11"/>
  <c r="M48" i="11"/>
  <c r="A49" i="11"/>
  <c r="M49" i="11"/>
  <c r="A50" i="11"/>
  <c r="M50" i="11"/>
  <c r="A51" i="11"/>
  <c r="M51" i="11"/>
  <c r="A52" i="11"/>
  <c r="M52" i="11"/>
  <c r="A53" i="11"/>
  <c r="M53" i="11"/>
  <c r="A54" i="11"/>
  <c r="M54" i="11"/>
  <c r="A55" i="11"/>
  <c r="M55" i="11"/>
  <c r="A56" i="11"/>
  <c r="M56" i="11"/>
  <c r="A57" i="11"/>
  <c r="M57" i="11"/>
  <c r="A58" i="11"/>
  <c r="M58" i="11"/>
  <c r="A59" i="11"/>
  <c r="M59" i="11"/>
  <c r="A60" i="11"/>
  <c r="M60" i="11"/>
  <c r="A61" i="11"/>
  <c r="M61" i="11"/>
  <c r="A62" i="11"/>
  <c r="M62" i="11"/>
  <c r="A63" i="11"/>
  <c r="M63" i="11"/>
  <c r="A64" i="11"/>
  <c r="M64" i="11"/>
  <c r="A65" i="11"/>
  <c r="M65" i="11"/>
  <c r="A66" i="11"/>
  <c r="M66" i="11"/>
  <c r="A67" i="11"/>
  <c r="M67" i="11"/>
  <c r="A68" i="11"/>
  <c r="M68" i="11"/>
  <c r="A69" i="11"/>
  <c r="M69" i="11"/>
  <c r="A70" i="11"/>
  <c r="M70" i="11"/>
  <c r="A71" i="11"/>
  <c r="M71" i="11"/>
  <c r="M72" i="11"/>
  <c r="M73" i="11"/>
  <c r="M74" i="11"/>
  <c r="M75" i="11"/>
  <c r="A76" i="11"/>
  <c r="M76" i="11"/>
  <c r="A77" i="11"/>
  <c r="M77" i="11"/>
  <c r="A78" i="11"/>
  <c r="M78" i="11"/>
  <c r="A79" i="11"/>
  <c r="M79" i="11"/>
  <c r="A80" i="11"/>
  <c r="M80" i="11"/>
  <c r="A81" i="11"/>
  <c r="M81" i="11"/>
  <c r="A82" i="11"/>
  <c r="M82" i="11"/>
  <c r="A83" i="11"/>
  <c r="M83" i="11"/>
  <c r="A84" i="11"/>
  <c r="M84" i="11"/>
  <c r="A85" i="11"/>
  <c r="M85" i="11"/>
  <c r="A86" i="11"/>
  <c r="M86" i="11"/>
  <c r="A87" i="11"/>
  <c r="M87" i="11"/>
  <c r="A88" i="11"/>
  <c r="M88" i="11"/>
  <c r="A89" i="11"/>
  <c r="M89" i="11"/>
  <c r="A90" i="11"/>
  <c r="M90" i="11"/>
  <c r="A91" i="11"/>
  <c r="M91" i="11"/>
  <c r="A92" i="11"/>
  <c r="M92" i="11"/>
  <c r="A93" i="11"/>
  <c r="M93" i="11"/>
  <c r="A94" i="11"/>
  <c r="M94" i="11"/>
  <c r="A95" i="11"/>
  <c r="M95" i="11"/>
  <c r="A96" i="11"/>
  <c r="M96" i="11"/>
  <c r="A97" i="11"/>
  <c r="M97" i="11"/>
  <c r="A98" i="11"/>
  <c r="M98" i="11"/>
  <c r="A99" i="11"/>
  <c r="M99" i="11"/>
  <c r="A100" i="11"/>
  <c r="M100" i="11"/>
  <c r="A101" i="11"/>
  <c r="M101" i="11"/>
  <c r="A102" i="11"/>
  <c r="M102" i="11"/>
  <c r="A103" i="11"/>
  <c r="M103" i="11"/>
  <c r="A104" i="11"/>
  <c r="M104" i="11"/>
  <c r="A105" i="11"/>
  <c r="M105" i="11"/>
  <c r="A106" i="11"/>
  <c r="M106" i="11"/>
  <c r="A107" i="11"/>
  <c r="M107" i="11"/>
  <c r="A108" i="11"/>
  <c r="M108" i="11"/>
  <c r="A109" i="11"/>
  <c r="M109" i="11"/>
  <c r="A110" i="11"/>
  <c r="M110" i="11"/>
  <c r="A111" i="11"/>
  <c r="M111" i="11"/>
  <c r="A112" i="11"/>
  <c r="M112" i="11"/>
  <c r="A113" i="11"/>
  <c r="M113" i="11"/>
  <c r="A114" i="11"/>
  <c r="M114" i="11"/>
  <c r="A115" i="11"/>
  <c r="M115" i="11"/>
  <c r="A116" i="11"/>
  <c r="M116" i="11"/>
  <c r="A117" i="11"/>
  <c r="M117" i="11"/>
  <c r="A118" i="11"/>
  <c r="M118" i="11"/>
  <c r="A119" i="11"/>
  <c r="M119" i="11"/>
  <c r="A120" i="11"/>
  <c r="M120" i="11"/>
  <c r="A121" i="11"/>
  <c r="M121" i="11"/>
  <c r="A122" i="11"/>
  <c r="M122" i="11"/>
  <c r="A123" i="11"/>
  <c r="M123" i="11"/>
  <c r="A124" i="11"/>
  <c r="M124" i="11"/>
  <c r="A125" i="11"/>
  <c r="M125" i="11"/>
  <c r="A126" i="11"/>
  <c r="M126" i="11"/>
  <c r="A127" i="11"/>
  <c r="M127" i="11"/>
  <c r="A128" i="11"/>
  <c r="M128" i="11"/>
  <c r="A129" i="11"/>
  <c r="M129" i="11"/>
  <c r="A130" i="11"/>
  <c r="M130" i="11"/>
  <c r="A131" i="11"/>
  <c r="M131" i="11"/>
  <c r="A132" i="11"/>
  <c r="M132" i="11"/>
  <c r="A133" i="11"/>
  <c r="M133" i="11"/>
  <c r="A134" i="11"/>
  <c r="M134" i="11"/>
  <c r="A135" i="11"/>
  <c r="M135" i="11"/>
  <c r="A136" i="11"/>
  <c r="M136" i="11"/>
  <c r="A137" i="11"/>
  <c r="M137" i="11"/>
  <c r="A138" i="11"/>
  <c r="M138" i="11"/>
  <c r="A139" i="11"/>
  <c r="M139" i="11"/>
  <c r="A140" i="11"/>
  <c r="M140" i="11"/>
  <c r="A141" i="11"/>
  <c r="M141" i="11"/>
  <c r="A142" i="11"/>
  <c r="M142" i="11"/>
  <c r="A143" i="11"/>
  <c r="M143" i="11"/>
  <c r="M144" i="11"/>
  <c r="M145" i="11"/>
  <c r="M146" i="11"/>
  <c r="M147" i="11"/>
  <c r="M148" i="11"/>
  <c r="A149" i="11"/>
  <c r="M149" i="11"/>
  <c r="A150" i="11"/>
  <c r="M150" i="11"/>
  <c r="A151" i="11"/>
  <c r="M151" i="11"/>
  <c r="A152" i="11"/>
  <c r="M152" i="11"/>
  <c r="A153" i="11"/>
  <c r="M153" i="11"/>
  <c r="A154" i="11"/>
  <c r="M154" i="11"/>
  <c r="A155" i="11"/>
  <c r="M155" i="11"/>
  <c r="A156" i="11"/>
  <c r="M156" i="11"/>
  <c r="A157" i="11"/>
  <c r="M157" i="11"/>
  <c r="A158" i="11"/>
  <c r="M158" i="11"/>
  <c r="A159" i="11"/>
  <c r="M159" i="11"/>
  <c r="A160" i="11"/>
  <c r="M160" i="11"/>
  <c r="A161" i="11"/>
  <c r="M161" i="11"/>
  <c r="A162" i="11"/>
  <c r="M162" i="11"/>
  <c r="A163" i="11"/>
  <c r="M163" i="11"/>
  <c r="A164" i="11"/>
  <c r="M164" i="11"/>
  <c r="A165" i="11"/>
  <c r="M165" i="11"/>
  <c r="A166" i="11"/>
  <c r="M166" i="11"/>
  <c r="A167" i="11"/>
  <c r="M167" i="11"/>
  <c r="A168" i="11"/>
  <c r="M168" i="11"/>
  <c r="A169" i="11"/>
  <c r="M169" i="11"/>
  <c r="A170" i="11"/>
  <c r="M170" i="11"/>
  <c r="A171" i="11"/>
  <c r="M171" i="11"/>
  <c r="A172" i="11"/>
  <c r="M172" i="11"/>
  <c r="A173" i="11"/>
  <c r="M173" i="11"/>
  <c r="A174" i="11"/>
  <c r="M174" i="11"/>
  <c r="A175" i="11"/>
  <c r="M175" i="11"/>
  <c r="A176" i="11"/>
  <c r="M176" i="11"/>
  <c r="A177" i="11"/>
  <c r="M177" i="11"/>
  <c r="A178" i="11"/>
  <c r="M178" i="11"/>
  <c r="A179" i="11"/>
  <c r="M179" i="11"/>
  <c r="A180" i="11"/>
  <c r="M180" i="11"/>
  <c r="A181" i="11"/>
  <c r="M181" i="11"/>
  <c r="A182" i="11"/>
  <c r="M182" i="11"/>
  <c r="A183" i="11"/>
  <c r="M183" i="11"/>
  <c r="A184" i="11"/>
  <c r="M184" i="11"/>
  <c r="A185" i="11"/>
  <c r="M185" i="11"/>
  <c r="A186" i="11"/>
  <c r="M186" i="11"/>
  <c r="A187" i="11"/>
  <c r="M187" i="11"/>
  <c r="A188" i="11"/>
  <c r="M188" i="11"/>
  <c r="A189" i="11"/>
  <c r="M189" i="11"/>
  <c r="A190" i="11"/>
  <c r="M190" i="11"/>
  <c r="A191" i="11"/>
  <c r="M191" i="11"/>
  <c r="A192" i="11"/>
  <c r="M192" i="11"/>
  <c r="A193" i="11"/>
  <c r="M193" i="11"/>
  <c r="A194" i="11"/>
  <c r="M194" i="11"/>
  <c r="A195" i="11"/>
  <c r="M195" i="11"/>
  <c r="A196" i="11"/>
  <c r="M196" i="11"/>
  <c r="A197" i="11"/>
  <c r="M197" i="11"/>
  <c r="A198" i="11"/>
  <c r="M198" i="11"/>
  <c r="A199" i="11"/>
  <c r="M199" i="11"/>
  <c r="A200" i="11"/>
  <c r="M200" i="11"/>
  <c r="A201" i="11"/>
  <c r="M201" i="11"/>
  <c r="A202" i="11"/>
  <c r="M202" i="11"/>
  <c r="A203" i="11"/>
  <c r="M203" i="11"/>
  <c r="A204" i="11"/>
  <c r="M204" i="11"/>
  <c r="A205" i="11"/>
  <c r="M205" i="11"/>
  <c r="A206" i="11"/>
  <c r="M206" i="11"/>
  <c r="A207" i="11"/>
  <c r="M207" i="11"/>
  <c r="A208" i="11"/>
  <c r="M208" i="11"/>
  <c r="A209" i="11"/>
  <c r="M209" i="11"/>
  <c r="A210" i="11"/>
  <c r="M210" i="11"/>
  <c r="A211" i="11"/>
  <c r="M211" i="11"/>
  <c r="A212" i="11"/>
  <c r="M212" i="11"/>
  <c r="A213" i="11"/>
  <c r="M213" i="11"/>
  <c r="A214" i="11"/>
  <c r="M214" i="11"/>
  <c r="A215" i="11"/>
  <c r="M215" i="11"/>
  <c r="A216" i="11"/>
  <c r="M216" i="11"/>
  <c r="A217" i="11"/>
  <c r="M217" i="11"/>
  <c r="A218" i="11"/>
  <c r="M218" i="11"/>
  <c r="A219" i="11"/>
  <c r="M219" i="11"/>
  <c r="A220" i="11"/>
  <c r="M220" i="11"/>
  <c r="E221" i="11"/>
  <c r="F221" i="11"/>
  <c r="G221" i="11"/>
  <c r="H221" i="11"/>
  <c r="H224" i="11" s="1"/>
  <c r="I221" i="11"/>
  <c r="I224" i="11" s="1"/>
  <c r="J221" i="11"/>
  <c r="J224" i="11" s="1"/>
  <c r="H222" i="11"/>
  <c r="I222" i="11"/>
  <c r="J222" i="11"/>
  <c r="E223" i="11"/>
  <c r="H223" i="11"/>
  <c r="I223" i="11"/>
  <c r="J223" i="11"/>
  <c r="E224" i="11"/>
  <c r="E225" i="11"/>
  <c r="F225" i="11"/>
  <c r="G225" i="11"/>
  <c r="F226" i="11"/>
  <c r="G226" i="11"/>
  <c r="K226" i="11"/>
  <c r="F227" i="11"/>
  <c r="K227" i="11"/>
  <c r="M221" i="11" l="1"/>
  <c r="A221" i="11"/>
  <c r="K220" i="10"/>
  <c r="F220" i="10"/>
  <c r="K219" i="10"/>
  <c r="G219" i="10"/>
  <c r="F219" i="10"/>
  <c r="G218" i="10"/>
  <c r="F218" i="10"/>
  <c r="E218" i="10"/>
  <c r="J216" i="10"/>
  <c r="I216" i="10"/>
  <c r="H216" i="10"/>
  <c r="E216" i="10"/>
  <c r="J215" i="10"/>
  <c r="I215" i="10"/>
  <c r="H215" i="10"/>
  <c r="J214" i="10"/>
  <c r="J217" i="10" s="1"/>
  <c r="I214" i="10"/>
  <c r="I217" i="10" s="1"/>
  <c r="H214" i="10"/>
  <c r="H217" i="10" s="1"/>
  <c r="G214" i="10"/>
  <c r="F214" i="10"/>
  <c r="E214" i="10"/>
  <c r="E217" i="10" s="1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A142" i="10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M141" i="10"/>
  <c r="M140" i="10"/>
  <c r="A140" i="10"/>
  <c r="M139" i="10"/>
  <c r="A139" i="10"/>
  <c r="M138" i="10"/>
  <c r="A138" i="10"/>
  <c r="M137" i="10"/>
  <c r="A137" i="10"/>
  <c r="M136" i="10"/>
  <c r="A136" i="10"/>
  <c r="M135" i="10"/>
  <c r="A135" i="10"/>
  <c r="M134" i="10"/>
  <c r="A134" i="10"/>
  <c r="M133" i="10"/>
  <c r="A133" i="10"/>
  <c r="M132" i="10"/>
  <c r="A132" i="10"/>
  <c r="M131" i="10"/>
  <c r="A131" i="10"/>
  <c r="M130" i="10"/>
  <c r="A130" i="10"/>
  <c r="M129" i="10"/>
  <c r="A129" i="10"/>
  <c r="M128" i="10"/>
  <c r="A128" i="10"/>
  <c r="M127" i="10"/>
  <c r="A127" i="10"/>
  <c r="M126" i="10"/>
  <c r="A126" i="10"/>
  <c r="M125" i="10"/>
  <c r="A125" i="10"/>
  <c r="M124" i="10"/>
  <c r="A124" i="10"/>
  <c r="M123" i="10"/>
  <c r="A123" i="10"/>
  <c r="M122" i="10"/>
  <c r="A122" i="10"/>
  <c r="M121" i="10"/>
  <c r="A121" i="10"/>
  <c r="M120" i="10"/>
  <c r="A120" i="10"/>
  <c r="M119" i="10"/>
  <c r="A119" i="10"/>
  <c r="M118" i="10"/>
  <c r="A118" i="10"/>
  <c r="M117" i="10"/>
  <c r="A117" i="10"/>
  <c r="M116" i="10"/>
  <c r="A116" i="10"/>
  <c r="M115" i="10"/>
  <c r="A115" i="10"/>
  <c r="M114" i="10"/>
  <c r="A114" i="10"/>
  <c r="M113" i="10"/>
  <c r="A113" i="10"/>
  <c r="M112" i="10"/>
  <c r="A112" i="10"/>
  <c r="M111" i="10"/>
  <c r="A111" i="10"/>
  <c r="M110" i="10"/>
  <c r="A110" i="10"/>
  <c r="M109" i="10"/>
  <c r="A109" i="10"/>
  <c r="M108" i="10"/>
  <c r="A108" i="10"/>
  <c r="M107" i="10"/>
  <c r="A107" i="10"/>
  <c r="M106" i="10"/>
  <c r="A106" i="10"/>
  <c r="M105" i="10"/>
  <c r="A105" i="10"/>
  <c r="M104" i="10"/>
  <c r="A104" i="10"/>
  <c r="M103" i="10"/>
  <c r="A103" i="10"/>
  <c r="M102" i="10"/>
  <c r="A102" i="10"/>
  <c r="M101" i="10"/>
  <c r="A101" i="10"/>
  <c r="M100" i="10"/>
  <c r="A100" i="10"/>
  <c r="M99" i="10"/>
  <c r="A99" i="10"/>
  <c r="M98" i="10"/>
  <c r="A98" i="10"/>
  <c r="M97" i="10"/>
  <c r="A97" i="10"/>
  <c r="M96" i="10"/>
  <c r="A96" i="10"/>
  <c r="M95" i="10"/>
  <c r="A95" i="10"/>
  <c r="M94" i="10"/>
  <c r="A94" i="10"/>
  <c r="M93" i="10"/>
  <c r="A93" i="10"/>
  <c r="M92" i="10"/>
  <c r="A92" i="10"/>
  <c r="M91" i="10"/>
  <c r="A91" i="10"/>
  <c r="M90" i="10"/>
  <c r="A90" i="10"/>
  <c r="M89" i="10"/>
  <c r="A89" i="10"/>
  <c r="M88" i="10"/>
  <c r="A88" i="10"/>
  <c r="M87" i="10"/>
  <c r="A87" i="10"/>
  <c r="M86" i="10"/>
  <c r="A86" i="10"/>
  <c r="M85" i="10"/>
  <c r="A85" i="10"/>
  <c r="M84" i="10"/>
  <c r="A84" i="10"/>
  <c r="M83" i="10"/>
  <c r="A83" i="10"/>
  <c r="M82" i="10"/>
  <c r="A82" i="10"/>
  <c r="M81" i="10"/>
  <c r="A81" i="10"/>
  <c r="M80" i="10"/>
  <c r="A80" i="10"/>
  <c r="M79" i="10"/>
  <c r="A79" i="10"/>
  <c r="M78" i="10"/>
  <c r="A78" i="10"/>
  <c r="M77" i="10"/>
  <c r="A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A64" i="10"/>
  <c r="M63" i="10"/>
  <c r="A63" i="10"/>
  <c r="M62" i="10"/>
  <c r="A62" i="10"/>
  <c r="M61" i="10"/>
  <c r="A61" i="10"/>
  <c r="M60" i="10"/>
  <c r="A60" i="10"/>
  <c r="M59" i="10"/>
  <c r="A59" i="10"/>
  <c r="M58" i="10"/>
  <c r="A58" i="10"/>
  <c r="M57" i="10"/>
  <c r="A57" i="10"/>
  <c r="M56" i="10"/>
  <c r="A56" i="10"/>
  <c r="M55" i="10"/>
  <c r="A55" i="10"/>
  <c r="M54" i="10"/>
  <c r="A54" i="10"/>
  <c r="M53" i="10"/>
  <c r="A53" i="10"/>
  <c r="M52" i="10"/>
  <c r="A52" i="10"/>
  <c r="M51" i="10"/>
  <c r="A51" i="10"/>
  <c r="M50" i="10"/>
  <c r="A50" i="10"/>
  <c r="M49" i="10"/>
  <c r="A49" i="10"/>
  <c r="M48" i="10"/>
  <c r="A48" i="10"/>
  <c r="M47" i="10"/>
  <c r="A47" i="10"/>
  <c r="M46" i="10"/>
  <c r="A46" i="10"/>
  <c r="M45" i="10"/>
  <c r="A45" i="10"/>
  <c r="M44" i="10"/>
  <c r="A44" i="10"/>
  <c r="M43" i="10"/>
  <c r="A43" i="10"/>
  <c r="M42" i="10"/>
  <c r="A42" i="10"/>
  <c r="M41" i="10"/>
  <c r="A41" i="10"/>
  <c r="M40" i="10"/>
  <c r="A40" i="10"/>
  <c r="M39" i="10"/>
  <c r="A39" i="10"/>
  <c r="M38" i="10"/>
  <c r="A38" i="10"/>
  <c r="M37" i="10"/>
  <c r="A37" i="10"/>
  <c r="M36" i="10"/>
  <c r="A36" i="10"/>
  <c r="M35" i="10"/>
  <c r="A35" i="10"/>
  <c r="M34" i="10"/>
  <c r="A34" i="10"/>
  <c r="M33" i="10"/>
  <c r="A33" i="10"/>
  <c r="M32" i="10"/>
  <c r="A32" i="10"/>
  <c r="M31" i="10"/>
  <c r="A31" i="10"/>
  <c r="M30" i="10"/>
  <c r="A30" i="10"/>
  <c r="M29" i="10"/>
  <c r="A29" i="10"/>
  <c r="M28" i="10"/>
  <c r="A28" i="10"/>
  <c r="M27" i="10"/>
  <c r="A27" i="10"/>
  <c r="M26" i="10"/>
  <c r="A26" i="10"/>
  <c r="M25" i="10"/>
  <c r="A25" i="10"/>
  <c r="M24" i="10"/>
  <c r="A24" i="10"/>
  <c r="M23" i="10"/>
  <c r="A23" i="10"/>
  <c r="M22" i="10"/>
  <c r="A22" i="10"/>
  <c r="M21" i="10"/>
  <c r="A21" i="10"/>
  <c r="M20" i="10"/>
  <c r="A20" i="10"/>
  <c r="M19" i="10"/>
  <c r="A19" i="10"/>
  <c r="M18" i="10"/>
  <c r="A18" i="10"/>
  <c r="M17" i="10"/>
  <c r="A17" i="10"/>
  <c r="M16" i="10"/>
  <c r="A16" i="10"/>
  <c r="M15" i="10"/>
  <c r="A15" i="10"/>
  <c r="M14" i="10"/>
  <c r="A14" i="10"/>
  <c r="M13" i="10"/>
  <c r="A13" i="10"/>
  <c r="M12" i="10"/>
  <c r="A12" i="10"/>
  <c r="M11" i="10"/>
  <c r="A11" i="10"/>
  <c r="M10" i="10"/>
  <c r="A10" i="10"/>
  <c r="M9" i="10"/>
  <c r="A9" i="10"/>
  <c r="M8" i="10"/>
  <c r="A8" i="10"/>
  <c r="M7" i="10"/>
  <c r="A7" i="10"/>
  <c r="M6" i="10"/>
  <c r="A6" i="10"/>
  <c r="M5" i="10"/>
  <c r="A5" i="10"/>
  <c r="M4" i="10"/>
  <c r="A4" i="10"/>
  <c r="M3" i="10"/>
  <c r="A3" i="10"/>
  <c r="M2" i="10"/>
  <c r="M214" i="10" l="1"/>
  <c r="A214" i="10"/>
  <c r="K226" i="9" l="1"/>
  <c r="F226" i="9"/>
  <c r="K225" i="9"/>
  <c r="G225" i="9"/>
  <c r="F225" i="9"/>
  <c r="G224" i="9"/>
  <c r="F224" i="9"/>
  <c r="E224" i="9"/>
  <c r="J222" i="9"/>
  <c r="I222" i="9"/>
  <c r="H222" i="9"/>
  <c r="E222" i="9"/>
  <c r="J221" i="9"/>
  <c r="I221" i="9"/>
  <c r="H221" i="9"/>
  <c r="J220" i="9"/>
  <c r="J223" i="9" s="1"/>
  <c r="I220" i="9"/>
  <c r="I223" i="9" s="1"/>
  <c r="H220" i="9"/>
  <c r="H223" i="9" s="1"/>
  <c r="G220" i="9"/>
  <c r="F220" i="9"/>
  <c r="E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M145" i="9"/>
  <c r="A145" i="9"/>
  <c r="N144" i="9"/>
  <c r="M144" i="9"/>
  <c r="A144" i="9"/>
  <c r="N143" i="9"/>
  <c r="M143" i="9"/>
  <c r="A143" i="9"/>
  <c r="N142" i="9"/>
  <c r="M142" i="9"/>
  <c r="A142" i="9"/>
  <c r="N141" i="9"/>
  <c r="M141" i="9"/>
  <c r="A141" i="9"/>
  <c r="N140" i="9"/>
  <c r="M140" i="9"/>
  <c r="A140" i="9"/>
  <c r="N139" i="9"/>
  <c r="M139" i="9"/>
  <c r="A139" i="9"/>
  <c r="N138" i="9"/>
  <c r="M138" i="9"/>
  <c r="A138" i="9"/>
  <c r="N137" i="9"/>
  <c r="M137" i="9"/>
  <c r="A137" i="9"/>
  <c r="N136" i="9"/>
  <c r="M136" i="9"/>
  <c r="A136" i="9"/>
  <c r="N135" i="9"/>
  <c r="M135" i="9"/>
  <c r="A135" i="9"/>
  <c r="N134" i="9"/>
  <c r="M134" i="9"/>
  <c r="A134" i="9"/>
  <c r="N133" i="9"/>
  <c r="M133" i="9"/>
  <c r="A133" i="9"/>
  <c r="N132" i="9"/>
  <c r="M132" i="9"/>
  <c r="A132" i="9"/>
  <c r="N131" i="9"/>
  <c r="M131" i="9"/>
  <c r="A131" i="9"/>
  <c r="N130" i="9"/>
  <c r="M130" i="9"/>
  <c r="A130" i="9"/>
  <c r="N129" i="9"/>
  <c r="M129" i="9"/>
  <c r="A129" i="9"/>
  <c r="N128" i="9"/>
  <c r="M128" i="9"/>
  <c r="A128" i="9"/>
  <c r="N127" i="9"/>
  <c r="M127" i="9"/>
  <c r="A127" i="9"/>
  <c r="N126" i="9"/>
  <c r="M126" i="9"/>
  <c r="A126" i="9"/>
  <c r="N125" i="9"/>
  <c r="M125" i="9"/>
  <c r="A125" i="9"/>
  <c r="N124" i="9"/>
  <c r="M124" i="9"/>
  <c r="A124" i="9"/>
  <c r="N123" i="9"/>
  <c r="M123" i="9"/>
  <c r="A123" i="9"/>
  <c r="N122" i="9"/>
  <c r="M122" i="9"/>
  <c r="A122" i="9"/>
  <c r="N121" i="9"/>
  <c r="M121" i="9"/>
  <c r="A121" i="9"/>
  <c r="N120" i="9"/>
  <c r="M120" i="9"/>
  <c r="A120" i="9"/>
  <c r="N119" i="9"/>
  <c r="M119" i="9"/>
  <c r="A119" i="9"/>
  <c r="N118" i="9"/>
  <c r="M118" i="9"/>
  <c r="A118" i="9"/>
  <c r="N117" i="9"/>
  <c r="M117" i="9"/>
  <c r="A117" i="9"/>
  <c r="N116" i="9"/>
  <c r="M116" i="9"/>
  <c r="A116" i="9"/>
  <c r="N115" i="9"/>
  <c r="M115" i="9"/>
  <c r="A115" i="9"/>
  <c r="N114" i="9"/>
  <c r="M114" i="9"/>
  <c r="A114" i="9"/>
  <c r="N113" i="9"/>
  <c r="M113" i="9"/>
  <c r="A113" i="9"/>
  <c r="N112" i="9"/>
  <c r="M112" i="9"/>
  <c r="A112" i="9"/>
  <c r="N111" i="9"/>
  <c r="M111" i="9"/>
  <c r="A111" i="9"/>
  <c r="N110" i="9"/>
  <c r="M110" i="9"/>
  <c r="A110" i="9"/>
  <c r="N109" i="9"/>
  <c r="M109" i="9"/>
  <c r="A109" i="9"/>
  <c r="N108" i="9"/>
  <c r="M108" i="9"/>
  <c r="A108" i="9"/>
  <c r="N107" i="9"/>
  <c r="M107" i="9"/>
  <c r="A107" i="9"/>
  <c r="N106" i="9"/>
  <c r="M106" i="9"/>
  <c r="A106" i="9"/>
  <c r="N105" i="9"/>
  <c r="M105" i="9"/>
  <c r="A105" i="9"/>
  <c r="N104" i="9"/>
  <c r="M104" i="9"/>
  <c r="A104" i="9"/>
  <c r="N103" i="9"/>
  <c r="M103" i="9"/>
  <c r="A103" i="9"/>
  <c r="N102" i="9"/>
  <c r="M102" i="9"/>
  <c r="A102" i="9"/>
  <c r="N101" i="9"/>
  <c r="M101" i="9"/>
  <c r="A101" i="9"/>
  <c r="N100" i="9"/>
  <c r="M100" i="9"/>
  <c r="A100" i="9"/>
  <c r="N99" i="9"/>
  <c r="M99" i="9"/>
  <c r="A99" i="9"/>
  <c r="N98" i="9"/>
  <c r="M98" i="9"/>
  <c r="A98" i="9"/>
  <c r="N97" i="9"/>
  <c r="M97" i="9"/>
  <c r="A97" i="9"/>
  <c r="N96" i="9"/>
  <c r="M96" i="9"/>
  <c r="A96" i="9"/>
  <c r="N95" i="9"/>
  <c r="M95" i="9"/>
  <c r="A95" i="9"/>
  <c r="N94" i="9"/>
  <c r="M94" i="9"/>
  <c r="A94" i="9"/>
  <c r="N93" i="9"/>
  <c r="M93" i="9"/>
  <c r="A93" i="9"/>
  <c r="N92" i="9"/>
  <c r="M92" i="9"/>
  <c r="A92" i="9"/>
  <c r="N91" i="9"/>
  <c r="M91" i="9"/>
  <c r="A91" i="9"/>
  <c r="N90" i="9"/>
  <c r="M90" i="9"/>
  <c r="A90" i="9"/>
  <c r="N89" i="9"/>
  <c r="M89" i="9"/>
  <c r="A89" i="9"/>
  <c r="N88" i="9"/>
  <c r="M88" i="9"/>
  <c r="A88" i="9"/>
  <c r="N87" i="9"/>
  <c r="M87" i="9"/>
  <c r="A87" i="9"/>
  <c r="N86" i="9"/>
  <c r="M86" i="9"/>
  <c r="A86" i="9"/>
  <c r="N85" i="9"/>
  <c r="M85" i="9"/>
  <c r="A85" i="9"/>
  <c r="N84" i="9"/>
  <c r="M84" i="9"/>
  <c r="A84" i="9"/>
  <c r="N83" i="9"/>
  <c r="M83" i="9"/>
  <c r="A83" i="9"/>
  <c r="N82" i="9"/>
  <c r="M82" i="9"/>
  <c r="A82" i="9"/>
  <c r="N81" i="9"/>
  <c r="M81" i="9"/>
  <c r="A81" i="9"/>
  <c r="N80" i="9"/>
  <c r="M80" i="9"/>
  <c r="A80" i="9"/>
  <c r="N79" i="9"/>
  <c r="M79" i="9"/>
  <c r="A79" i="9"/>
  <c r="N78" i="9"/>
  <c r="M78" i="9"/>
  <c r="A78" i="9"/>
  <c r="N77" i="9"/>
  <c r="M77" i="9"/>
  <c r="A77" i="9"/>
  <c r="N76" i="9"/>
  <c r="M76" i="9"/>
  <c r="A76" i="9"/>
  <c r="N75" i="9"/>
  <c r="M75" i="9"/>
  <c r="A75" i="9"/>
  <c r="N74" i="9"/>
  <c r="M74" i="9"/>
  <c r="N73" i="9"/>
  <c r="M73" i="9"/>
  <c r="A73" i="9"/>
  <c r="N72" i="9"/>
  <c r="M72" i="9"/>
  <c r="A72" i="9"/>
  <c r="N71" i="9"/>
  <c r="M71" i="9"/>
  <c r="A71" i="9"/>
  <c r="N70" i="9"/>
  <c r="M70" i="9"/>
  <c r="A70" i="9"/>
  <c r="N69" i="9"/>
  <c r="M69" i="9"/>
  <c r="A69" i="9"/>
  <c r="N68" i="9"/>
  <c r="M68" i="9"/>
  <c r="A68" i="9"/>
  <c r="N67" i="9"/>
  <c r="M67" i="9"/>
  <c r="A67" i="9"/>
  <c r="N66" i="9"/>
  <c r="M66" i="9"/>
  <c r="A66" i="9"/>
  <c r="N65" i="9"/>
  <c r="M65" i="9"/>
  <c r="A65" i="9"/>
  <c r="N64" i="9"/>
  <c r="M64" i="9"/>
  <c r="A64" i="9"/>
  <c r="N63" i="9"/>
  <c r="M63" i="9"/>
  <c r="A63" i="9"/>
  <c r="N62" i="9"/>
  <c r="M62" i="9"/>
  <c r="A62" i="9"/>
  <c r="N61" i="9"/>
  <c r="M61" i="9"/>
  <c r="A61" i="9"/>
  <c r="N60" i="9"/>
  <c r="M60" i="9"/>
  <c r="A60" i="9"/>
  <c r="N59" i="9"/>
  <c r="M59" i="9"/>
  <c r="A59" i="9"/>
  <c r="N58" i="9"/>
  <c r="M58" i="9"/>
  <c r="A58" i="9"/>
  <c r="N57" i="9"/>
  <c r="M57" i="9"/>
  <c r="A57" i="9"/>
  <c r="N56" i="9"/>
  <c r="M56" i="9"/>
  <c r="A56" i="9"/>
  <c r="N55" i="9"/>
  <c r="M55" i="9"/>
  <c r="A55" i="9"/>
  <c r="N54" i="9"/>
  <c r="M54" i="9"/>
  <c r="A54" i="9"/>
  <c r="N53" i="9"/>
  <c r="M53" i="9"/>
  <c r="A53" i="9"/>
  <c r="N52" i="9"/>
  <c r="M52" i="9"/>
  <c r="A52" i="9"/>
  <c r="N51" i="9"/>
  <c r="M51" i="9"/>
  <c r="A51" i="9"/>
  <c r="N50" i="9"/>
  <c r="M50" i="9"/>
  <c r="A50" i="9"/>
  <c r="N49" i="9"/>
  <c r="M49" i="9"/>
  <c r="A49" i="9"/>
  <c r="N48" i="9"/>
  <c r="M48" i="9"/>
  <c r="A48" i="9"/>
  <c r="N47" i="9"/>
  <c r="M47" i="9"/>
  <c r="A47" i="9"/>
  <c r="N46" i="9"/>
  <c r="M46" i="9"/>
  <c r="A46" i="9"/>
  <c r="N45" i="9"/>
  <c r="M45" i="9"/>
  <c r="A45" i="9"/>
  <c r="N44" i="9"/>
  <c r="M44" i="9"/>
  <c r="A44" i="9"/>
  <c r="N43" i="9"/>
  <c r="M43" i="9"/>
  <c r="A43" i="9"/>
  <c r="N42" i="9"/>
  <c r="M42" i="9"/>
  <c r="A42" i="9"/>
  <c r="N41" i="9"/>
  <c r="M41" i="9"/>
  <c r="A41" i="9"/>
  <c r="N40" i="9"/>
  <c r="M40" i="9"/>
  <c r="A40" i="9"/>
  <c r="N39" i="9"/>
  <c r="M39" i="9"/>
  <c r="A39" i="9"/>
  <c r="N38" i="9"/>
  <c r="M38" i="9"/>
  <c r="A38" i="9"/>
  <c r="N37" i="9"/>
  <c r="M37" i="9"/>
  <c r="A37" i="9"/>
  <c r="N36" i="9"/>
  <c r="M36" i="9"/>
  <c r="A36" i="9"/>
  <c r="N35" i="9"/>
  <c r="M35" i="9"/>
  <c r="A35" i="9"/>
  <c r="N34" i="9"/>
  <c r="M34" i="9"/>
  <c r="A34" i="9"/>
  <c r="N33" i="9"/>
  <c r="M33" i="9"/>
  <c r="A33" i="9"/>
  <c r="N32" i="9"/>
  <c r="M32" i="9"/>
  <c r="A32" i="9"/>
  <c r="N31" i="9"/>
  <c r="M31" i="9"/>
  <c r="A31" i="9"/>
  <c r="N30" i="9"/>
  <c r="M30" i="9"/>
  <c r="A30" i="9"/>
  <c r="N29" i="9"/>
  <c r="M29" i="9"/>
  <c r="A29" i="9"/>
  <c r="N28" i="9"/>
  <c r="M28" i="9"/>
  <c r="A28" i="9"/>
  <c r="N27" i="9"/>
  <c r="M27" i="9"/>
  <c r="A27" i="9"/>
  <c r="N26" i="9"/>
  <c r="M26" i="9"/>
  <c r="A26" i="9"/>
  <c r="N25" i="9"/>
  <c r="M25" i="9"/>
  <c r="A25" i="9"/>
  <c r="N24" i="9"/>
  <c r="M24" i="9"/>
  <c r="A24" i="9"/>
  <c r="N23" i="9"/>
  <c r="M23" i="9"/>
  <c r="A23" i="9"/>
  <c r="N22" i="9"/>
  <c r="M22" i="9"/>
  <c r="A22" i="9"/>
  <c r="N21" i="9"/>
  <c r="M21" i="9"/>
  <c r="A21" i="9"/>
  <c r="N20" i="9"/>
  <c r="M20" i="9"/>
  <c r="A20" i="9"/>
  <c r="N19" i="9"/>
  <c r="M19" i="9"/>
  <c r="A19" i="9"/>
  <c r="N18" i="9"/>
  <c r="M18" i="9"/>
  <c r="A18" i="9"/>
  <c r="N17" i="9"/>
  <c r="M17" i="9"/>
  <c r="A17" i="9"/>
  <c r="N16" i="9"/>
  <c r="M16" i="9"/>
  <c r="A16" i="9"/>
  <c r="N15" i="9"/>
  <c r="M15" i="9"/>
  <c r="A15" i="9"/>
  <c r="N14" i="9"/>
  <c r="M14" i="9"/>
  <c r="A14" i="9"/>
  <c r="N13" i="9"/>
  <c r="M13" i="9"/>
  <c r="A13" i="9"/>
  <c r="N12" i="9"/>
  <c r="M12" i="9"/>
  <c r="A12" i="9"/>
  <c r="N11" i="9"/>
  <c r="M11" i="9"/>
  <c r="A11" i="9"/>
  <c r="N10" i="9"/>
  <c r="M10" i="9"/>
  <c r="A10" i="9"/>
  <c r="N9" i="9"/>
  <c r="M9" i="9"/>
  <c r="A9" i="9"/>
  <c r="N8" i="9"/>
  <c r="M8" i="9"/>
  <c r="A8" i="9"/>
  <c r="N7" i="9"/>
  <c r="M7" i="9"/>
  <c r="A7" i="9"/>
  <c r="N6" i="9"/>
  <c r="M6" i="9"/>
  <c r="A6" i="9"/>
  <c r="N5" i="9"/>
  <c r="M5" i="9"/>
  <c r="A5" i="9"/>
  <c r="N4" i="9"/>
  <c r="M4" i="9"/>
  <c r="A4" i="9"/>
  <c r="N3" i="9"/>
  <c r="M3" i="9"/>
  <c r="A3" i="9"/>
  <c r="N2" i="9"/>
  <c r="M2" i="9"/>
  <c r="N220" i="9" l="1"/>
  <c r="E223" i="9"/>
  <c r="A220" i="9"/>
  <c r="M233" i="2" l="1"/>
  <c r="A233" i="2"/>
  <c r="M95" i="2"/>
  <c r="A95" i="2"/>
  <c r="M69" i="2"/>
  <c r="A69" i="2"/>
  <c r="M63" i="2"/>
  <c r="A63" i="2"/>
  <c r="M57" i="2"/>
  <c r="A57" i="2"/>
  <c r="M51" i="2"/>
  <c r="A51" i="2"/>
  <c r="M46" i="2"/>
  <c r="A46" i="2"/>
  <c r="M39" i="2"/>
  <c r="A39" i="2"/>
  <c r="M27" i="2"/>
  <c r="A27" i="2"/>
  <c r="M21" i="2"/>
  <c r="A21" i="2"/>
  <c r="M15" i="2"/>
  <c r="A15" i="2"/>
  <c r="M10" i="2"/>
  <c r="A10" i="2"/>
  <c r="M9" i="2"/>
  <c r="A9" i="2"/>
  <c r="M7" i="2"/>
  <c r="A7" i="2"/>
  <c r="M3" i="2"/>
  <c r="A3" i="2"/>
  <c r="M357" i="2"/>
  <c r="A357" i="2"/>
  <c r="M353" i="2"/>
  <c r="A353" i="2"/>
  <c r="M346" i="2"/>
  <c r="A346" i="2"/>
  <c r="M340" i="2"/>
  <c r="A340" i="2"/>
  <c r="M316" i="2"/>
  <c r="A316" i="2"/>
  <c r="M292" i="2"/>
  <c r="A292" i="2"/>
  <c r="M282" i="2"/>
  <c r="A282" i="2"/>
  <c r="M273" i="2"/>
  <c r="A273" i="2"/>
  <c r="M237" i="2"/>
  <c r="A237" i="2"/>
  <c r="M218" i="2"/>
  <c r="A218" i="2"/>
  <c r="M211" i="2"/>
  <c r="M206" i="2"/>
  <c r="A206" i="2"/>
  <c r="M200" i="2"/>
  <c r="A200" i="2"/>
  <c r="M109" i="2"/>
  <c r="M161" i="2"/>
  <c r="A161" i="2"/>
  <c r="M154" i="2"/>
  <c r="A154" i="2"/>
  <c r="M131" i="2"/>
  <c r="A131" i="2"/>
  <c r="M118" i="2"/>
  <c r="A118" i="2"/>
  <c r="M113" i="2"/>
  <c r="A113" i="2"/>
  <c r="M112" i="2"/>
  <c r="A112" i="2"/>
  <c r="M83" i="2"/>
  <c r="A83" i="2"/>
  <c r="M33" i="2"/>
  <c r="A33" i="2"/>
  <c r="M2" i="8" l="1"/>
  <c r="J396" i="8"/>
  <c r="J395" i="8"/>
  <c r="I396" i="8"/>
  <c r="I395" i="8"/>
  <c r="H395" i="8"/>
  <c r="H396" i="8"/>
  <c r="K400" i="8"/>
  <c r="K399" i="8"/>
  <c r="G398" i="8"/>
  <c r="G399" i="8"/>
  <c r="F400" i="8"/>
  <c r="F399" i="8"/>
  <c r="F398" i="8"/>
  <c r="E398" i="8"/>
  <c r="E396" i="8"/>
  <c r="M4" i="2"/>
  <c r="M5" i="2"/>
  <c r="M6" i="2"/>
  <c r="M8" i="2"/>
  <c r="M11" i="2"/>
  <c r="M12" i="2"/>
  <c r="M13" i="2"/>
  <c r="M14" i="2"/>
  <c r="M16" i="2"/>
  <c r="M17" i="2"/>
  <c r="M18" i="2"/>
  <c r="M19" i="2"/>
  <c r="M20" i="2"/>
  <c r="M22" i="2"/>
  <c r="M23" i="2"/>
  <c r="M24" i="2"/>
  <c r="M25" i="2"/>
  <c r="M26" i="2"/>
  <c r="M28" i="2"/>
  <c r="M29" i="2"/>
  <c r="M30" i="2"/>
  <c r="M31" i="2"/>
  <c r="M32" i="2"/>
  <c r="M34" i="2"/>
  <c r="M35" i="2"/>
  <c r="M36" i="2"/>
  <c r="M37" i="2"/>
  <c r="M38" i="2"/>
  <c r="M40" i="2"/>
  <c r="M41" i="2"/>
  <c r="M42" i="2"/>
  <c r="M43" i="2"/>
  <c r="M44" i="2"/>
  <c r="M45" i="2"/>
  <c r="M47" i="2"/>
  <c r="M48" i="2"/>
  <c r="M49" i="2"/>
  <c r="M50" i="2"/>
  <c r="M52" i="2"/>
  <c r="M53" i="2"/>
  <c r="M54" i="2"/>
  <c r="M55" i="2"/>
  <c r="M56" i="2"/>
  <c r="M58" i="2"/>
  <c r="M59" i="2"/>
  <c r="M60" i="2"/>
  <c r="M61" i="2"/>
  <c r="M62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10" i="2"/>
  <c r="M111" i="2"/>
  <c r="M114" i="2"/>
  <c r="M115" i="2"/>
  <c r="M116" i="2"/>
  <c r="M117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5" i="2"/>
  <c r="M156" i="2"/>
  <c r="M157" i="2"/>
  <c r="M158" i="2"/>
  <c r="M159" i="2"/>
  <c r="M160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1" i="2"/>
  <c r="M202" i="2"/>
  <c r="M203" i="2"/>
  <c r="M204" i="2"/>
  <c r="M205" i="2"/>
  <c r="M207" i="2"/>
  <c r="M208" i="2"/>
  <c r="M209" i="2"/>
  <c r="M210" i="2"/>
  <c r="M212" i="2"/>
  <c r="M213" i="2"/>
  <c r="M214" i="2"/>
  <c r="M215" i="2"/>
  <c r="M216" i="2"/>
  <c r="M217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4" i="2"/>
  <c r="M235" i="2"/>
  <c r="M236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4" i="2"/>
  <c r="M275" i="2"/>
  <c r="M276" i="2"/>
  <c r="M277" i="2"/>
  <c r="M278" i="2"/>
  <c r="M279" i="2"/>
  <c r="M280" i="2"/>
  <c r="M281" i="2"/>
  <c r="M283" i="2"/>
  <c r="M284" i="2"/>
  <c r="M285" i="2"/>
  <c r="M286" i="2"/>
  <c r="M287" i="2"/>
  <c r="M288" i="2"/>
  <c r="M289" i="2"/>
  <c r="M290" i="2"/>
  <c r="M291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1" i="2"/>
  <c r="M342" i="2"/>
  <c r="M343" i="2"/>
  <c r="M344" i="2"/>
  <c r="M345" i="2"/>
  <c r="M347" i="2"/>
  <c r="M348" i="2"/>
  <c r="M349" i="2"/>
  <c r="M350" i="2"/>
  <c r="M351" i="2"/>
  <c r="M352" i="2"/>
  <c r="M354" i="2"/>
  <c r="M355" i="2"/>
  <c r="M356" i="2"/>
  <c r="M358" i="2"/>
  <c r="M359" i="2"/>
  <c r="M360" i="2"/>
  <c r="M361" i="2"/>
  <c r="M362" i="2"/>
  <c r="M2" i="2"/>
  <c r="J364" i="2"/>
  <c r="J365" i="2"/>
  <c r="I364" i="2"/>
  <c r="H364" i="2"/>
  <c r="I365" i="2"/>
  <c r="H365" i="2"/>
  <c r="K369" i="2"/>
  <c r="K368" i="2"/>
  <c r="G367" i="2"/>
  <c r="G368" i="2"/>
  <c r="F369" i="2"/>
  <c r="F368" i="2"/>
  <c r="F367" i="2"/>
  <c r="E367" i="2"/>
  <c r="E365" i="2"/>
  <c r="K363" i="2"/>
  <c r="J363" i="2"/>
  <c r="J366" i="2" s="1"/>
  <c r="I363" i="2"/>
  <c r="I366" i="2" s="1"/>
  <c r="H363" i="2"/>
  <c r="H366" i="2" s="1"/>
  <c r="G363" i="2"/>
  <c r="E363" i="2"/>
  <c r="E366" i="2" s="1"/>
  <c r="F363" i="2"/>
  <c r="A394" i="8"/>
  <c r="E394" i="8"/>
  <c r="E397" i="8" s="1"/>
  <c r="F394" i="8"/>
  <c r="G394" i="8"/>
  <c r="H394" i="8"/>
  <c r="H397" i="8" s="1"/>
  <c r="I394" i="8"/>
  <c r="I397" i="8" s="1"/>
  <c r="J394" i="8"/>
  <c r="J397" i="8" s="1"/>
  <c r="K394" i="8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1" i="2"/>
  <c r="A342" i="2"/>
  <c r="A343" i="2"/>
  <c r="A344" i="2"/>
  <c r="A345" i="2"/>
  <c r="A347" i="2"/>
  <c r="A348" i="2"/>
  <c r="A349" i="2"/>
  <c r="A350" i="2"/>
  <c r="A351" i="2"/>
  <c r="A352" i="2"/>
  <c r="A354" i="2"/>
  <c r="A355" i="2"/>
  <c r="A356" i="2"/>
  <c r="A358" i="2"/>
  <c r="A359" i="2"/>
  <c r="A360" i="2"/>
  <c r="A361" i="2"/>
  <c r="A362" i="2"/>
  <c r="A291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4" i="2"/>
  <c r="A235" i="2"/>
  <c r="A236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4" i="2"/>
  <c r="A275" i="2"/>
  <c r="A276" i="2"/>
  <c r="A277" i="2"/>
  <c r="A278" i="2"/>
  <c r="A279" i="2"/>
  <c r="A280" i="2"/>
  <c r="A281" i="2"/>
  <c r="A283" i="2"/>
  <c r="A284" i="2"/>
  <c r="A285" i="2"/>
  <c r="A286" i="2"/>
  <c r="A287" i="2"/>
  <c r="A288" i="2"/>
  <c r="A289" i="2"/>
  <c r="A150" i="2"/>
  <c r="A151" i="2"/>
  <c r="A152" i="2"/>
  <c r="A153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1" i="2"/>
  <c r="A202" i="2"/>
  <c r="A203" i="2"/>
  <c r="A204" i="2"/>
  <c r="A205" i="2"/>
  <c r="A207" i="2"/>
  <c r="A208" i="2"/>
  <c r="A209" i="2"/>
  <c r="A210" i="2"/>
  <c r="A149" i="2"/>
  <c r="A77" i="2"/>
  <c r="A78" i="2"/>
  <c r="A79" i="2"/>
  <c r="A80" i="2"/>
  <c r="A81" i="2"/>
  <c r="A82" i="2"/>
  <c r="A86" i="2"/>
  <c r="A87" i="2"/>
  <c r="A88" i="2"/>
  <c r="A89" i="2"/>
  <c r="A90" i="2"/>
  <c r="A91" i="2"/>
  <c r="A92" i="2"/>
  <c r="A93" i="2"/>
  <c r="A94" i="2"/>
  <c r="A98" i="2"/>
  <c r="A99" i="2"/>
  <c r="A100" i="2"/>
  <c r="A101" i="2"/>
  <c r="A104" i="2"/>
  <c r="A105" i="2"/>
  <c r="A106" i="2"/>
  <c r="A107" i="2"/>
  <c r="A110" i="2"/>
  <c r="A111" i="2"/>
  <c r="A116" i="2"/>
  <c r="A117" i="2"/>
  <c r="A119" i="2"/>
  <c r="A122" i="2"/>
  <c r="A123" i="2"/>
  <c r="A124" i="2"/>
  <c r="A125" i="2"/>
  <c r="A128" i="2"/>
  <c r="A129" i="2"/>
  <c r="A130" i="2"/>
  <c r="A134" i="2"/>
  <c r="A135" i="2"/>
  <c r="A136" i="2"/>
  <c r="A137" i="2"/>
  <c r="A140" i="2"/>
  <c r="A141" i="2"/>
  <c r="A142" i="2"/>
  <c r="A143" i="2"/>
  <c r="A146" i="2"/>
  <c r="A147" i="2"/>
  <c r="A76" i="2"/>
  <c r="A70" i="2"/>
  <c r="A64" i="2"/>
  <c r="A58" i="2"/>
  <c r="A45" i="2"/>
  <c r="A40" i="2"/>
  <c r="A4" i="2"/>
  <c r="A5" i="2"/>
  <c r="A6" i="2"/>
  <c r="A8" i="2"/>
  <c r="A11" i="2"/>
  <c r="A12" i="2"/>
  <c r="A13" i="2"/>
  <c r="A14" i="2"/>
  <c r="A16" i="2"/>
  <c r="A17" i="2"/>
  <c r="A18" i="2"/>
  <c r="A19" i="2"/>
  <c r="A20" i="2"/>
  <c r="A22" i="2"/>
  <c r="A23" i="2"/>
  <c r="A24" i="2"/>
  <c r="A25" i="2"/>
  <c r="A26" i="2"/>
  <c r="A28" i="2"/>
  <c r="A29" i="2"/>
  <c r="A30" i="2"/>
  <c r="A31" i="2"/>
  <c r="A32" i="2"/>
  <c r="A34" i="2"/>
  <c r="A35" i="2"/>
  <c r="A36" i="2"/>
  <c r="A37" i="2"/>
  <c r="A38" i="2"/>
  <c r="A41" i="2"/>
  <c r="A42" i="2"/>
  <c r="A43" i="2"/>
  <c r="A44" i="2"/>
  <c r="A47" i="2"/>
  <c r="A48" i="2"/>
  <c r="A49" i="2"/>
  <c r="A50" i="2"/>
  <c r="A52" i="2"/>
  <c r="A53" i="2"/>
  <c r="A54" i="2"/>
  <c r="A55" i="2"/>
  <c r="A56" i="2"/>
  <c r="A59" i="2"/>
  <c r="A60" i="2"/>
  <c r="A61" i="2"/>
  <c r="A62" i="2"/>
  <c r="A65" i="2"/>
  <c r="A66" i="2"/>
  <c r="A67" i="2"/>
  <c r="A68" i="2"/>
  <c r="A71" i="2"/>
  <c r="A72" i="2"/>
  <c r="A73" i="2"/>
  <c r="A74" i="2"/>
  <c r="A363" i="2" l="1"/>
  <c r="M394" i="8"/>
  <c r="M363" i="2"/>
  <c r="C28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8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  <comment ref="B18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Carpenter 
June 30 2017
Technican wrote that label was 3019 not 03014A</t>
        </r>
      </text>
    </comment>
  </commentList>
</comments>
</file>

<file path=xl/sharedStrings.xml><?xml version="1.0" encoding="utf-8"?>
<sst xmlns="http://schemas.openxmlformats.org/spreadsheetml/2006/main" count="4619" uniqueCount="324">
  <si>
    <t xml:space="preserve"> B1</t>
  </si>
  <si>
    <t xml:space="preserve"> B2</t>
  </si>
  <si>
    <t xml:space="preserve"> B5</t>
  </si>
  <si>
    <t xml:space="preserve"> B3 </t>
  </si>
  <si>
    <t xml:space="preserve"> C1</t>
  </si>
  <si>
    <t xml:space="preserve"> C3</t>
  </si>
  <si>
    <t xml:space="preserve"> C3 </t>
  </si>
  <si>
    <t xml:space="preserve"> C4</t>
  </si>
  <si>
    <t xml:space="preserve"> C5</t>
  </si>
  <si>
    <t xml:space="preserve"> D1</t>
  </si>
  <si>
    <t xml:space="preserve"> D1 </t>
  </si>
  <si>
    <t xml:space="preserve"> D2</t>
  </si>
  <si>
    <t xml:space="preserve"> D2 </t>
  </si>
  <si>
    <t xml:space="preserve"> D3</t>
  </si>
  <si>
    <t xml:space="preserve"> E1</t>
  </si>
  <si>
    <t xml:space="preserve"> E2</t>
  </si>
  <si>
    <t xml:space="preserve"> E3</t>
  </si>
  <si>
    <t xml:space="preserve"> E1 </t>
  </si>
  <si>
    <t xml:space="preserve"> E2 </t>
  </si>
  <si>
    <t xml:space="preserve"> F1</t>
  </si>
  <si>
    <t xml:space="preserve"> F2</t>
  </si>
  <si>
    <t xml:space="preserve"> F3</t>
  </si>
  <si>
    <t xml:space="preserve"> F2 </t>
  </si>
  <si>
    <t xml:space="preserve"> G1</t>
  </si>
  <si>
    <t xml:space="preserve"> G1 </t>
  </si>
  <si>
    <t xml:space="preserve"> G2</t>
  </si>
  <si>
    <t xml:space="preserve"> G3</t>
  </si>
  <si>
    <t>105-1</t>
  </si>
  <si>
    <t>65269</t>
  </si>
  <si>
    <t>105-2</t>
  </si>
  <si>
    <t>105-3</t>
  </si>
  <si>
    <t>105-4</t>
  </si>
  <si>
    <t>65746</t>
  </si>
  <si>
    <t>65762</t>
  </si>
  <si>
    <t>66207</t>
  </si>
  <si>
    <t>01001A</t>
  </si>
  <si>
    <t>01010A</t>
  </si>
  <si>
    <t>01017A</t>
  </si>
  <si>
    <t>01022A</t>
  </si>
  <si>
    <t>02006A</t>
  </si>
  <si>
    <t>03013A</t>
  </si>
  <si>
    <t>01002A</t>
  </si>
  <si>
    <t>01018A</t>
  </si>
  <si>
    <t>02001A</t>
  </si>
  <si>
    <t>02008A</t>
  </si>
  <si>
    <t>02016A</t>
  </si>
  <si>
    <t>03006A</t>
  </si>
  <si>
    <t>03014A</t>
  </si>
  <si>
    <t>01004A</t>
  </si>
  <si>
    <t>01012A</t>
  </si>
  <si>
    <t>02009A</t>
  </si>
  <si>
    <t>01005A</t>
  </si>
  <si>
    <t>01013A</t>
  </si>
  <si>
    <t>01019A</t>
  </si>
  <si>
    <t>02002A</t>
  </si>
  <si>
    <t>02017A</t>
  </si>
  <si>
    <t>03001A</t>
  </si>
  <si>
    <t>03008A</t>
  </si>
  <si>
    <t>03016A</t>
  </si>
  <si>
    <t>01014A</t>
  </si>
  <si>
    <t>01020A</t>
  </si>
  <si>
    <t>02003A</t>
  </si>
  <si>
    <t>02011A</t>
  </si>
  <si>
    <t>02018A</t>
  </si>
  <si>
    <t>03002A</t>
  </si>
  <si>
    <t>03009A</t>
  </si>
  <si>
    <t>03017A</t>
  </si>
  <si>
    <t>01007A</t>
  </si>
  <si>
    <t>01015A</t>
  </si>
  <si>
    <t>01024A</t>
  </si>
  <si>
    <t>02004A</t>
  </si>
  <si>
    <t>02013A</t>
  </si>
  <si>
    <t>03003A</t>
  </si>
  <si>
    <t>03018A</t>
  </si>
  <si>
    <t>01009A</t>
  </si>
  <si>
    <t>01023A</t>
  </si>
  <si>
    <t>02014A</t>
  </si>
  <si>
    <t>03004A</t>
  </si>
  <si>
    <t>03011A</t>
  </si>
  <si>
    <t>03019A</t>
  </si>
  <si>
    <t>01003A</t>
  </si>
  <si>
    <t>01008A</t>
  </si>
  <si>
    <t>02007A</t>
  </si>
  <si>
    <t>02012A</t>
  </si>
  <si>
    <t>03007A</t>
  </si>
  <si>
    <t>01021A</t>
  </si>
  <si>
    <t>02019A</t>
  </si>
  <si>
    <t>03012A</t>
  </si>
  <si>
    <t>LOBBY</t>
  </si>
  <si>
    <t>Floor</t>
  </si>
  <si>
    <t>Room</t>
  </si>
  <si>
    <t>Extn</t>
  </si>
  <si>
    <t>Jack</t>
  </si>
  <si>
    <t>303-2</t>
  </si>
  <si>
    <t>12400</t>
  </si>
  <si>
    <t>12401</t>
  </si>
  <si>
    <t>12402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</si>
  <si>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</si>
  <si>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</si>
  <si>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</si>
  <si>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</si>
  <si>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</si>
  <si>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</si>
  <si>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</si>
  <si>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</si>
  <si>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</si>
  <si>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</si>
  <si>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12418</t>
  </si>
  <si>
    <t>12421</t>
  </si>
  <si>
    <t>12422</t>
  </si>
  <si>
    <t>12423</t>
  </si>
  <si>
    <t>12424</t>
  </si>
  <si>
    <t>202-2</t>
  </si>
  <si>
    <t>202-1</t>
  </si>
  <si>
    <t>202-4</t>
  </si>
  <si>
    <t>204-3</t>
  </si>
  <si>
    <t>104-1</t>
  </si>
  <si>
    <t>201-1</t>
  </si>
  <si>
    <t>103-1</t>
  </si>
  <si>
    <t>301-1</t>
  </si>
  <si>
    <t>104-2</t>
  </si>
  <si>
    <t>203-1</t>
  </si>
  <si>
    <t>304-1</t>
  </si>
  <si>
    <t>302-4</t>
  </si>
  <si>
    <t>304-2</t>
  </si>
  <si>
    <t>102-1</t>
  </si>
  <si>
    <t>101-3</t>
  </si>
  <si>
    <t>102-2</t>
  </si>
  <si>
    <t>201-4</t>
  </si>
  <si>
    <t>102-4</t>
  </si>
  <si>
    <t>301-2</t>
  </si>
  <si>
    <t>203-2</t>
  </si>
  <si>
    <t>303-4</t>
  </si>
  <si>
    <t>103-3</t>
  </si>
  <si>
    <t>301-3</t>
  </si>
  <si>
    <t>203-4</t>
  </si>
  <si>
    <t>102-3</t>
  </si>
  <si>
    <t>204-2</t>
  </si>
  <si>
    <t>203-3</t>
  </si>
  <si>
    <t>204-4</t>
  </si>
  <si>
    <t>303-3</t>
  </si>
  <si>
    <t>101-2</t>
  </si>
  <si>
    <t>204-1</t>
  </si>
  <si>
    <t>201-3</t>
  </si>
  <si>
    <t>302-3</t>
  </si>
  <si>
    <t>304-4</t>
  </si>
  <si>
    <t>103-4</t>
  </si>
  <si>
    <t>104-3</t>
  </si>
  <si>
    <t>103-2</t>
  </si>
  <si>
    <t>101-4</t>
  </si>
  <si>
    <t>104-4</t>
  </si>
  <si>
    <t>0104A</t>
  </si>
  <si>
    <t>302-1</t>
  </si>
  <si>
    <t>303-1</t>
  </si>
  <si>
    <t>65087</t>
  </si>
  <si>
    <t>302-2</t>
  </si>
  <si>
    <t>201-2</t>
  </si>
  <si>
    <t>304-3</t>
  </si>
  <si>
    <t>101-1</t>
  </si>
  <si>
    <t>301-4</t>
  </si>
  <si>
    <t>202-3</t>
  </si>
  <si>
    <t>65206</t>
  </si>
  <si>
    <t>65211</t>
  </si>
  <si>
    <t>HM</t>
  </si>
  <si>
    <t>D2</t>
  </si>
  <si>
    <t>101-0</t>
  </si>
  <si>
    <t>102-0</t>
  </si>
  <si>
    <t>103-0</t>
  </si>
  <si>
    <t>104-0</t>
  </si>
  <si>
    <t>201-0</t>
  </si>
  <si>
    <t>202-0</t>
  </si>
  <si>
    <t>203-0</t>
  </si>
  <si>
    <t>204-0</t>
  </si>
  <si>
    <t>301-0</t>
  </si>
  <si>
    <t>302-0</t>
  </si>
  <si>
    <t>303-0</t>
  </si>
  <si>
    <t>304-0</t>
  </si>
  <si>
    <t>?</t>
  </si>
  <si>
    <t>UNLBLD</t>
  </si>
  <si>
    <t>B3</t>
  </si>
  <si>
    <t>105-0</t>
  </si>
  <si>
    <t>3001A</t>
  </si>
  <si>
    <t>3002A</t>
  </si>
  <si>
    <t>03005A</t>
  </si>
  <si>
    <t>03010A</t>
  </si>
  <si>
    <t>03015A</t>
  </si>
  <si>
    <t>03020A</t>
  </si>
  <si>
    <t>01006A</t>
  </si>
  <si>
    <t>01011A</t>
  </si>
  <si>
    <t>01016A</t>
  </si>
  <si>
    <t>02005A</t>
  </si>
  <si>
    <t xml:space="preserve">202-1 </t>
  </si>
  <si>
    <t xml:space="preserve">202-2 </t>
  </si>
  <si>
    <t>02010A</t>
  </si>
  <si>
    <t>02015A</t>
  </si>
  <si>
    <t xml:space="preserve">203-1 </t>
  </si>
  <si>
    <t xml:space="preserve">203-2 </t>
  </si>
  <si>
    <t xml:space="preserve">204-1 </t>
  </si>
  <si>
    <t xml:space="preserve">204-2 </t>
  </si>
  <si>
    <t xml:space="preserve">302-1 </t>
  </si>
  <si>
    <t xml:space="preserve">302-2 </t>
  </si>
  <si>
    <t xml:space="preserve">303-1 </t>
  </si>
  <si>
    <t xml:space="preserve">303-2 </t>
  </si>
  <si>
    <t xml:space="preserve">303-4 </t>
  </si>
  <si>
    <t xml:space="preserve">304-1 </t>
  </si>
  <si>
    <t>UNLBD</t>
  </si>
  <si>
    <t>1022 (1014)</t>
  </si>
  <si>
    <t>1021 (1010)</t>
  </si>
  <si>
    <t>2020 (2002)</t>
  </si>
  <si>
    <t>2021 (2008)</t>
  </si>
  <si>
    <t>2023 (2013)</t>
  </si>
  <si>
    <t>2022 (2017)</t>
  </si>
  <si>
    <t>3022 (3002)</t>
  </si>
  <si>
    <t>3023 (3008)</t>
  </si>
  <si>
    <t>3021 (3013)</t>
  </si>
  <si>
    <t>3020 (3017)</t>
  </si>
  <si>
    <t>1024 (1009)</t>
  </si>
  <si>
    <t>2022 (2002)</t>
  </si>
  <si>
    <t>2023 (2008)</t>
  </si>
  <si>
    <t>2021 (2013)</t>
  </si>
  <si>
    <t>2020 (2017)</t>
  </si>
  <si>
    <t>102-?</t>
  </si>
  <si>
    <t>B4</t>
  </si>
  <si>
    <t>Unlabeld</t>
  </si>
  <si>
    <t>NA</t>
  </si>
  <si>
    <t>02020A</t>
  </si>
  <si>
    <t>3012-0</t>
  </si>
  <si>
    <t>02021A</t>
  </si>
  <si>
    <t>03021A</t>
  </si>
  <si>
    <t>03023A</t>
  </si>
  <si>
    <t>03022A</t>
  </si>
  <si>
    <t>02022A</t>
  </si>
  <si>
    <t>02023A</t>
  </si>
  <si>
    <t>03024A</t>
  </si>
  <si>
    <t>01025A</t>
  </si>
  <si>
    <t>???</t>
  </si>
  <si>
    <t>??</t>
  </si>
  <si>
    <t>NOTES</t>
  </si>
  <si>
    <t>TECH NEEDED</t>
  </si>
  <si>
    <t xml:space="preserve"> C2</t>
  </si>
  <si>
    <t xml:space="preserve"> A1</t>
  </si>
  <si>
    <t xml:space="preserve"> A2</t>
  </si>
  <si>
    <t xml:space="preserve"> A3</t>
  </si>
  <si>
    <t xml:space="preserve">CABLE 
BOX 
</t>
  </si>
  <si>
    <t xml:space="preserve"> FACE-PLATE </t>
  </si>
  <si>
    <t xml:space="preserve"> WIRE-MOLD</t>
  </si>
  <si>
    <t xml:space="preserve">VIDEO JACK </t>
  </si>
  <si>
    <t xml:space="preserve">DATA JACK </t>
  </si>
  <si>
    <t xml:space="preserve">PHONE JACK </t>
  </si>
  <si>
    <t xml:space="preserve">RED PHONE 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</si>
  <si>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</si>
  <si>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</si>
  <si>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</si>
  <si>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</si>
  <si>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</si>
  <si>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</si>
  <si>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</si>
  <si>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</si>
  <si>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</si>
  <si>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</si>
  <si>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Broken</t>
  </si>
  <si>
    <t>No Connection</t>
  </si>
  <si>
    <t>Out</t>
  </si>
  <si>
    <t>Loose</t>
  </si>
  <si>
    <t>In</t>
  </si>
  <si>
    <t>Missing</t>
  </si>
  <si>
    <t xml:space="preserve"> WIRE-MOLD </t>
  </si>
  <si>
    <t>DATA JACK</t>
  </si>
  <si>
    <t xml:space="preserve"> FACE-PLATE</t>
  </si>
  <si>
    <t xml:space="preserve">CABLE 
BOX </t>
  </si>
  <si>
    <t>extension on phone is incorrect</t>
  </si>
  <si>
    <t>room was occupied</t>
  </si>
  <si>
    <t>phone has wrong label</t>
  </si>
  <si>
    <t xml:space="preserve">The wifi can't plug in </t>
  </si>
  <si>
    <t xml:space="preserve">Not able to test internet </t>
  </si>
  <si>
    <t>x</t>
  </si>
  <si>
    <t>could not check jack, student cable stuck in it</t>
  </si>
  <si>
    <t>room occupied until May 25th</t>
  </si>
  <si>
    <t>student cable is broken inside video jack</t>
  </si>
  <si>
    <t>key would not work on lock</t>
  </si>
  <si>
    <t>Video Jack was loose</t>
  </si>
  <si>
    <t>Found extra red phone</t>
  </si>
  <si>
    <t>Found extra red phone ext 65639</t>
  </si>
  <si>
    <t>Found 2 extra red phones</t>
  </si>
  <si>
    <t>Found extra phone</t>
  </si>
  <si>
    <t>WAP may be Broken</t>
  </si>
  <si>
    <t>Lock jammed couldn't check</t>
  </si>
  <si>
    <t>Tv out and no connection</t>
  </si>
  <si>
    <t>In and no connection</t>
  </si>
  <si>
    <t>Occupied - skipped</t>
  </si>
  <si>
    <t>Video jack broken</t>
  </si>
  <si>
    <t>Occupied and New Room</t>
  </si>
  <si>
    <t xml:space="preserve"> </t>
  </si>
  <si>
    <t>Not able to test tv</t>
  </si>
  <si>
    <t>No label on jack</t>
  </si>
  <si>
    <t>Jack is labelled 1021</t>
  </si>
  <si>
    <t>Jack is labelled 1014</t>
  </si>
  <si>
    <t>Jack is labelled 1022</t>
  </si>
  <si>
    <t>Jack is labelled 1023</t>
  </si>
  <si>
    <t>Jack is labelled 3002</t>
  </si>
  <si>
    <t>Doesn't exist/Can't find</t>
  </si>
  <si>
    <t>Missing red phone</t>
  </si>
  <si>
    <t>Both jacks listed as 3002</t>
  </si>
  <si>
    <t>Occupied</t>
  </si>
  <si>
    <t>Replaced</t>
  </si>
  <si>
    <t>had extra phone</t>
  </si>
  <si>
    <t>Correct extension on sheet- 65937 on phone (Newly labeled w/correct extn)</t>
  </si>
  <si>
    <t>Extn 65439 IRL</t>
  </si>
  <si>
    <t>Extn 65079 IRL</t>
  </si>
  <si>
    <t>Extn 65091 IRL</t>
  </si>
  <si>
    <t xml:space="preserve">Video possibly missing </t>
  </si>
  <si>
    <t>fix wm</t>
  </si>
  <si>
    <t>visit</t>
  </si>
  <si>
    <t>tighten FP</t>
  </si>
  <si>
    <t>Locked</t>
  </si>
  <si>
    <t>Phone replaced</t>
  </si>
  <si>
    <t>Visit</t>
  </si>
  <si>
    <t>OC</t>
  </si>
  <si>
    <t>Tighten FP</t>
  </si>
  <si>
    <t>RM FP</t>
  </si>
  <si>
    <t>PH</t>
  </si>
  <si>
    <t>Tv in and no connection</t>
  </si>
  <si>
    <t>Video jack in and no connection</t>
  </si>
  <si>
    <t>Room still seems to be occupied. No reslife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</si>
</sst>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8"/>
      <name val="Book Antiqua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Arial"/>
      <family val="2"/>
    </font>
    <font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5" fillId="0" borderId="0"/>
    <xf numFmtId="0" fontId="5" fillId="0" borderId="0"/>
    <xf numFmtId="0" fontId="7" fillId="0" borderId="0"/>
  </cellStyleXfs>
  <cellXfs count="1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3" applyFont="1" applyFill="1" applyBorder="1" applyAlignment="1">
      <alignment horizontal="center" wrapText="1"/>
    </xf>
    <xf numFmtId="0" fontId="5" fillId="0" borderId="1" xfId="3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5" fillId="4" borderId="1" xfId="3" applyFont="1" applyFill="1" applyBorder="1" applyAlignment="1">
      <alignment horizontal="center" wrapText="1"/>
    </xf>
    <xf numFmtId="0" fontId="9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5" fillId="4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left" wrapText="1"/>
    </xf>
    <xf numFmtId="0" fontId="5" fillId="4" borderId="1" xfId="3" applyFont="1" applyFill="1" applyBorder="1" applyAlignment="1">
      <alignment horizontal="left" wrapText="1"/>
    </xf>
    <xf numFmtId="0" fontId="5" fillId="0" borderId="1" xfId="3" applyFont="1" applyFill="1" applyBorder="1" applyAlignment="1">
      <alignment horizontal="right" wrapText="1"/>
    </xf>
    <xf numFmtId="0" fontId="2" fillId="0" borderId="0" xfId="2" applyFont="1" applyBorder="1"/>
    <xf numFmtId="0" fontId="7" fillId="0" borderId="1" xfId="2" applyBorder="1" applyAlignment="1">
      <alignment horizontal="center"/>
    </xf>
    <xf numFmtId="0" fontId="7" fillId="0" borderId="1" xfId="2" applyBorder="1"/>
    <xf numFmtId="0" fontId="7" fillId="0" borderId="0" xfId="2"/>
    <xf numFmtId="0" fontId="7" fillId="0" borderId="0" xfId="2" applyFill="1"/>
    <xf numFmtId="0" fontId="2" fillId="0" borderId="0" xfId="2" applyFont="1" applyFill="1" applyBorder="1"/>
    <xf numFmtId="0" fontId="7" fillId="0" borderId="0" xfId="2" applyAlignment="1">
      <alignment horizontal="left"/>
    </xf>
    <xf numFmtId="0" fontId="7" fillId="0" borderId="0" xfId="2" applyAlignment="1">
      <alignment horizontal="center"/>
    </xf>
    <xf numFmtId="0" fontId="8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0" fontId="5" fillId="0" borderId="2" xfId="3" applyFont="1" applyFill="1" applyBorder="1" applyAlignment="1">
      <alignment horizontal="center" wrapText="1"/>
    </xf>
    <xf numFmtId="0" fontId="5" fillId="4" borderId="2" xfId="3" applyFont="1" applyFill="1" applyBorder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5" fillId="5" borderId="0" xfId="3" applyFont="1" applyFill="1" applyBorder="1" applyAlignment="1">
      <alignment horizontal="left" wrapText="1"/>
    </xf>
    <xf numFmtId="0" fontId="5" fillId="5" borderId="0" xfId="3" applyFont="1" applyFill="1" applyBorder="1" applyAlignment="1">
      <alignment wrapText="1"/>
    </xf>
    <xf numFmtId="0" fontId="7" fillId="5" borderId="0" xfId="2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5" borderId="0" xfId="2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left" wrapText="1"/>
    </xf>
    <xf numFmtId="0" fontId="5" fillId="5" borderId="1" xfId="3" applyFont="1" applyFill="1" applyBorder="1" applyAlignment="1">
      <alignment horizontal="right" wrapText="1"/>
    </xf>
    <xf numFmtId="0" fontId="9" fillId="0" borderId="1" xfId="2" applyFont="1" applyBorder="1" applyAlignment="1">
      <alignment horizontal="left"/>
    </xf>
    <xf numFmtId="0" fontId="13" fillId="0" borderId="1" xfId="2" applyFont="1" applyBorder="1" applyAlignment="1">
      <alignment horizontal="left"/>
    </xf>
    <xf numFmtId="0" fontId="13" fillId="0" borderId="1" xfId="2" applyFont="1" applyFill="1" applyBorder="1" applyAlignment="1">
      <alignment horizontal="left"/>
    </xf>
    <xf numFmtId="0" fontId="9" fillId="0" borderId="1" xfId="2" applyNumberFormat="1" applyFont="1" applyBorder="1" applyAlignment="1">
      <alignment horizontal="right"/>
    </xf>
    <xf numFmtId="0" fontId="13" fillId="0" borderId="1" xfId="2" applyNumberFormat="1" applyFont="1" applyBorder="1" applyAlignment="1">
      <alignment horizontal="right"/>
    </xf>
    <xf numFmtId="0" fontId="5" fillId="4" borderId="1" xfId="3" applyFont="1" applyFill="1" applyBorder="1" applyAlignment="1">
      <alignment horizontal="right" wrapText="1"/>
    </xf>
    <xf numFmtId="0" fontId="13" fillId="0" borderId="1" xfId="2" applyNumberFormat="1" applyFont="1" applyFill="1" applyBorder="1" applyAlignment="1">
      <alignment horizontal="right"/>
    </xf>
    <xf numFmtId="0" fontId="5" fillId="5" borderId="0" xfId="3" applyFont="1" applyFill="1" applyBorder="1" applyAlignment="1">
      <alignment horizontal="right" wrapText="1"/>
    </xf>
    <xf numFmtId="0" fontId="7" fillId="0" borderId="0" xfId="2" applyAlignment="1">
      <alignment horizontal="right"/>
    </xf>
    <xf numFmtId="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5" fillId="0" borderId="1" xfId="4" applyFont="1" applyFill="1" applyBorder="1" applyAlignment="1">
      <alignment horizontal="left" wrapText="1"/>
    </xf>
    <xf numFmtId="0" fontId="5" fillId="0" borderId="1" xfId="4" applyFon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5" borderId="1" xfId="0" applyFill="1" applyBorder="1"/>
    <xf numFmtId="0" fontId="13" fillId="5" borderId="1" xfId="2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15" fillId="0" borderId="1" xfId="0" applyFont="1" applyBorder="1" applyAlignment="1">
      <alignment horizontal="left" wrapText="1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horizontal="right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/>
    </xf>
    <xf numFmtId="0" fontId="7" fillId="0" borderId="1" xfId="2" applyFill="1" applyBorder="1" applyAlignment="1">
      <alignment horizontal="center"/>
    </xf>
    <xf numFmtId="0" fontId="7" fillId="0" borderId="1" xfId="2" applyFill="1" applyBorder="1"/>
    <xf numFmtId="0" fontId="7" fillId="5" borderId="0" xfId="2" applyFill="1"/>
    <xf numFmtId="0" fontId="7" fillId="5" borderId="0" xfId="2" applyFill="1" applyAlignment="1">
      <alignment horizontal="right"/>
    </xf>
    <xf numFmtId="0" fontId="7" fillId="5" borderId="1" xfId="2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7" fillId="6" borderId="1" xfId="2" applyFill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5"/>
    <xf numFmtId="0" fontId="7" fillId="0" borderId="0" xfId="5" applyAlignment="1">
      <alignment wrapText="1"/>
    </xf>
    <xf numFmtId="0" fontId="7" fillId="0" borderId="0" xfId="5" applyAlignment="1">
      <alignment horizontal="center"/>
    </xf>
    <xf numFmtId="0" fontId="7" fillId="0" borderId="0" xfId="5" applyAlignment="1">
      <alignment horizontal="left"/>
    </xf>
    <xf numFmtId="0" fontId="7" fillId="0" borderId="1" xfId="5" applyFill="1" applyBorder="1"/>
    <xf numFmtId="0" fontId="7" fillId="5" borderId="1" xfId="5" applyFill="1" applyBorder="1" applyAlignment="1">
      <alignment horizontal="center"/>
    </xf>
    <xf numFmtId="0" fontId="7" fillId="6" borderId="1" xfId="5" applyFill="1" applyBorder="1" applyAlignment="1">
      <alignment horizontal="center"/>
    </xf>
    <xf numFmtId="0" fontId="8" fillId="0" borderId="1" xfId="5" applyFont="1" applyFill="1" applyBorder="1" applyAlignment="1">
      <alignment horizontal="left"/>
    </xf>
    <xf numFmtId="0" fontId="7" fillId="6" borderId="1" xfId="5" applyFont="1" applyFill="1" applyBorder="1" applyAlignment="1">
      <alignment horizontal="center"/>
    </xf>
    <xf numFmtId="0" fontId="7" fillId="5" borderId="0" xfId="5" applyFill="1" applyAlignment="1">
      <alignment horizontal="center"/>
    </xf>
    <xf numFmtId="0" fontId="7" fillId="5" borderId="0" xfId="5" applyFill="1" applyAlignment="1">
      <alignment horizontal="left"/>
    </xf>
    <xf numFmtId="0" fontId="7" fillId="5" borderId="0" xfId="5" applyFill="1"/>
    <xf numFmtId="0" fontId="7" fillId="0" borderId="1" xfId="5" applyBorder="1" applyAlignment="1">
      <alignment horizontal="center"/>
    </xf>
    <xf numFmtId="0" fontId="7" fillId="0" borderId="1" xfId="5" applyFill="1" applyBorder="1" applyAlignment="1">
      <alignment horizontal="center"/>
    </xf>
    <xf numFmtId="0" fontId="13" fillId="0" borderId="1" xfId="5" applyFont="1" applyBorder="1" applyAlignment="1">
      <alignment horizontal="left"/>
    </xf>
    <xf numFmtId="0" fontId="13" fillId="0" borderId="1" xfId="5" applyNumberFormat="1" applyFont="1" applyBorder="1" applyAlignment="1">
      <alignment horizontal="left"/>
    </xf>
    <xf numFmtId="0" fontId="2" fillId="0" borderId="0" xfId="5" applyFont="1" applyBorder="1"/>
    <xf numFmtId="0" fontId="14" fillId="2" borderId="1" xfId="5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 wrapText="1"/>
    </xf>
    <xf numFmtId="0" fontId="6" fillId="3" borderId="1" xfId="5" applyFont="1" applyFill="1" applyBorder="1" applyAlignment="1">
      <alignment horizontal="center" vertical="center"/>
    </xf>
    <xf numFmtId="0" fontId="1" fillId="3" borderId="1" xfId="5" applyFont="1" applyFill="1" applyBorder="1" applyAlignment="1">
      <alignment horizontal="center" vertical="center"/>
    </xf>
    <xf numFmtId="0" fontId="13" fillId="0" borderId="1" xfId="5" applyNumberFormat="1" applyFont="1" applyBorder="1" applyAlignment="1">
      <alignment horizontal="right"/>
    </xf>
    <xf numFmtId="0" fontId="7" fillId="0" borderId="0" xfId="5" applyFill="1" applyAlignment="1">
      <alignment horizontal="center"/>
    </xf>
    <xf numFmtId="0" fontId="13" fillId="4" borderId="1" xfId="5" applyNumberFormat="1" applyFont="1" applyFill="1" applyBorder="1" applyAlignment="1">
      <alignment horizontal="right"/>
    </xf>
    <xf numFmtId="0" fontId="9" fillId="0" borderId="1" xfId="5" applyFont="1" applyBorder="1" applyAlignment="1">
      <alignment horizontal="left"/>
    </xf>
    <xf numFmtId="0" fontId="9" fillId="0" borderId="1" xfId="5" applyNumberFormat="1" applyFont="1" applyBorder="1" applyAlignment="1">
      <alignment horizontal="right"/>
    </xf>
    <xf numFmtId="0" fontId="2" fillId="0" borderId="0" xfId="5" applyFont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5" fillId="7" borderId="2" xfId="3" applyFont="1" applyFill="1" applyBorder="1" applyAlignment="1">
      <alignment horizontal="center" wrapText="1"/>
    </xf>
    <xf numFmtId="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5" fillId="7" borderId="1" xfId="3" applyFont="1" applyFill="1" applyBorder="1" applyAlignment="1">
      <alignment horizontal="center" wrapText="1"/>
    </xf>
    <xf numFmtId="0" fontId="5" fillId="7" borderId="1" xfId="3" applyFont="1" applyFill="1" applyBorder="1" applyAlignment="1">
      <alignment horizontal="left" wrapText="1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_-Eastman" xfId="3" xr:uid="{00000000-0005-0000-0000-000004000000}"/>
    <cellStyle name="Normal_Sheet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6"/>
  <sheetViews>
    <sheetView tabSelected="1" zoomScaleNormal="100" zoomScaleSheetLayoutView="100" zoomScalePage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218" sqref="K218"/>
    </sheetView>
  </sheetViews>
  <sheetFormatPr defaultRowHeight="21" customHeight="1" x14ac:dyDescent="0.25"/>
  <cols>
    <col min="1" max="1" width="5.75" style="35" bestFit="1" customWidth="1"/>
    <col min="2" max="2" width="6.375" style="4" bestFit="1" customWidth="1"/>
    <col min="3" max="3" width="5.25" style="4" bestFit="1" customWidth="1"/>
    <col min="4" max="4" width="7.125" style="4" bestFit="1" customWidth="1"/>
    <col min="5" max="11" width="8.125" style="4" customWidth="1"/>
    <col min="12" max="12" width="40.25" style="12" customWidth="1"/>
    <col min="13" max="13" width="9.375" style="4" customWidth="1"/>
    <col min="14" max="14" width="9" style="4" customWidth="1"/>
    <col min="15" max="15" width="4.75" style="4" customWidth="1"/>
    <col min="16" max="16" width="4.25" style="4" bestFit="1" customWidth="1"/>
    <col min="17" max="17" width="3.625" style="4" bestFit="1" customWidth="1"/>
    <col min="18" max="18" width="4.125" style="4" bestFit="1" customWidth="1"/>
    <col min="19" max="19" width="4" style="4" bestFit="1" customWidth="1"/>
    <col min="20" max="20" width="3.625" style="4" customWidth="1"/>
    <col min="21" max="21" width="4.375" style="4" bestFit="1" customWidth="1"/>
    <col min="22" max="22" width="4.125" style="4" customWidth="1"/>
    <col min="23" max="23" width="4.25" style="4" bestFit="1" customWidth="1"/>
    <col min="24" max="24" width="5.625" style="4" bestFit="1" customWidth="1"/>
    <col min="25" max="25" width="6.125" style="4" customWidth="1"/>
    <col min="26" max="16384" width="9" style="4"/>
  </cols>
  <sheetData>
    <row r="1" spans="1:25" s="5" customFormat="1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1" t="s">
        <v>238</v>
      </c>
      <c r="O1" s="61" t="s">
        <v>250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256</v>
      </c>
      <c r="V1" s="61" t="s">
        <v>257</v>
      </c>
      <c r="W1" s="62" t="s">
        <v>258</v>
      </c>
      <c r="X1" s="61" t="s">
        <v>259</v>
      </c>
      <c r="Y1" s="61" t="s">
        <v>319</v>
      </c>
    </row>
    <row r="2" spans="1:25" ht="21" customHeight="1" x14ac:dyDescent="0.25">
      <c r="A2" s="34" t="s">
        <v>240</v>
      </c>
      <c r="B2" s="32" t="s">
        <v>88</v>
      </c>
      <c r="C2" s="6" t="s">
        <v>102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 t="shared" ref="M2:M65" si="0">IF(AND(ISBLANK(E2),ISBLANK(F2),ISBLANK(G2),ISBLANK(H2),ISBLANK(I2),ISBLANK(J2)),"","YES")</f>
        <v/>
      </c>
      <c r="N2" s="8" t="str">
        <f>IF(AND(ISBLANK(F2),ISBLANK(G2),ISBLANK(H2),ISBLANK(I2),ISBLANK(J2),ISBLANK(E2)),"","YES")</f>
        <v/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1" customHeight="1" x14ac:dyDescent="0.25">
      <c r="A3" s="35" t="str">
        <f>A$2</f>
        <v xml:space="preserve"> A1</v>
      </c>
      <c r="B3" s="32" t="s">
        <v>165</v>
      </c>
      <c r="C3" s="15">
        <v>66147</v>
      </c>
      <c r="D3" s="58">
        <v>1021</v>
      </c>
      <c r="E3" s="8"/>
      <c r="F3" s="8"/>
      <c r="G3" s="8"/>
      <c r="H3" s="8"/>
      <c r="I3" s="8"/>
      <c r="J3" s="8"/>
      <c r="K3" s="8"/>
      <c r="L3" s="10"/>
      <c r="M3" s="8" t="str">
        <f t="shared" si="0"/>
        <v/>
      </c>
      <c r="N3" s="8" t="str">
        <f t="shared" ref="N3:N66" si="1">IF(AND(ISBLANK(F3),ISBLANK(G3),ISBLANK(H3),ISBLANK(I3),ISBLANK(J3),ISBLANK(E3)),"","YES")</f>
        <v/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1" customHeight="1" x14ac:dyDescent="0.25">
      <c r="A4" s="35" t="str">
        <f t="shared" ref="A4:A67" si="2">A$2</f>
        <v xml:space="preserve"> A1</v>
      </c>
      <c r="B4" s="32" t="s">
        <v>165</v>
      </c>
      <c r="C4" s="15"/>
      <c r="D4" s="58">
        <v>1006</v>
      </c>
      <c r="E4" s="8"/>
      <c r="F4" s="8"/>
      <c r="G4" s="8"/>
      <c r="H4" s="8"/>
      <c r="I4" s="8"/>
      <c r="J4" s="8"/>
      <c r="K4" s="8"/>
      <c r="L4" s="10"/>
      <c r="M4" s="8" t="str">
        <f t="shared" si="0"/>
        <v/>
      </c>
      <c r="N4" s="8" t="str">
        <f t="shared" si="1"/>
        <v/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1" customHeight="1" x14ac:dyDescent="0.25">
      <c r="A5" s="35" t="str">
        <f t="shared" si="2"/>
        <v xml:space="preserve"> A1</v>
      </c>
      <c r="B5" s="33" t="s">
        <v>158</v>
      </c>
      <c r="C5" s="6"/>
      <c r="D5" s="19" t="s">
        <v>41</v>
      </c>
      <c r="E5" s="8"/>
      <c r="F5" s="8"/>
      <c r="G5" s="8"/>
      <c r="H5" s="8"/>
      <c r="I5" s="8"/>
      <c r="J5" s="8"/>
      <c r="K5" s="8"/>
      <c r="L5" s="10"/>
      <c r="M5" s="8" t="str">
        <f t="shared" si="0"/>
        <v/>
      </c>
      <c r="N5" s="8" t="str">
        <f t="shared" si="1"/>
        <v/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1" customHeight="1" x14ac:dyDescent="0.25">
      <c r="A6" s="35" t="str">
        <f t="shared" si="2"/>
        <v xml:space="preserve"> A1</v>
      </c>
      <c r="B6" s="33" t="s">
        <v>141</v>
      </c>
      <c r="C6" s="6"/>
      <c r="D6" s="19" t="s">
        <v>80</v>
      </c>
      <c r="E6" s="8"/>
      <c r="F6" s="8"/>
      <c r="G6" s="8"/>
      <c r="H6" s="8"/>
      <c r="I6" s="8"/>
      <c r="J6" s="8"/>
      <c r="K6" s="8"/>
      <c r="L6" s="10"/>
      <c r="M6" s="8" t="str">
        <f t="shared" si="0"/>
        <v/>
      </c>
      <c r="N6" s="8" t="str">
        <f t="shared" si="1"/>
        <v/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1" customHeight="1" x14ac:dyDescent="0.25">
      <c r="A7" s="35" t="str">
        <f t="shared" si="2"/>
        <v xml:space="preserve"> A1</v>
      </c>
      <c r="B7" s="33" t="s">
        <v>126</v>
      </c>
      <c r="C7" s="6"/>
      <c r="D7" s="19" t="s">
        <v>48</v>
      </c>
      <c r="E7" s="8"/>
      <c r="F7" s="8"/>
      <c r="G7" s="8"/>
      <c r="H7" s="8"/>
      <c r="I7" s="8"/>
      <c r="J7" s="8"/>
      <c r="K7" s="8"/>
      <c r="L7" s="10"/>
      <c r="M7" s="8" t="str">
        <f t="shared" si="0"/>
        <v/>
      </c>
      <c r="N7" s="8" t="str">
        <f t="shared" si="1"/>
        <v/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1" customHeight="1" x14ac:dyDescent="0.25">
      <c r="A8" s="35" t="str">
        <f t="shared" si="2"/>
        <v xml:space="preserve"> A1</v>
      </c>
      <c r="B8" s="33" t="s">
        <v>149</v>
      </c>
      <c r="C8" s="6"/>
      <c r="D8" s="19" t="s">
        <v>51</v>
      </c>
      <c r="E8" s="8"/>
      <c r="F8" s="8"/>
      <c r="G8" s="8"/>
      <c r="H8" s="8" t="s">
        <v>264</v>
      </c>
      <c r="I8" s="8" t="s">
        <v>261</v>
      </c>
      <c r="J8" s="8"/>
      <c r="K8" s="8"/>
      <c r="L8" s="10"/>
      <c r="M8" s="8" t="str">
        <f t="shared" si="0"/>
        <v>YES</v>
      </c>
      <c r="N8" s="8" t="str">
        <f t="shared" si="1"/>
        <v>YES</v>
      </c>
      <c r="O8" s="3"/>
      <c r="P8" s="3"/>
      <c r="Q8" s="3"/>
      <c r="R8" s="3"/>
      <c r="S8" s="3"/>
      <c r="T8" s="3">
        <v>1</v>
      </c>
      <c r="U8" s="3"/>
      <c r="V8" s="3"/>
      <c r="W8" s="3"/>
      <c r="X8" s="3">
        <v>1</v>
      </c>
      <c r="Y8" s="3"/>
    </row>
    <row r="9" spans="1:25" ht="21" customHeight="1" x14ac:dyDescent="0.25">
      <c r="A9" s="35" t="str">
        <f t="shared" si="2"/>
        <v xml:space="preserve"> A1</v>
      </c>
      <c r="B9" s="33" t="s">
        <v>166</v>
      </c>
      <c r="C9" s="15">
        <v>65060</v>
      </c>
      <c r="D9" s="59">
        <v>1022</v>
      </c>
      <c r="E9" s="8"/>
      <c r="F9" s="8"/>
      <c r="G9" s="8"/>
      <c r="H9" s="8"/>
      <c r="I9" s="8"/>
      <c r="J9" s="8"/>
      <c r="K9" s="8"/>
      <c r="L9" s="10"/>
      <c r="M9" s="8" t="str">
        <f t="shared" si="0"/>
        <v/>
      </c>
      <c r="N9" s="8" t="str">
        <f t="shared" si="1"/>
        <v/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1" customHeight="1" x14ac:dyDescent="0.25">
      <c r="A10" s="35" t="str">
        <f t="shared" si="2"/>
        <v xml:space="preserve"> A1</v>
      </c>
      <c r="B10" s="33" t="s">
        <v>166</v>
      </c>
      <c r="C10" s="15"/>
      <c r="D10" s="59">
        <v>1011</v>
      </c>
      <c r="E10" s="8"/>
      <c r="F10" s="8"/>
      <c r="G10" s="8"/>
      <c r="H10" s="8" t="s">
        <v>264</v>
      </c>
      <c r="I10" s="8"/>
      <c r="J10" s="8"/>
      <c r="K10" s="8"/>
      <c r="L10" s="10"/>
      <c r="M10" s="8" t="str">
        <f t="shared" si="0"/>
        <v>YES</v>
      </c>
      <c r="N10" s="8" t="str">
        <f t="shared" si="1"/>
        <v>YES</v>
      </c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  <c r="Y10" s="3"/>
    </row>
    <row r="11" spans="1:25" ht="21" customHeight="1" x14ac:dyDescent="0.25">
      <c r="A11" s="35" t="str">
        <f t="shared" si="2"/>
        <v xml:space="preserve"> A1</v>
      </c>
      <c r="B11" s="33" t="s">
        <v>125</v>
      </c>
      <c r="C11" s="6"/>
      <c r="D11" s="19" t="s">
        <v>67</v>
      </c>
      <c r="E11" s="8"/>
      <c r="F11" s="8"/>
      <c r="G11" s="8"/>
      <c r="H11" s="8"/>
      <c r="I11" s="8"/>
      <c r="J11" s="8"/>
      <c r="K11" s="8"/>
      <c r="L11" s="10"/>
      <c r="M11" s="8" t="str">
        <f t="shared" si="0"/>
        <v/>
      </c>
      <c r="N11" s="8" t="str">
        <f t="shared" si="1"/>
        <v/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1" customHeight="1" x14ac:dyDescent="0.25">
      <c r="A12" s="35" t="str">
        <f t="shared" si="2"/>
        <v xml:space="preserve"> A1</v>
      </c>
      <c r="B12" s="33" t="s">
        <v>127</v>
      </c>
      <c r="C12" s="6"/>
      <c r="D12" s="19" t="s">
        <v>81</v>
      </c>
      <c r="E12" s="8"/>
      <c r="F12" s="8" t="s">
        <v>263</v>
      </c>
      <c r="G12" s="8"/>
      <c r="H12" s="8"/>
      <c r="I12" s="8"/>
      <c r="J12" s="8"/>
      <c r="K12" s="8"/>
      <c r="L12" s="10"/>
      <c r="M12" s="8" t="str">
        <f t="shared" si="0"/>
        <v>YES</v>
      </c>
      <c r="N12" s="8" t="str">
        <f t="shared" si="1"/>
        <v>YES</v>
      </c>
      <c r="O12" s="3"/>
      <c r="P12" s="3"/>
      <c r="Q12" s="3"/>
      <c r="R12" s="3"/>
      <c r="S12" s="3"/>
      <c r="T12" s="3">
        <v>1</v>
      </c>
      <c r="U12" s="3"/>
      <c r="V12" s="3"/>
      <c r="W12" s="3"/>
      <c r="X12" s="3"/>
      <c r="Y12" s="3"/>
    </row>
    <row r="13" spans="1:25" ht="21" customHeight="1" x14ac:dyDescent="0.25">
      <c r="A13" s="35" t="str">
        <f t="shared" si="2"/>
        <v xml:space="preserve"> A1</v>
      </c>
      <c r="B13" s="33" t="s">
        <v>136</v>
      </c>
      <c r="C13" s="6"/>
      <c r="D13" s="19" t="s">
        <v>74</v>
      </c>
      <c r="E13" s="8"/>
      <c r="F13" s="8"/>
      <c r="G13" s="8"/>
      <c r="H13" s="8"/>
      <c r="I13" s="8"/>
      <c r="J13" s="8"/>
      <c r="K13" s="8"/>
      <c r="L13" s="10"/>
      <c r="M13" s="8" t="str">
        <f t="shared" si="0"/>
        <v/>
      </c>
      <c r="N13" s="8" t="str">
        <f t="shared" si="1"/>
        <v/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1" customHeight="1" x14ac:dyDescent="0.25">
      <c r="A14" s="35" t="str">
        <f t="shared" si="2"/>
        <v xml:space="preserve"> A1</v>
      </c>
      <c r="B14" s="33" t="s">
        <v>129</v>
      </c>
      <c r="C14" s="6"/>
      <c r="D14" s="19" t="s">
        <v>36</v>
      </c>
      <c r="E14" s="8"/>
      <c r="F14" s="8"/>
      <c r="G14" s="8"/>
      <c r="H14" s="8"/>
      <c r="I14" s="8"/>
      <c r="J14" s="8"/>
      <c r="K14" s="8"/>
      <c r="L14" s="10"/>
      <c r="M14" s="8" t="str">
        <f t="shared" si="0"/>
        <v/>
      </c>
      <c r="N14" s="8" t="str">
        <f t="shared" si="1"/>
        <v/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1" customHeight="1" x14ac:dyDescent="0.25">
      <c r="A15" s="35" t="str">
        <f t="shared" si="2"/>
        <v xml:space="preserve"> A1</v>
      </c>
      <c r="B15" s="33" t="s">
        <v>167</v>
      </c>
      <c r="C15" s="15">
        <v>65562</v>
      </c>
      <c r="D15" s="59">
        <v>1023</v>
      </c>
      <c r="E15" s="8"/>
      <c r="F15" s="8"/>
      <c r="G15" s="8"/>
      <c r="H15" s="8"/>
      <c r="I15" s="8"/>
      <c r="J15" s="8"/>
      <c r="K15" s="8"/>
      <c r="L15" s="10"/>
      <c r="M15" s="8" t="str">
        <f t="shared" si="0"/>
        <v/>
      </c>
      <c r="N15" s="8" t="str">
        <f t="shared" si="1"/>
        <v/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1" customHeight="1" x14ac:dyDescent="0.25">
      <c r="A16" s="35" t="str">
        <f t="shared" si="2"/>
        <v xml:space="preserve"> A1</v>
      </c>
      <c r="B16" s="33" t="s">
        <v>167</v>
      </c>
      <c r="C16" s="15"/>
      <c r="D16" s="59" t="s">
        <v>177</v>
      </c>
      <c r="E16" s="8"/>
      <c r="F16" s="8"/>
      <c r="G16" s="8"/>
      <c r="H16" s="8"/>
      <c r="I16" s="8"/>
      <c r="J16" s="8"/>
      <c r="K16" s="8"/>
      <c r="L16" s="10"/>
      <c r="M16" s="8" t="str">
        <f t="shared" si="0"/>
        <v/>
      </c>
      <c r="N16" s="8" t="str">
        <f t="shared" si="1"/>
        <v/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1" customHeight="1" x14ac:dyDescent="0.25">
      <c r="A17" s="35" t="str">
        <f t="shared" si="2"/>
        <v xml:space="preserve"> A1</v>
      </c>
      <c r="B17" s="33" t="s">
        <v>118</v>
      </c>
      <c r="C17" s="6"/>
      <c r="D17" s="19" t="s">
        <v>49</v>
      </c>
      <c r="E17" s="8"/>
      <c r="F17" s="8"/>
      <c r="G17" s="8"/>
      <c r="H17" s="8"/>
      <c r="I17" s="8"/>
      <c r="J17" s="8"/>
      <c r="K17" s="8"/>
      <c r="L17" s="10"/>
      <c r="M17" s="8" t="str">
        <f t="shared" si="0"/>
        <v/>
      </c>
      <c r="N17" s="8" t="str">
        <f t="shared" si="1"/>
        <v/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1" customHeight="1" x14ac:dyDescent="0.25">
      <c r="A18" s="35" t="str">
        <f t="shared" si="2"/>
        <v xml:space="preserve"> A1</v>
      </c>
      <c r="B18" s="33" t="s">
        <v>148</v>
      </c>
      <c r="C18" s="6"/>
      <c r="D18" s="19" t="s">
        <v>52</v>
      </c>
      <c r="E18" s="8"/>
      <c r="F18" s="8"/>
      <c r="G18" s="8"/>
      <c r="H18" s="8"/>
      <c r="I18" s="8"/>
      <c r="J18" s="8"/>
      <c r="K18" s="8"/>
      <c r="L18" s="10"/>
      <c r="M18" s="8" t="str">
        <f t="shared" si="0"/>
        <v/>
      </c>
      <c r="N18" s="8" t="str">
        <f t="shared" si="1"/>
        <v/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1" customHeight="1" x14ac:dyDescent="0.25">
      <c r="A19" s="35" t="str">
        <f t="shared" si="2"/>
        <v xml:space="preserve"> A1</v>
      </c>
      <c r="B19" s="33" t="s">
        <v>133</v>
      </c>
      <c r="C19" s="6"/>
      <c r="D19" s="19" t="s">
        <v>59</v>
      </c>
      <c r="E19" s="8"/>
      <c r="F19" s="8"/>
      <c r="G19" s="8"/>
      <c r="H19" s="8"/>
      <c r="I19" s="8"/>
      <c r="J19" s="8"/>
      <c r="K19" s="8"/>
      <c r="L19" s="10"/>
      <c r="M19" s="8" t="str">
        <f t="shared" si="0"/>
        <v/>
      </c>
      <c r="N19" s="8" t="str">
        <f t="shared" si="1"/>
        <v/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1" customHeight="1" x14ac:dyDescent="0.25">
      <c r="A20" s="35" t="str">
        <f t="shared" si="2"/>
        <v xml:space="preserve"> A1</v>
      </c>
      <c r="B20" s="33" t="s">
        <v>146</v>
      </c>
      <c r="C20" s="6"/>
      <c r="D20" s="19" t="s">
        <v>68</v>
      </c>
      <c r="E20" s="8"/>
      <c r="F20" s="8"/>
      <c r="G20" s="8"/>
      <c r="H20" s="8" t="s">
        <v>264</v>
      </c>
      <c r="I20" s="8"/>
      <c r="J20" s="8"/>
      <c r="K20" s="8"/>
      <c r="L20" s="10"/>
      <c r="M20" s="8" t="str">
        <f t="shared" si="0"/>
        <v>YES</v>
      </c>
      <c r="N20" s="8" t="str">
        <f t="shared" si="1"/>
        <v>YES</v>
      </c>
      <c r="O20" s="3"/>
      <c r="P20" s="3"/>
      <c r="Q20" s="3">
        <v>1</v>
      </c>
      <c r="R20" s="3"/>
      <c r="S20" s="3"/>
      <c r="T20" s="3">
        <v>1</v>
      </c>
      <c r="U20" s="3"/>
      <c r="V20" s="3"/>
      <c r="W20" s="3"/>
      <c r="X20" s="3"/>
      <c r="Y20" s="3"/>
    </row>
    <row r="21" spans="1:25" ht="21" customHeight="1" x14ac:dyDescent="0.25">
      <c r="A21" s="35" t="str">
        <f t="shared" si="2"/>
        <v xml:space="preserve"> A1</v>
      </c>
      <c r="B21" s="33" t="s">
        <v>168</v>
      </c>
      <c r="C21" s="15">
        <v>65363</v>
      </c>
      <c r="D21" s="59">
        <v>1024</v>
      </c>
      <c r="E21" s="8"/>
      <c r="F21" s="8"/>
      <c r="G21" s="8"/>
      <c r="H21" s="8"/>
      <c r="I21" s="8"/>
      <c r="J21" s="8"/>
      <c r="K21" s="8"/>
      <c r="L21" s="10"/>
      <c r="M21" s="8" t="str">
        <f t="shared" si="0"/>
        <v/>
      </c>
      <c r="N21" s="8" t="str">
        <f t="shared" si="1"/>
        <v/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1" customHeight="1" x14ac:dyDescent="0.25">
      <c r="A22" s="35" t="str">
        <f t="shared" si="2"/>
        <v xml:space="preserve"> A1</v>
      </c>
      <c r="B22" s="33" t="s">
        <v>168</v>
      </c>
      <c r="C22" s="15"/>
      <c r="D22" s="59">
        <v>1021</v>
      </c>
      <c r="E22" s="8"/>
      <c r="F22" s="8"/>
      <c r="G22" s="8"/>
      <c r="H22" s="8"/>
      <c r="I22" s="8"/>
      <c r="J22" s="8"/>
      <c r="K22" s="8"/>
      <c r="L22" s="10"/>
      <c r="M22" s="8" t="str">
        <f t="shared" si="0"/>
        <v/>
      </c>
      <c r="N22" s="8" t="str">
        <f t="shared" si="1"/>
        <v/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1" customHeight="1" x14ac:dyDescent="0.25">
      <c r="A23" s="35" t="str">
        <f t="shared" si="2"/>
        <v xml:space="preserve"> A1</v>
      </c>
      <c r="B23" s="33" t="s">
        <v>116</v>
      </c>
      <c r="C23" s="6"/>
      <c r="D23" s="19" t="s">
        <v>37</v>
      </c>
      <c r="E23" s="8"/>
      <c r="F23" s="8"/>
      <c r="G23" s="8"/>
      <c r="H23" s="8"/>
      <c r="I23" s="8"/>
      <c r="J23" s="8"/>
      <c r="K23" s="8"/>
      <c r="L23" s="10" t="s">
        <v>280</v>
      </c>
      <c r="M23" s="8" t="str">
        <f t="shared" si="0"/>
        <v/>
      </c>
      <c r="N23" s="8" t="str">
        <f t="shared" si="1"/>
        <v/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1" customHeight="1" x14ac:dyDescent="0.25">
      <c r="A24" s="35" t="str">
        <f t="shared" si="2"/>
        <v xml:space="preserve"> A1</v>
      </c>
      <c r="B24" s="33" t="s">
        <v>120</v>
      </c>
      <c r="C24" s="6"/>
      <c r="D24" s="19" t="s">
        <v>42</v>
      </c>
      <c r="E24" s="8"/>
      <c r="F24" s="8"/>
      <c r="G24" s="8"/>
      <c r="H24" s="8"/>
      <c r="I24" s="8"/>
      <c r="J24" s="8"/>
      <c r="K24" s="8"/>
      <c r="L24" s="10"/>
      <c r="M24" s="8" t="str">
        <f t="shared" si="0"/>
        <v/>
      </c>
      <c r="N24" s="8" t="str">
        <f t="shared" si="1"/>
        <v/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1" customHeight="1" x14ac:dyDescent="0.25">
      <c r="A25" s="35" t="str">
        <f t="shared" si="2"/>
        <v xml:space="preserve"> A1</v>
      </c>
      <c r="B25" s="33" t="s">
        <v>147</v>
      </c>
      <c r="C25" s="6"/>
      <c r="D25" s="19" t="s">
        <v>53</v>
      </c>
      <c r="E25" s="8"/>
      <c r="F25" s="8"/>
      <c r="G25" s="8"/>
      <c r="H25" s="8"/>
      <c r="I25" s="8"/>
      <c r="J25" s="8"/>
      <c r="K25" s="8"/>
      <c r="L25" s="10"/>
      <c r="M25" s="8" t="str">
        <f t="shared" si="0"/>
        <v/>
      </c>
      <c r="N25" s="8" t="str">
        <f t="shared" si="1"/>
        <v/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1" customHeight="1" x14ac:dyDescent="0.25">
      <c r="A26" s="35" t="str">
        <f t="shared" si="2"/>
        <v xml:space="preserve"> A1</v>
      </c>
      <c r="B26" s="33" t="s">
        <v>150</v>
      </c>
      <c r="C26" s="6"/>
      <c r="D26" s="19" t="s">
        <v>60</v>
      </c>
      <c r="E26" s="8"/>
      <c r="F26" s="8"/>
      <c r="G26" s="8"/>
      <c r="H26" s="8" t="s">
        <v>264</v>
      </c>
      <c r="I26" s="8"/>
      <c r="J26" s="8"/>
      <c r="K26" s="8"/>
      <c r="L26" s="10"/>
      <c r="M26" s="8" t="str">
        <f t="shared" si="0"/>
        <v>YES</v>
      </c>
      <c r="N26" s="8" t="str">
        <f t="shared" si="1"/>
        <v>YES</v>
      </c>
      <c r="O26" s="3"/>
      <c r="P26" s="3"/>
      <c r="Q26" s="3"/>
      <c r="R26" s="3"/>
      <c r="S26" s="3"/>
      <c r="T26" s="3">
        <v>1</v>
      </c>
      <c r="U26" s="3"/>
      <c r="V26" s="3"/>
      <c r="W26" s="3"/>
      <c r="X26" s="3"/>
      <c r="Y26" s="3"/>
    </row>
    <row r="27" spans="1:25" ht="21" customHeight="1" x14ac:dyDescent="0.25">
      <c r="A27" s="35" t="str">
        <f t="shared" si="2"/>
        <v xml:space="preserve"> A1</v>
      </c>
      <c r="B27" s="33" t="s">
        <v>169</v>
      </c>
      <c r="C27" s="15">
        <v>65947</v>
      </c>
      <c r="D27" s="59">
        <v>2023</v>
      </c>
      <c r="E27" s="8"/>
      <c r="F27" s="8"/>
      <c r="G27" s="8"/>
      <c r="H27" s="8"/>
      <c r="I27" s="8"/>
      <c r="J27" s="8"/>
      <c r="K27" s="8"/>
      <c r="L27" s="10"/>
      <c r="M27" s="8" t="str">
        <f t="shared" si="0"/>
        <v/>
      </c>
      <c r="N27" s="8" t="str">
        <f t="shared" si="1"/>
        <v/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1" customHeight="1" x14ac:dyDescent="0.25">
      <c r="A28" s="35" t="str">
        <f t="shared" si="2"/>
        <v xml:space="preserve"> A1</v>
      </c>
      <c r="B28" s="33" t="s">
        <v>169</v>
      </c>
      <c r="C28" s="15"/>
      <c r="D28" s="59">
        <v>2005</v>
      </c>
      <c r="E28" s="8"/>
      <c r="F28" s="8" t="s">
        <v>263</v>
      </c>
      <c r="G28" s="8"/>
      <c r="H28" s="8"/>
      <c r="I28" s="8"/>
      <c r="J28" s="8"/>
      <c r="K28" s="8"/>
      <c r="L28" s="10"/>
      <c r="M28" s="8" t="str">
        <f t="shared" si="0"/>
        <v>YES</v>
      </c>
      <c r="N28" s="8" t="str">
        <f t="shared" si="1"/>
        <v>YES</v>
      </c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1" customHeight="1" x14ac:dyDescent="0.25">
      <c r="A29" s="35" t="str">
        <f t="shared" si="2"/>
        <v xml:space="preserve"> A1</v>
      </c>
      <c r="B29" s="33" t="s">
        <v>117</v>
      </c>
      <c r="C29" s="6"/>
      <c r="D29" s="19" t="s">
        <v>43</v>
      </c>
      <c r="E29" s="8"/>
      <c r="F29" s="8"/>
      <c r="G29" s="8"/>
      <c r="H29" s="8"/>
      <c r="I29" s="8"/>
      <c r="J29" s="8"/>
      <c r="K29" s="8"/>
      <c r="L29" s="10"/>
      <c r="M29" s="8" t="str">
        <f t="shared" si="0"/>
        <v/>
      </c>
      <c r="N29" s="8" t="str">
        <f t="shared" si="1"/>
        <v/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1" customHeight="1" x14ac:dyDescent="0.25">
      <c r="A30" s="35" t="str">
        <f t="shared" si="2"/>
        <v xml:space="preserve"> A1</v>
      </c>
      <c r="B30" s="33" t="s">
        <v>156</v>
      </c>
      <c r="C30" s="6"/>
      <c r="D30" s="19" t="s">
        <v>54</v>
      </c>
      <c r="E30" s="8"/>
      <c r="F30" s="8"/>
      <c r="G30" s="8"/>
      <c r="H30" s="8"/>
      <c r="I30" s="8"/>
      <c r="J30" s="8"/>
      <c r="K30" s="8"/>
      <c r="L30" s="10"/>
      <c r="M30" s="8" t="str">
        <f t="shared" si="0"/>
        <v/>
      </c>
      <c r="N30" s="8" t="str">
        <f t="shared" si="1"/>
        <v/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1" customHeight="1" x14ac:dyDescent="0.25">
      <c r="A31" s="35" t="str">
        <f t="shared" si="2"/>
        <v xml:space="preserve"> A1</v>
      </c>
      <c r="B31" s="33" t="s">
        <v>143</v>
      </c>
      <c r="C31" s="6"/>
      <c r="D31" s="19" t="s">
        <v>61</v>
      </c>
      <c r="E31" s="8"/>
      <c r="F31" s="8"/>
      <c r="G31" s="8"/>
      <c r="H31" s="8"/>
      <c r="I31" s="8"/>
      <c r="J31" s="8"/>
      <c r="K31" s="8"/>
      <c r="L31" s="10"/>
      <c r="M31" s="8" t="str">
        <f t="shared" si="0"/>
        <v/>
      </c>
      <c r="N31" s="8" t="str">
        <f t="shared" si="1"/>
        <v/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1" customHeight="1" x14ac:dyDescent="0.25">
      <c r="A32" s="35" t="str">
        <f t="shared" si="2"/>
        <v xml:space="preserve"> A1</v>
      </c>
      <c r="B32" s="33" t="s">
        <v>128</v>
      </c>
      <c r="C32" s="6"/>
      <c r="D32" s="19" t="s">
        <v>70</v>
      </c>
      <c r="E32" s="8"/>
      <c r="F32" s="8"/>
      <c r="G32" s="8"/>
      <c r="H32" s="8"/>
      <c r="I32" s="8"/>
      <c r="J32" s="8"/>
      <c r="K32" s="8"/>
      <c r="L32" s="10"/>
      <c r="M32" s="8" t="str">
        <f t="shared" si="0"/>
        <v/>
      </c>
      <c r="N32" s="8" t="str">
        <f t="shared" si="1"/>
        <v/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1" customHeight="1" x14ac:dyDescent="0.25">
      <c r="A33" s="35" t="str">
        <f t="shared" si="2"/>
        <v xml:space="preserve"> A1</v>
      </c>
      <c r="B33" s="33" t="s">
        <v>170</v>
      </c>
      <c r="C33" s="15">
        <v>65679</v>
      </c>
      <c r="D33" s="59">
        <v>2022</v>
      </c>
      <c r="E33" s="8"/>
      <c r="F33" s="8"/>
      <c r="G33" s="8"/>
      <c r="H33" s="8"/>
      <c r="I33" s="8"/>
      <c r="J33" s="8"/>
      <c r="K33" s="8"/>
      <c r="L33" s="10" t="s">
        <v>281</v>
      </c>
      <c r="M33" s="8" t="str">
        <f t="shared" si="0"/>
        <v/>
      </c>
      <c r="N33" s="8" t="str">
        <f t="shared" si="1"/>
        <v/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1" customHeight="1" x14ac:dyDescent="0.25">
      <c r="A34" s="35" t="str">
        <f t="shared" si="2"/>
        <v xml:space="preserve"> A1</v>
      </c>
      <c r="B34" s="33" t="s">
        <v>170</v>
      </c>
      <c r="C34" s="15"/>
      <c r="D34" s="59">
        <v>2010</v>
      </c>
      <c r="E34" s="8"/>
      <c r="F34" s="8"/>
      <c r="G34" s="8"/>
      <c r="H34" s="8" t="s">
        <v>264</v>
      </c>
      <c r="I34" s="8"/>
      <c r="J34" s="8"/>
      <c r="K34" s="8"/>
      <c r="L34" s="10"/>
      <c r="M34" s="8" t="str">
        <f t="shared" si="0"/>
        <v>YES</v>
      </c>
      <c r="N34" s="8" t="str">
        <f t="shared" si="1"/>
        <v>YES</v>
      </c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ht="21" customHeight="1" x14ac:dyDescent="0.25">
      <c r="A35" s="35" t="str">
        <f t="shared" si="2"/>
        <v xml:space="preserve"> A1</v>
      </c>
      <c r="B35" s="33" t="s">
        <v>113</v>
      </c>
      <c r="C35" s="6"/>
      <c r="D35" s="19" t="s">
        <v>39</v>
      </c>
      <c r="E35" s="8"/>
      <c r="F35" s="8"/>
      <c r="G35" s="8"/>
      <c r="H35" s="8"/>
      <c r="I35" s="8"/>
      <c r="J35" s="8"/>
      <c r="K35" s="8"/>
      <c r="L35" s="10"/>
      <c r="M35" s="8" t="str">
        <f t="shared" si="0"/>
        <v/>
      </c>
      <c r="N35" s="8" t="str">
        <f t="shared" si="1"/>
        <v/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1" customHeight="1" x14ac:dyDescent="0.25">
      <c r="A36" s="35" t="str">
        <f t="shared" si="2"/>
        <v xml:space="preserve"> A1</v>
      </c>
      <c r="B36" s="33" t="s">
        <v>112</v>
      </c>
      <c r="C36" s="6"/>
      <c r="D36" s="19" t="s">
        <v>82</v>
      </c>
      <c r="E36" s="8"/>
      <c r="F36" s="8"/>
      <c r="G36" s="8"/>
      <c r="H36" s="8"/>
      <c r="I36" s="8"/>
      <c r="J36" s="8"/>
      <c r="K36" s="8"/>
      <c r="L36" s="10"/>
      <c r="M36" s="8" t="str">
        <f t="shared" si="0"/>
        <v/>
      </c>
      <c r="N36" s="8" t="str">
        <f t="shared" si="1"/>
        <v/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1" customHeight="1" x14ac:dyDescent="0.25">
      <c r="A37" s="35" t="str">
        <f t="shared" si="2"/>
        <v xml:space="preserve"> A1</v>
      </c>
      <c r="B37" s="33" t="s">
        <v>160</v>
      </c>
      <c r="C37" s="6"/>
      <c r="D37" s="19" t="s">
        <v>44</v>
      </c>
      <c r="E37" s="8"/>
      <c r="F37" s="8"/>
      <c r="G37" s="8"/>
      <c r="H37" s="8"/>
      <c r="I37" s="8"/>
      <c r="J37" s="8"/>
      <c r="K37" s="8"/>
      <c r="L37" s="10"/>
      <c r="M37" s="8" t="str">
        <f t="shared" si="0"/>
        <v/>
      </c>
      <c r="N37" s="8" t="str">
        <f t="shared" si="1"/>
        <v/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1" customHeight="1" x14ac:dyDescent="0.25">
      <c r="A38" s="35" t="str">
        <f t="shared" si="2"/>
        <v xml:space="preserve"> A1</v>
      </c>
      <c r="B38" s="33" t="s">
        <v>114</v>
      </c>
      <c r="C38" s="6"/>
      <c r="D38" s="19" t="s">
        <v>50</v>
      </c>
      <c r="E38" s="8"/>
      <c r="F38" s="8"/>
      <c r="G38" s="8"/>
      <c r="H38" s="8"/>
      <c r="I38" s="8"/>
      <c r="J38" s="8"/>
      <c r="K38" s="8"/>
      <c r="L38" s="10"/>
      <c r="M38" s="8" t="str">
        <f t="shared" si="0"/>
        <v/>
      </c>
      <c r="N38" s="8" t="str">
        <f t="shared" si="1"/>
        <v/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1" customHeight="1" x14ac:dyDescent="0.25">
      <c r="A39" s="35" t="str">
        <f t="shared" si="2"/>
        <v xml:space="preserve"> A1</v>
      </c>
      <c r="B39" s="33" t="s">
        <v>171</v>
      </c>
      <c r="C39" s="15">
        <v>65769</v>
      </c>
      <c r="D39" s="59">
        <v>2021</v>
      </c>
      <c r="E39" s="8"/>
      <c r="F39" s="8"/>
      <c r="G39" s="8"/>
      <c r="H39" s="8"/>
      <c r="I39" s="8"/>
      <c r="J39" s="8"/>
      <c r="K39" s="8"/>
      <c r="L39" s="10" t="s">
        <v>282</v>
      </c>
      <c r="M39" s="8" t="str">
        <f t="shared" si="0"/>
        <v/>
      </c>
      <c r="N39" s="8" t="str">
        <f t="shared" si="1"/>
        <v/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1" customHeight="1" x14ac:dyDescent="0.25">
      <c r="A40" s="35" t="str">
        <f t="shared" si="2"/>
        <v xml:space="preserve"> A1</v>
      </c>
      <c r="B40" s="33" t="s">
        <v>171</v>
      </c>
      <c r="C40" s="15"/>
      <c r="D40" s="59">
        <v>2015</v>
      </c>
      <c r="E40" s="8"/>
      <c r="F40" s="8"/>
      <c r="G40" s="8"/>
      <c r="H40" s="8"/>
      <c r="I40" s="8"/>
      <c r="J40" s="8"/>
      <c r="K40" s="8"/>
      <c r="L40" s="10"/>
      <c r="M40" s="8" t="str">
        <f t="shared" si="0"/>
        <v/>
      </c>
      <c r="N40" s="8" t="str">
        <f t="shared" si="1"/>
        <v/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1" customHeight="1" x14ac:dyDescent="0.25">
      <c r="A41" s="35" t="str">
        <f t="shared" si="2"/>
        <v xml:space="preserve"> A1</v>
      </c>
      <c r="B41" s="32" t="s">
        <v>121</v>
      </c>
      <c r="C41" s="6"/>
      <c r="D41" s="19" t="s">
        <v>62</v>
      </c>
      <c r="E41" s="8"/>
      <c r="F41" s="8"/>
      <c r="G41" s="8"/>
      <c r="H41" s="8"/>
      <c r="I41" s="8"/>
      <c r="J41" s="8"/>
      <c r="K41" s="8"/>
      <c r="L41" s="10"/>
      <c r="M41" s="8" t="str">
        <f t="shared" si="0"/>
        <v/>
      </c>
      <c r="N41" s="8" t="str">
        <f t="shared" si="1"/>
        <v/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1" customHeight="1" x14ac:dyDescent="0.25">
      <c r="A42" s="35" t="str">
        <f t="shared" si="2"/>
        <v xml:space="preserve"> A1</v>
      </c>
      <c r="B42" s="32" t="s">
        <v>131</v>
      </c>
      <c r="C42" s="6"/>
      <c r="D42" s="19" t="s">
        <v>83</v>
      </c>
      <c r="E42" s="8"/>
      <c r="F42" s="8"/>
      <c r="G42" s="8"/>
      <c r="H42" s="8"/>
      <c r="I42" s="8"/>
      <c r="J42" s="8"/>
      <c r="K42" s="8"/>
      <c r="L42" s="10"/>
      <c r="M42" s="8" t="str">
        <f t="shared" si="0"/>
        <v/>
      </c>
      <c r="N42" s="8" t="str">
        <f t="shared" si="1"/>
        <v/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1" customHeight="1" x14ac:dyDescent="0.25">
      <c r="A43" s="35" t="str">
        <f t="shared" si="2"/>
        <v xml:space="preserve"> A1</v>
      </c>
      <c r="B43" s="32" t="s">
        <v>138</v>
      </c>
      <c r="C43" s="6"/>
      <c r="D43" s="19" t="s">
        <v>71</v>
      </c>
      <c r="E43" s="8"/>
      <c r="F43" s="8"/>
      <c r="G43" s="8"/>
      <c r="H43" s="8"/>
      <c r="I43" s="8"/>
      <c r="J43" s="8"/>
      <c r="K43" s="8"/>
      <c r="L43" s="10"/>
      <c r="M43" s="8" t="str">
        <f t="shared" si="0"/>
        <v/>
      </c>
      <c r="N43" s="8" t="str">
        <f t="shared" si="1"/>
        <v/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1" customHeight="1" x14ac:dyDescent="0.25">
      <c r="A44" s="35" t="str">
        <f t="shared" si="2"/>
        <v xml:space="preserve"> A1</v>
      </c>
      <c r="B44" s="32" t="s">
        <v>135</v>
      </c>
      <c r="C44" s="6"/>
      <c r="D44" s="19" t="s">
        <v>76</v>
      </c>
      <c r="E44" s="8"/>
      <c r="F44" s="8"/>
      <c r="G44" s="8"/>
      <c r="H44" s="8"/>
      <c r="I44" s="8"/>
      <c r="J44" s="8"/>
      <c r="K44" s="8"/>
      <c r="L44" s="10"/>
      <c r="M44" s="8" t="str">
        <f t="shared" si="0"/>
        <v/>
      </c>
      <c r="N44" s="8" t="str">
        <f t="shared" si="1"/>
        <v/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1" customHeight="1" x14ac:dyDescent="0.25">
      <c r="A45" s="35" t="str">
        <f t="shared" si="2"/>
        <v xml:space="preserve"> A1</v>
      </c>
      <c r="B45" s="32" t="s">
        <v>172</v>
      </c>
      <c r="C45" s="15">
        <v>65449</v>
      </c>
      <c r="D45" s="59">
        <v>2020</v>
      </c>
      <c r="E45" s="8"/>
      <c r="F45" s="8"/>
      <c r="G45" s="8"/>
      <c r="H45" s="8"/>
      <c r="I45" s="8"/>
      <c r="J45" s="8"/>
      <c r="K45" s="8"/>
      <c r="L45" s="10"/>
      <c r="M45" s="8" t="str">
        <f t="shared" si="0"/>
        <v/>
      </c>
      <c r="N45" s="8" t="str">
        <f t="shared" si="1"/>
        <v/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1" customHeight="1" x14ac:dyDescent="0.25">
      <c r="A46" s="35" t="str">
        <f t="shared" si="2"/>
        <v xml:space="preserve"> A1</v>
      </c>
      <c r="B46" s="32" t="s">
        <v>172</v>
      </c>
      <c r="C46" s="15"/>
      <c r="D46" s="59">
        <v>2020</v>
      </c>
      <c r="E46" s="8"/>
      <c r="F46" s="8"/>
      <c r="G46" s="8"/>
      <c r="H46" s="8"/>
      <c r="I46" s="8"/>
      <c r="J46" s="8"/>
      <c r="K46" s="8"/>
      <c r="L46" s="10"/>
      <c r="M46" s="8" t="str">
        <f t="shared" si="0"/>
        <v/>
      </c>
      <c r="N46" s="8" t="str">
        <f t="shared" si="1"/>
        <v/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1" customHeight="1" x14ac:dyDescent="0.25">
      <c r="A47" s="35" t="str">
        <f t="shared" si="2"/>
        <v xml:space="preserve"> A1</v>
      </c>
      <c r="B47" s="32" t="s">
        <v>142</v>
      </c>
      <c r="C47" s="6"/>
      <c r="D47" s="19" t="s">
        <v>45</v>
      </c>
      <c r="E47" s="8"/>
      <c r="F47" s="8"/>
      <c r="G47" s="8"/>
      <c r="H47" s="8"/>
      <c r="I47" s="8"/>
      <c r="J47" s="8"/>
      <c r="K47" s="8"/>
      <c r="L47" s="10"/>
      <c r="M47" s="8" t="str">
        <f t="shared" si="0"/>
        <v/>
      </c>
      <c r="N47" s="8" t="str">
        <f t="shared" si="1"/>
        <v/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1" customHeight="1" x14ac:dyDescent="0.25">
      <c r="A48" s="35" t="str">
        <f t="shared" si="2"/>
        <v xml:space="preserve"> A1</v>
      </c>
      <c r="B48" s="32" t="s">
        <v>137</v>
      </c>
      <c r="C48" s="6"/>
      <c r="D48" s="19" t="s">
        <v>55</v>
      </c>
      <c r="E48" s="8"/>
      <c r="F48" s="8"/>
      <c r="G48" s="8"/>
      <c r="H48" s="8"/>
      <c r="I48" s="8"/>
      <c r="J48" s="8"/>
      <c r="K48" s="8"/>
      <c r="L48" s="10"/>
      <c r="M48" s="8" t="str">
        <f t="shared" si="0"/>
        <v/>
      </c>
      <c r="N48" s="8" t="str">
        <f t="shared" si="1"/>
        <v/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1" customHeight="1" x14ac:dyDescent="0.25">
      <c r="A49" s="35" t="str">
        <f t="shared" si="2"/>
        <v xml:space="preserve"> A1</v>
      </c>
      <c r="B49" s="32" t="s">
        <v>115</v>
      </c>
      <c r="C49" s="6"/>
      <c r="D49" s="19" t="s">
        <v>63</v>
      </c>
      <c r="E49" s="8"/>
      <c r="F49" s="8"/>
      <c r="G49" s="8"/>
      <c r="H49" s="8" t="s">
        <v>264</v>
      </c>
      <c r="I49" s="8"/>
      <c r="J49" s="8"/>
      <c r="K49" s="8"/>
      <c r="L49" s="10"/>
      <c r="M49" s="8" t="str">
        <f t="shared" si="0"/>
        <v>YES</v>
      </c>
      <c r="N49" s="8" t="str">
        <f t="shared" si="1"/>
        <v>YES</v>
      </c>
      <c r="O49" s="3"/>
      <c r="P49" s="3"/>
      <c r="Q49" s="3"/>
      <c r="R49" s="3"/>
      <c r="S49" s="3"/>
      <c r="T49" s="3">
        <v>1</v>
      </c>
      <c r="U49" s="3"/>
      <c r="V49" s="3"/>
      <c r="W49" s="3"/>
      <c r="X49" s="3"/>
      <c r="Y49" s="3"/>
    </row>
    <row r="50" spans="1:25" ht="21" customHeight="1" x14ac:dyDescent="0.25">
      <c r="A50" s="35" t="str">
        <f t="shared" si="2"/>
        <v xml:space="preserve"> A1</v>
      </c>
      <c r="B50" s="32" t="s">
        <v>139</v>
      </c>
      <c r="C50" s="6"/>
      <c r="D50" s="19" t="s">
        <v>86</v>
      </c>
      <c r="E50" s="8"/>
      <c r="F50" s="8"/>
      <c r="G50" s="8"/>
      <c r="H50" s="8" t="s">
        <v>264</v>
      </c>
      <c r="I50" s="8"/>
      <c r="J50" s="8"/>
      <c r="K50" s="8"/>
      <c r="L50" s="10"/>
      <c r="M50" s="8" t="str">
        <f t="shared" si="0"/>
        <v>YES</v>
      </c>
      <c r="N50" s="8" t="str">
        <f t="shared" si="1"/>
        <v>YES</v>
      </c>
      <c r="O50" s="3"/>
      <c r="P50" s="3"/>
      <c r="Q50" s="3"/>
      <c r="R50" s="3"/>
      <c r="S50" s="3"/>
      <c r="T50" s="3">
        <v>1</v>
      </c>
      <c r="U50" s="3"/>
      <c r="V50" s="3"/>
      <c r="W50" s="3"/>
      <c r="X50" s="3"/>
      <c r="Y50" s="3"/>
    </row>
    <row r="51" spans="1:25" s="9" customFormat="1" ht="21" customHeight="1" x14ac:dyDescent="0.25">
      <c r="A51" s="35" t="str">
        <f t="shared" si="2"/>
        <v xml:space="preserve"> A1</v>
      </c>
      <c r="B51" s="32" t="s">
        <v>173</v>
      </c>
      <c r="C51" s="15">
        <v>65021</v>
      </c>
      <c r="D51" s="59">
        <v>3019</v>
      </c>
      <c r="E51" s="8"/>
      <c r="F51" s="8"/>
      <c r="G51" s="8"/>
      <c r="H51" s="8"/>
      <c r="I51" s="8"/>
      <c r="J51" s="8"/>
      <c r="K51" s="8"/>
      <c r="L51" s="10" t="s">
        <v>283</v>
      </c>
      <c r="M51" s="8" t="str">
        <f t="shared" si="0"/>
        <v/>
      </c>
      <c r="N51" s="8" t="str">
        <f t="shared" si="1"/>
        <v/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1" customHeight="1" x14ac:dyDescent="0.25">
      <c r="A52" s="35" t="str">
        <f t="shared" si="2"/>
        <v xml:space="preserve"> A1</v>
      </c>
      <c r="B52" s="32" t="s">
        <v>173</v>
      </c>
      <c r="C52" s="15"/>
      <c r="D52" s="59" t="s">
        <v>177</v>
      </c>
      <c r="E52" s="8"/>
      <c r="F52" s="8"/>
      <c r="G52" s="8"/>
      <c r="H52" s="8"/>
      <c r="I52" s="8"/>
      <c r="J52" s="8"/>
      <c r="K52" s="8"/>
      <c r="L52" s="10"/>
      <c r="M52" s="8" t="str">
        <f t="shared" si="0"/>
        <v/>
      </c>
      <c r="N52" s="8" t="str">
        <f t="shared" si="1"/>
        <v/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1" customHeight="1" x14ac:dyDescent="0.25">
      <c r="A53" s="35" t="str">
        <f t="shared" si="2"/>
        <v xml:space="preserve"> A1</v>
      </c>
      <c r="B53" s="32" t="s">
        <v>119</v>
      </c>
      <c r="C53" s="6"/>
      <c r="D53" s="19" t="s">
        <v>56</v>
      </c>
      <c r="E53" s="8"/>
      <c r="F53" s="8"/>
      <c r="G53" s="8"/>
      <c r="H53" s="8"/>
      <c r="I53" s="8"/>
      <c r="J53" s="8"/>
      <c r="K53" s="8"/>
      <c r="L53" s="10"/>
      <c r="M53" s="8" t="str">
        <f t="shared" si="0"/>
        <v/>
      </c>
      <c r="N53" s="8" t="str">
        <f t="shared" si="1"/>
        <v/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1" customHeight="1" x14ac:dyDescent="0.25">
      <c r="A54" s="35" t="str">
        <f t="shared" si="2"/>
        <v xml:space="preserve"> A1</v>
      </c>
      <c r="B54" s="32" t="s">
        <v>130</v>
      </c>
      <c r="C54" s="6"/>
      <c r="D54" s="19" t="s">
        <v>64</v>
      </c>
      <c r="E54" s="8"/>
      <c r="F54" s="8"/>
      <c r="G54" s="8"/>
      <c r="H54" s="8"/>
      <c r="I54" s="8"/>
      <c r="J54" s="8"/>
      <c r="K54" s="8"/>
      <c r="L54" s="10"/>
      <c r="M54" s="8" t="str">
        <f t="shared" si="0"/>
        <v/>
      </c>
      <c r="N54" s="8" t="str">
        <f t="shared" si="1"/>
        <v/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1" customHeight="1" x14ac:dyDescent="0.25">
      <c r="A55" s="35" t="str">
        <f t="shared" si="2"/>
        <v xml:space="preserve"> A1</v>
      </c>
      <c r="B55" s="32" t="s">
        <v>134</v>
      </c>
      <c r="C55" s="6"/>
      <c r="D55" s="19" t="s">
        <v>72</v>
      </c>
      <c r="E55" s="8"/>
      <c r="F55" s="8"/>
      <c r="G55" s="8"/>
      <c r="H55" s="8"/>
      <c r="I55" s="8"/>
      <c r="J55" s="8"/>
      <c r="K55" s="8"/>
      <c r="L55" s="10"/>
      <c r="M55" s="8" t="str">
        <f t="shared" si="0"/>
        <v/>
      </c>
      <c r="N55" s="8" t="str">
        <f t="shared" si="1"/>
        <v/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1" customHeight="1" x14ac:dyDescent="0.25">
      <c r="A56" s="35" t="str">
        <f t="shared" si="2"/>
        <v xml:space="preserve"> A1</v>
      </c>
      <c r="B56" s="32" t="s">
        <v>159</v>
      </c>
      <c r="C56" s="6"/>
      <c r="D56" s="19" t="s">
        <v>77</v>
      </c>
      <c r="E56" s="8"/>
      <c r="F56" s="8"/>
      <c r="G56" s="8"/>
      <c r="H56" s="8" t="s">
        <v>264</v>
      </c>
      <c r="I56" s="8"/>
      <c r="J56" s="8"/>
      <c r="K56" s="8"/>
      <c r="L56" s="10"/>
      <c r="M56" s="8" t="str">
        <f t="shared" si="0"/>
        <v>YES</v>
      </c>
      <c r="N56" s="8" t="str">
        <f t="shared" si="1"/>
        <v>YES</v>
      </c>
      <c r="O56" s="3"/>
      <c r="P56" s="3"/>
      <c r="Q56" s="3"/>
      <c r="R56" s="3"/>
      <c r="S56" s="3"/>
      <c r="T56" s="3">
        <v>1</v>
      </c>
      <c r="U56" s="3"/>
      <c r="V56" s="3"/>
      <c r="W56" s="3"/>
      <c r="X56" s="3"/>
      <c r="Y56" s="3"/>
    </row>
    <row r="57" spans="1:25" ht="21" customHeight="1" x14ac:dyDescent="0.25">
      <c r="A57" s="35" t="str">
        <f t="shared" si="2"/>
        <v xml:space="preserve"> A1</v>
      </c>
      <c r="B57" s="32" t="s">
        <v>174</v>
      </c>
      <c r="C57" s="15">
        <v>65616</v>
      </c>
      <c r="D57" s="59">
        <v>3020</v>
      </c>
      <c r="E57" s="8"/>
      <c r="F57" s="8"/>
      <c r="G57" s="8"/>
      <c r="H57" s="8"/>
      <c r="I57" s="8"/>
      <c r="J57" s="8"/>
      <c r="K57" s="8"/>
      <c r="L57" s="10" t="s">
        <v>284</v>
      </c>
      <c r="M57" s="8" t="str">
        <f t="shared" si="0"/>
        <v/>
      </c>
      <c r="N57" s="8" t="str">
        <f t="shared" si="1"/>
        <v/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1" customHeight="1" x14ac:dyDescent="0.25">
      <c r="A58" s="35" t="str">
        <f t="shared" si="2"/>
        <v xml:space="preserve"> A1</v>
      </c>
      <c r="B58" s="32" t="s">
        <v>152</v>
      </c>
      <c r="C58" s="6"/>
      <c r="D58" s="19" t="s">
        <v>46</v>
      </c>
      <c r="E58" s="8"/>
      <c r="F58" s="8"/>
      <c r="G58" s="8"/>
      <c r="H58" s="8"/>
      <c r="I58" s="8"/>
      <c r="J58" s="8"/>
      <c r="K58" s="8"/>
      <c r="L58" s="10"/>
      <c r="M58" s="8" t="str">
        <f t="shared" si="0"/>
        <v/>
      </c>
      <c r="N58" s="8" t="str">
        <f t="shared" si="1"/>
        <v/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1" customHeight="1" x14ac:dyDescent="0.25">
      <c r="A59" s="35" t="str">
        <f t="shared" si="2"/>
        <v xml:space="preserve"> A1</v>
      </c>
      <c r="B59" s="32" t="s">
        <v>155</v>
      </c>
      <c r="C59" s="6"/>
      <c r="D59" s="19" t="s">
        <v>84</v>
      </c>
      <c r="E59" s="8"/>
      <c r="F59" s="8"/>
      <c r="G59" s="8"/>
      <c r="H59" s="8"/>
      <c r="I59" s="8"/>
      <c r="J59" s="8"/>
      <c r="K59" s="8"/>
      <c r="L59" s="10"/>
      <c r="M59" s="8" t="str">
        <f t="shared" si="0"/>
        <v/>
      </c>
      <c r="N59" s="8" t="str">
        <f t="shared" si="1"/>
        <v/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1" customHeight="1" x14ac:dyDescent="0.25">
      <c r="A60" s="35" t="str">
        <f t="shared" si="2"/>
        <v xml:space="preserve"> A1</v>
      </c>
      <c r="B60" s="32" t="s">
        <v>144</v>
      </c>
      <c r="C60" s="6"/>
      <c r="D60" s="19" t="s">
        <v>57</v>
      </c>
      <c r="E60" s="8"/>
      <c r="F60" s="8"/>
      <c r="G60" s="8"/>
      <c r="H60" s="8"/>
      <c r="I60" s="8"/>
      <c r="J60" s="8"/>
      <c r="K60" s="8"/>
      <c r="L60" s="10"/>
      <c r="M60" s="8" t="str">
        <f t="shared" si="0"/>
        <v/>
      </c>
      <c r="N60" s="8" t="str">
        <f t="shared" si="1"/>
        <v/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1" customHeight="1" x14ac:dyDescent="0.25">
      <c r="A61" s="35" t="str">
        <f t="shared" si="2"/>
        <v xml:space="preserve"> A1</v>
      </c>
      <c r="B61" s="32" t="s">
        <v>123</v>
      </c>
      <c r="C61" s="6"/>
      <c r="D61" s="19" t="s">
        <v>65</v>
      </c>
      <c r="E61" s="8"/>
      <c r="F61" s="8"/>
      <c r="G61" s="8"/>
      <c r="H61" s="8"/>
      <c r="I61" s="8"/>
      <c r="J61" s="8"/>
      <c r="K61" s="8"/>
      <c r="L61" s="10"/>
      <c r="M61" s="8" t="str">
        <f t="shared" si="0"/>
        <v/>
      </c>
      <c r="N61" s="8" t="str">
        <f t="shared" si="1"/>
        <v/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1" customHeight="1" x14ac:dyDescent="0.25">
      <c r="A62" s="35" t="str">
        <f t="shared" si="2"/>
        <v xml:space="preserve"> A1</v>
      </c>
      <c r="B62" s="32" t="s">
        <v>175</v>
      </c>
      <c r="C62" s="15">
        <v>65242</v>
      </c>
      <c r="D62" s="59">
        <v>3021</v>
      </c>
      <c r="E62" s="8"/>
      <c r="F62" s="8"/>
      <c r="G62" s="8"/>
      <c r="H62" s="8"/>
      <c r="I62" s="8"/>
      <c r="J62" s="8"/>
      <c r="K62" s="8"/>
      <c r="L62" s="10"/>
      <c r="M62" s="8" t="str">
        <f t="shared" si="0"/>
        <v/>
      </c>
      <c r="N62" s="8" t="str">
        <f t="shared" si="1"/>
        <v/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1" customHeight="1" x14ac:dyDescent="0.25">
      <c r="A63" s="35" t="str">
        <f t="shared" si="2"/>
        <v xml:space="preserve"> A1</v>
      </c>
      <c r="B63" s="32" t="s">
        <v>175</v>
      </c>
      <c r="C63" s="15"/>
      <c r="D63" s="59" t="s">
        <v>177</v>
      </c>
      <c r="E63" s="8"/>
      <c r="F63" s="8"/>
      <c r="G63" s="8"/>
      <c r="H63" s="8"/>
      <c r="I63" s="8"/>
      <c r="J63" s="8"/>
      <c r="K63" s="8"/>
      <c r="L63" s="10"/>
      <c r="M63" s="8" t="str">
        <f t="shared" si="0"/>
        <v/>
      </c>
      <c r="N63" s="8" t="str">
        <f t="shared" si="1"/>
        <v/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1" customHeight="1" x14ac:dyDescent="0.25">
      <c r="A64" s="35" t="str">
        <f t="shared" si="2"/>
        <v xml:space="preserve"> A1</v>
      </c>
      <c r="B64" s="32" t="s">
        <v>153</v>
      </c>
      <c r="C64" s="6"/>
      <c r="D64" s="19" t="s">
        <v>78</v>
      </c>
      <c r="E64" s="8"/>
      <c r="F64" s="8"/>
      <c r="G64" s="8"/>
      <c r="H64" s="8"/>
      <c r="I64" s="8"/>
      <c r="J64" s="8"/>
      <c r="K64" s="8"/>
      <c r="L64" s="10"/>
      <c r="M64" s="8" t="str">
        <f t="shared" si="0"/>
        <v/>
      </c>
      <c r="N64" s="8" t="str">
        <f t="shared" si="1"/>
        <v/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1" customHeight="1" x14ac:dyDescent="0.25">
      <c r="A65" s="35" t="str">
        <f t="shared" si="2"/>
        <v xml:space="preserve"> A1</v>
      </c>
      <c r="B65" s="32" t="s">
        <v>93</v>
      </c>
      <c r="C65" s="6"/>
      <c r="D65" s="19" t="s">
        <v>87</v>
      </c>
      <c r="E65" s="8"/>
      <c r="F65" s="8"/>
      <c r="G65" s="8"/>
      <c r="H65" s="8"/>
      <c r="I65" s="8"/>
      <c r="J65" s="8"/>
      <c r="K65" s="8"/>
      <c r="L65" s="10"/>
      <c r="M65" s="8" t="str">
        <f t="shared" si="0"/>
        <v/>
      </c>
      <c r="N65" s="8" t="str">
        <f t="shared" si="1"/>
        <v/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1" customHeight="1" x14ac:dyDescent="0.25">
      <c r="A66" s="35" t="str">
        <f t="shared" si="2"/>
        <v xml:space="preserve"> A1</v>
      </c>
      <c r="B66" s="32" t="s">
        <v>140</v>
      </c>
      <c r="C66" s="6"/>
      <c r="D66" s="19" t="s">
        <v>40</v>
      </c>
      <c r="E66" s="8"/>
      <c r="F66" s="8"/>
      <c r="G66" s="8"/>
      <c r="H66" s="8"/>
      <c r="I66" s="8"/>
      <c r="J66" s="8"/>
      <c r="K66" s="8"/>
      <c r="L66" s="10"/>
      <c r="M66" s="8" t="str">
        <f t="shared" ref="M66:M129" si="3">IF(AND(ISBLANK(E66),ISBLANK(F66),ISBLANK(G66),ISBLANK(H66),ISBLANK(I66),ISBLANK(J66)),"","YES")</f>
        <v/>
      </c>
      <c r="N66" s="8" t="str">
        <f t="shared" si="1"/>
        <v/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1" customHeight="1" x14ac:dyDescent="0.25">
      <c r="A67" s="35" t="str">
        <f t="shared" si="2"/>
        <v xml:space="preserve"> A1</v>
      </c>
      <c r="B67" s="32" t="s">
        <v>132</v>
      </c>
      <c r="C67" s="6"/>
      <c r="D67" s="19" t="s">
        <v>47</v>
      </c>
      <c r="E67" s="8"/>
      <c r="F67" s="8"/>
      <c r="G67" s="8"/>
      <c r="H67" s="8"/>
      <c r="I67" s="8"/>
      <c r="J67" s="8"/>
      <c r="K67" s="8"/>
      <c r="L67" s="10"/>
      <c r="M67" s="8" t="str">
        <f t="shared" si="3"/>
        <v/>
      </c>
      <c r="N67" s="8" t="str">
        <f t="shared" ref="N67:N130" si="4">IF(AND(ISBLANK(F67),ISBLANK(G67),ISBLANK(H67),ISBLANK(I67),ISBLANK(J67),ISBLANK(E67)),"","YES")</f>
        <v/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1" customHeight="1" x14ac:dyDescent="0.25">
      <c r="A68" s="35" t="str">
        <f t="shared" ref="A68:A73" si="5">A$2</f>
        <v xml:space="preserve"> A1</v>
      </c>
      <c r="B68" s="32" t="s">
        <v>176</v>
      </c>
      <c r="C68" s="16">
        <v>65654</v>
      </c>
      <c r="D68" s="59">
        <v>3022</v>
      </c>
      <c r="E68" s="8"/>
      <c r="F68" s="8"/>
      <c r="G68" s="8"/>
      <c r="H68" s="8"/>
      <c r="I68" s="8"/>
      <c r="J68" s="8" t="s">
        <v>261</v>
      </c>
      <c r="K68" s="8"/>
      <c r="L68" s="10"/>
      <c r="M68" s="8" t="str">
        <f t="shared" si="3"/>
        <v>YES</v>
      </c>
      <c r="N68" s="8" t="str">
        <f t="shared" si="4"/>
        <v>YES</v>
      </c>
      <c r="O68" s="3"/>
      <c r="P68" s="3"/>
      <c r="Q68" s="3"/>
      <c r="R68" s="3"/>
      <c r="S68" s="3"/>
      <c r="T68" s="3"/>
      <c r="U68" s="3"/>
      <c r="V68" s="3"/>
      <c r="W68" s="3">
        <v>1</v>
      </c>
      <c r="X68" s="3"/>
      <c r="Y68" s="3"/>
    </row>
    <row r="69" spans="1:25" ht="21" customHeight="1" x14ac:dyDescent="0.25">
      <c r="A69" s="35" t="str">
        <f t="shared" si="5"/>
        <v xml:space="preserve"> A1</v>
      </c>
      <c r="B69" s="32" t="s">
        <v>176</v>
      </c>
      <c r="C69" s="16"/>
      <c r="D69" s="59" t="s">
        <v>177</v>
      </c>
      <c r="E69" s="8"/>
      <c r="F69" s="8"/>
      <c r="G69" s="8"/>
      <c r="H69" s="8"/>
      <c r="I69" s="8"/>
      <c r="J69" s="8"/>
      <c r="K69" s="8"/>
      <c r="L69" s="10" t="s">
        <v>285</v>
      </c>
      <c r="M69" s="8" t="str">
        <f t="shared" si="3"/>
        <v/>
      </c>
      <c r="N69" s="8" t="str">
        <f t="shared" si="4"/>
        <v/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1" customHeight="1" x14ac:dyDescent="0.25">
      <c r="A70" s="35" t="str">
        <f t="shared" si="5"/>
        <v xml:space="preserve"> A1</v>
      </c>
      <c r="B70" s="32" t="s">
        <v>122</v>
      </c>
      <c r="C70" s="14"/>
      <c r="D70" s="19" t="s">
        <v>58</v>
      </c>
      <c r="E70" s="8"/>
      <c r="F70" s="8"/>
      <c r="G70" s="8"/>
      <c r="H70" s="8"/>
      <c r="I70" s="8"/>
      <c r="J70" s="8"/>
      <c r="K70" s="8"/>
      <c r="L70" s="10"/>
      <c r="M70" s="8" t="str">
        <f t="shared" si="3"/>
        <v/>
      </c>
      <c r="N70" s="8" t="str">
        <f t="shared" si="4"/>
        <v/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1" customHeight="1" x14ac:dyDescent="0.25">
      <c r="A71" s="35" t="str">
        <f t="shared" si="5"/>
        <v xml:space="preserve"> A1</v>
      </c>
      <c r="B71" s="32" t="s">
        <v>124</v>
      </c>
      <c r="C71" s="14"/>
      <c r="D71" s="19" t="s">
        <v>66</v>
      </c>
      <c r="E71" s="8"/>
      <c r="F71" s="8"/>
      <c r="G71" s="8"/>
      <c r="H71" s="8"/>
      <c r="I71" s="8"/>
      <c r="J71" s="8"/>
      <c r="K71" s="8"/>
      <c r="L71" s="10"/>
      <c r="M71" s="8" t="str">
        <f t="shared" si="3"/>
        <v/>
      </c>
      <c r="N71" s="8" t="str">
        <f t="shared" si="4"/>
        <v/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1" customHeight="1" x14ac:dyDescent="0.25">
      <c r="A72" s="35" t="str">
        <f t="shared" si="5"/>
        <v xml:space="preserve"> A1</v>
      </c>
      <c r="B72" s="32" t="s">
        <v>157</v>
      </c>
      <c r="C72" s="6"/>
      <c r="D72" s="19" t="s">
        <v>73</v>
      </c>
      <c r="E72" s="8"/>
      <c r="F72" s="8"/>
      <c r="G72" s="8"/>
      <c r="H72" s="8"/>
      <c r="I72" s="8"/>
      <c r="J72" s="8"/>
      <c r="K72" s="8"/>
      <c r="L72" s="10"/>
      <c r="M72" s="8" t="str">
        <f t="shared" si="3"/>
        <v/>
      </c>
      <c r="N72" s="8" t="str">
        <f t="shared" si="4"/>
        <v/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1" customHeight="1" x14ac:dyDescent="0.25">
      <c r="A73" s="35" t="str">
        <f t="shared" si="5"/>
        <v xml:space="preserve"> A1</v>
      </c>
      <c r="B73" s="32" t="s">
        <v>145</v>
      </c>
      <c r="C73" s="6"/>
      <c r="D73" s="19" t="s">
        <v>79</v>
      </c>
      <c r="E73" s="8"/>
      <c r="F73" s="8"/>
      <c r="G73" s="8"/>
      <c r="H73" s="8"/>
      <c r="I73" s="8"/>
      <c r="J73" s="8"/>
      <c r="K73" s="8"/>
      <c r="L73" s="10"/>
      <c r="M73" s="8" t="str">
        <f t="shared" si="3"/>
        <v/>
      </c>
      <c r="N73" s="8" t="str">
        <f t="shared" si="4"/>
        <v/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1" customHeight="1" x14ac:dyDescent="0.25">
      <c r="A74" s="34" t="s">
        <v>241</v>
      </c>
      <c r="B74" s="32" t="s">
        <v>88</v>
      </c>
      <c r="C74" s="6" t="s">
        <v>105</v>
      </c>
      <c r="D74" s="19" t="s">
        <v>35</v>
      </c>
      <c r="E74" s="8"/>
      <c r="F74" s="8"/>
      <c r="G74" s="8"/>
      <c r="H74" s="8"/>
      <c r="I74" s="8"/>
      <c r="J74" s="8"/>
      <c r="K74" s="8"/>
      <c r="L74" s="10" t="s">
        <v>300</v>
      </c>
      <c r="M74" s="8" t="str">
        <f t="shared" si="3"/>
        <v/>
      </c>
      <c r="N74" s="8" t="str">
        <f t="shared" si="4"/>
        <v/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s="9" customFormat="1" ht="21" customHeight="1" x14ac:dyDescent="0.25">
      <c r="A75" s="34" t="str">
        <f>A$74</f>
        <v xml:space="preserve"> A2</v>
      </c>
      <c r="B75" s="32" t="s">
        <v>165</v>
      </c>
      <c r="C75" s="15">
        <v>65423</v>
      </c>
      <c r="D75" s="59">
        <v>1021</v>
      </c>
      <c r="E75" s="8"/>
      <c r="F75" s="8"/>
      <c r="G75" s="8"/>
      <c r="H75" s="8"/>
      <c r="I75" s="8"/>
      <c r="J75" s="8"/>
      <c r="K75" s="8"/>
      <c r="L75" s="10"/>
      <c r="M75" s="8" t="str">
        <f t="shared" si="3"/>
        <v/>
      </c>
      <c r="N75" s="8" t="str">
        <f t="shared" si="4"/>
        <v/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1" customHeight="1" x14ac:dyDescent="0.25">
      <c r="A76" s="34" t="str">
        <f t="shared" ref="A76:A139" si="6">A$74</f>
        <v xml:space="preserve"> A2</v>
      </c>
      <c r="B76" s="32" t="s">
        <v>165</v>
      </c>
      <c r="C76" s="15"/>
      <c r="D76" s="59" t="s">
        <v>177</v>
      </c>
      <c r="E76" s="8"/>
      <c r="F76" s="8"/>
      <c r="G76" s="8"/>
      <c r="H76" s="8"/>
      <c r="I76" s="8"/>
      <c r="J76" s="8"/>
      <c r="K76" s="8"/>
      <c r="L76" s="10"/>
      <c r="M76" s="8" t="str">
        <f t="shared" si="3"/>
        <v/>
      </c>
      <c r="N76" s="8" t="str">
        <f t="shared" si="4"/>
        <v/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1" customHeight="1" x14ac:dyDescent="0.25">
      <c r="A77" s="34" t="str">
        <f t="shared" si="6"/>
        <v xml:space="preserve"> A2</v>
      </c>
      <c r="B77" s="32" t="s">
        <v>158</v>
      </c>
      <c r="C77" s="6"/>
      <c r="D77" s="19" t="s">
        <v>41</v>
      </c>
      <c r="E77" s="8"/>
      <c r="F77" s="8"/>
      <c r="G77" s="8"/>
      <c r="H77" s="8"/>
      <c r="I77" s="8"/>
      <c r="J77" s="8"/>
      <c r="K77" s="8"/>
      <c r="L77" s="10"/>
      <c r="M77" s="8" t="str">
        <f t="shared" si="3"/>
        <v/>
      </c>
      <c r="N77" s="8" t="str">
        <f t="shared" si="4"/>
        <v/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1" customHeight="1" x14ac:dyDescent="0.25">
      <c r="A78" s="34" t="str">
        <f t="shared" si="6"/>
        <v xml:space="preserve"> A2</v>
      </c>
      <c r="B78" s="32" t="s">
        <v>141</v>
      </c>
      <c r="C78" s="6"/>
      <c r="D78" s="19" t="s">
        <v>80</v>
      </c>
      <c r="E78" s="8"/>
      <c r="F78" s="8"/>
      <c r="G78" s="8"/>
      <c r="H78" s="8"/>
      <c r="I78" s="8"/>
      <c r="J78" s="8"/>
      <c r="K78" s="8"/>
      <c r="L78" s="10"/>
      <c r="M78" s="8" t="str">
        <f t="shared" si="3"/>
        <v/>
      </c>
      <c r="N78" s="8" t="str">
        <f t="shared" si="4"/>
        <v/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1" customHeight="1" x14ac:dyDescent="0.25">
      <c r="A79" s="34" t="str">
        <f t="shared" si="6"/>
        <v xml:space="preserve"> A2</v>
      </c>
      <c r="B79" s="32" t="s">
        <v>126</v>
      </c>
      <c r="C79" s="6"/>
      <c r="D79" s="19" t="s">
        <v>151</v>
      </c>
      <c r="E79" s="8"/>
      <c r="F79" s="8"/>
      <c r="G79" s="8"/>
      <c r="H79" s="8"/>
      <c r="I79" s="8"/>
      <c r="J79" s="8"/>
      <c r="K79" s="8"/>
      <c r="L79" s="10"/>
      <c r="M79" s="8" t="str">
        <f t="shared" si="3"/>
        <v/>
      </c>
      <c r="N79" s="8" t="str">
        <f t="shared" si="4"/>
        <v/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s="9" customFormat="1" ht="21" customHeight="1" x14ac:dyDescent="0.25">
      <c r="A80" s="34" t="str">
        <f t="shared" si="6"/>
        <v xml:space="preserve"> A2</v>
      </c>
      <c r="B80" s="32" t="s">
        <v>149</v>
      </c>
      <c r="C80" s="6"/>
      <c r="D80" s="19" t="s">
        <v>51</v>
      </c>
      <c r="E80" s="8"/>
      <c r="F80" s="8"/>
      <c r="G80" s="8"/>
      <c r="H80" s="8" t="s">
        <v>264</v>
      </c>
      <c r="I80" s="8"/>
      <c r="J80" s="8"/>
      <c r="K80" s="8"/>
      <c r="L80" s="10"/>
      <c r="M80" s="8" t="str">
        <f t="shared" si="3"/>
        <v>YES</v>
      </c>
      <c r="N80" s="8" t="str">
        <f t="shared" si="4"/>
        <v>YES</v>
      </c>
      <c r="O80" s="3"/>
      <c r="P80" s="3"/>
      <c r="Q80" s="3"/>
      <c r="R80" s="3"/>
      <c r="S80" s="3"/>
      <c r="T80" s="3">
        <v>1</v>
      </c>
      <c r="U80" s="3"/>
      <c r="V80" s="3"/>
      <c r="W80" s="3"/>
      <c r="X80" s="3"/>
      <c r="Y80" s="3"/>
    </row>
    <row r="81" spans="1:25" ht="21" customHeight="1" x14ac:dyDescent="0.25">
      <c r="A81" s="34" t="str">
        <f t="shared" si="6"/>
        <v xml:space="preserve"> A2</v>
      </c>
      <c r="B81" s="32" t="s">
        <v>166</v>
      </c>
      <c r="C81" s="15">
        <v>66083</v>
      </c>
      <c r="D81" s="59">
        <v>1022</v>
      </c>
      <c r="E81" s="8"/>
      <c r="F81" s="8"/>
      <c r="G81" s="8"/>
      <c r="H81" s="8"/>
      <c r="I81" s="8"/>
      <c r="J81" s="8"/>
      <c r="K81" s="8"/>
      <c r="L81" s="10"/>
      <c r="M81" s="8" t="str">
        <f t="shared" si="3"/>
        <v/>
      </c>
      <c r="N81" s="8" t="str">
        <f t="shared" si="4"/>
        <v/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1" customHeight="1" x14ac:dyDescent="0.25">
      <c r="A82" s="34" t="str">
        <f t="shared" si="6"/>
        <v xml:space="preserve"> A2</v>
      </c>
      <c r="B82" s="32" t="s">
        <v>166</v>
      </c>
      <c r="C82" s="15"/>
      <c r="D82" s="59">
        <v>1011</v>
      </c>
      <c r="E82" s="8"/>
      <c r="F82" s="8"/>
      <c r="G82" s="8"/>
      <c r="H82" s="8"/>
      <c r="I82" s="8"/>
      <c r="J82" s="8"/>
      <c r="K82" s="8"/>
      <c r="L82" s="10"/>
      <c r="M82" s="8" t="str">
        <f t="shared" si="3"/>
        <v/>
      </c>
      <c r="N82" s="8" t="str">
        <f t="shared" si="4"/>
        <v/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1" customHeight="1" x14ac:dyDescent="0.25">
      <c r="A83" s="34" t="str">
        <f t="shared" si="6"/>
        <v xml:space="preserve"> A2</v>
      </c>
      <c r="B83" s="32" t="s">
        <v>125</v>
      </c>
      <c r="C83" s="6"/>
      <c r="D83" s="19" t="s">
        <v>67</v>
      </c>
      <c r="E83" s="8"/>
      <c r="F83" s="8"/>
      <c r="G83" s="8"/>
      <c r="H83" s="8"/>
      <c r="I83" s="8"/>
      <c r="J83" s="8"/>
      <c r="K83" s="8"/>
      <c r="L83" s="10"/>
      <c r="M83" s="8" t="str">
        <f t="shared" si="3"/>
        <v/>
      </c>
      <c r="N83" s="8" t="str">
        <f t="shared" si="4"/>
        <v/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1" customHeight="1" x14ac:dyDescent="0.25">
      <c r="A84" s="34" t="str">
        <f t="shared" si="6"/>
        <v xml:space="preserve"> A2</v>
      </c>
      <c r="B84" s="32" t="s">
        <v>127</v>
      </c>
      <c r="C84" s="6"/>
      <c r="D84" s="19" t="s">
        <v>81</v>
      </c>
      <c r="E84" s="8"/>
      <c r="F84" s="8"/>
      <c r="G84" s="8"/>
      <c r="H84" s="8"/>
      <c r="I84" s="8"/>
      <c r="J84" s="8"/>
      <c r="K84" s="8"/>
      <c r="L84" s="10"/>
      <c r="M84" s="8" t="str">
        <f t="shared" si="3"/>
        <v/>
      </c>
      <c r="N84" s="8" t="str">
        <f t="shared" si="4"/>
        <v/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1" customHeight="1" x14ac:dyDescent="0.25">
      <c r="A85" s="34" t="str">
        <f t="shared" si="6"/>
        <v xml:space="preserve"> A2</v>
      </c>
      <c r="B85" s="32" t="s">
        <v>136</v>
      </c>
      <c r="C85" s="6"/>
      <c r="D85" s="19" t="s">
        <v>74</v>
      </c>
      <c r="E85" s="8"/>
      <c r="F85" s="8"/>
      <c r="G85" s="8"/>
      <c r="H85" s="8"/>
      <c r="I85" s="8"/>
      <c r="J85" s="8"/>
      <c r="K85" s="8"/>
      <c r="L85" s="10"/>
      <c r="M85" s="8" t="str">
        <f t="shared" si="3"/>
        <v/>
      </c>
      <c r="N85" s="8" t="str">
        <f t="shared" si="4"/>
        <v/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1" customHeight="1" x14ac:dyDescent="0.25">
      <c r="A86" s="34" t="str">
        <f t="shared" si="6"/>
        <v xml:space="preserve"> A2</v>
      </c>
      <c r="B86" s="32" t="s">
        <v>129</v>
      </c>
      <c r="C86" s="6"/>
      <c r="D86" s="19" t="s">
        <v>36</v>
      </c>
      <c r="E86" s="8"/>
      <c r="F86" s="8"/>
      <c r="G86" s="8"/>
      <c r="H86" s="8"/>
      <c r="I86" s="8"/>
      <c r="J86" s="8"/>
      <c r="K86" s="8"/>
      <c r="L86" s="10"/>
      <c r="M86" s="8" t="str">
        <f t="shared" si="3"/>
        <v/>
      </c>
      <c r="N86" s="8" t="str">
        <f t="shared" si="4"/>
        <v/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1" customHeight="1" x14ac:dyDescent="0.25">
      <c r="A87" s="34" t="str">
        <f t="shared" si="6"/>
        <v xml:space="preserve"> A2</v>
      </c>
      <c r="B87" s="32" t="s">
        <v>167</v>
      </c>
      <c r="C87" s="15">
        <v>65130</v>
      </c>
      <c r="D87" s="59">
        <v>1023</v>
      </c>
      <c r="E87" s="8"/>
      <c r="F87" s="8"/>
      <c r="G87" s="8"/>
      <c r="H87" s="8"/>
      <c r="I87" s="8"/>
      <c r="J87" s="8"/>
      <c r="K87" s="8"/>
      <c r="L87" s="10"/>
      <c r="M87" s="8" t="str">
        <f t="shared" si="3"/>
        <v/>
      </c>
      <c r="N87" s="8" t="str">
        <f t="shared" si="4"/>
        <v/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1" customHeight="1" x14ac:dyDescent="0.25">
      <c r="A88" s="34" t="str">
        <f t="shared" si="6"/>
        <v xml:space="preserve"> A2</v>
      </c>
      <c r="B88" s="32" t="s">
        <v>167</v>
      </c>
      <c r="C88" s="15"/>
      <c r="D88" s="59" t="s">
        <v>177</v>
      </c>
      <c r="E88" s="8"/>
      <c r="F88" s="8"/>
      <c r="G88" s="8"/>
      <c r="H88" s="8"/>
      <c r="I88" s="8"/>
      <c r="J88" s="8"/>
      <c r="K88" s="8"/>
      <c r="L88" s="10"/>
      <c r="M88" s="8" t="str">
        <f t="shared" si="3"/>
        <v/>
      </c>
      <c r="N88" s="8" t="str">
        <f t="shared" si="4"/>
        <v/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1" customHeight="1" x14ac:dyDescent="0.25">
      <c r="A89" s="34" t="str">
        <f t="shared" si="6"/>
        <v xml:space="preserve"> A2</v>
      </c>
      <c r="B89" s="32" t="s">
        <v>118</v>
      </c>
      <c r="C89" s="6"/>
      <c r="D89" s="19" t="s">
        <v>49</v>
      </c>
      <c r="E89" s="8"/>
      <c r="F89" s="8"/>
      <c r="G89" s="8"/>
      <c r="H89" s="8"/>
      <c r="I89" s="8"/>
      <c r="J89" s="8"/>
      <c r="K89" s="8"/>
      <c r="L89" s="10"/>
      <c r="M89" s="8" t="str">
        <f t="shared" si="3"/>
        <v/>
      </c>
      <c r="N89" s="8" t="str">
        <f t="shared" si="4"/>
        <v/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1" customHeight="1" x14ac:dyDescent="0.25">
      <c r="A90" s="34" t="str">
        <f t="shared" si="6"/>
        <v xml:space="preserve"> A2</v>
      </c>
      <c r="B90" s="32" t="s">
        <v>148</v>
      </c>
      <c r="C90" s="6"/>
      <c r="D90" s="19" t="s">
        <v>52</v>
      </c>
      <c r="E90" s="8"/>
      <c r="F90" s="8"/>
      <c r="G90" s="8"/>
      <c r="H90" s="8"/>
      <c r="I90" s="8"/>
      <c r="J90" s="8"/>
      <c r="K90" s="8"/>
      <c r="L90" s="10"/>
      <c r="M90" s="8" t="str">
        <f t="shared" si="3"/>
        <v/>
      </c>
      <c r="N90" s="8" t="str">
        <f t="shared" si="4"/>
        <v/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1" customHeight="1" x14ac:dyDescent="0.25">
      <c r="A91" s="34" t="str">
        <f t="shared" si="6"/>
        <v xml:space="preserve"> A2</v>
      </c>
      <c r="B91" s="32" t="s">
        <v>133</v>
      </c>
      <c r="C91" s="6"/>
      <c r="D91" s="19" t="s">
        <v>59</v>
      </c>
      <c r="E91" s="8"/>
      <c r="F91" s="8"/>
      <c r="G91" s="8"/>
      <c r="H91" s="8"/>
      <c r="I91" s="8"/>
      <c r="J91" s="8"/>
      <c r="K91" s="8"/>
      <c r="L91" s="10"/>
      <c r="M91" s="8" t="str">
        <f t="shared" si="3"/>
        <v/>
      </c>
      <c r="N91" s="8" t="str">
        <f t="shared" si="4"/>
        <v/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1" customHeight="1" x14ac:dyDescent="0.25">
      <c r="A92" s="34" t="str">
        <f t="shared" si="6"/>
        <v xml:space="preserve"> A2</v>
      </c>
      <c r="B92" s="32" t="s">
        <v>146</v>
      </c>
      <c r="C92" s="6"/>
      <c r="D92" s="19" t="s">
        <v>68</v>
      </c>
      <c r="E92" s="8"/>
      <c r="F92" s="8"/>
      <c r="G92" s="8"/>
      <c r="H92" s="8"/>
      <c r="I92" s="8"/>
      <c r="J92" s="8"/>
      <c r="K92" s="8"/>
      <c r="L92" s="10"/>
      <c r="M92" s="8" t="str">
        <f t="shared" si="3"/>
        <v/>
      </c>
      <c r="N92" s="8" t="str">
        <f t="shared" si="4"/>
        <v/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1" customHeight="1" x14ac:dyDescent="0.25">
      <c r="A93" s="34" t="str">
        <f t="shared" si="6"/>
        <v xml:space="preserve"> A2</v>
      </c>
      <c r="B93" s="32" t="s">
        <v>168</v>
      </c>
      <c r="C93" s="15">
        <v>65868</v>
      </c>
      <c r="D93" s="59">
        <v>1024</v>
      </c>
      <c r="E93" s="8"/>
      <c r="F93" s="8"/>
      <c r="G93" s="8"/>
      <c r="H93" s="8"/>
      <c r="I93" s="8"/>
      <c r="J93" s="8"/>
      <c r="K93" s="8"/>
      <c r="L93" s="10"/>
      <c r="M93" s="8" t="str">
        <f t="shared" si="3"/>
        <v/>
      </c>
      <c r="N93" s="8" t="str">
        <f t="shared" si="4"/>
        <v/>
      </c>
    </row>
    <row r="94" spans="1:25" ht="21" customHeight="1" x14ac:dyDescent="0.25">
      <c r="A94" s="34" t="str">
        <f t="shared" si="6"/>
        <v xml:space="preserve"> A2</v>
      </c>
      <c r="B94" s="32" t="s">
        <v>168</v>
      </c>
      <c r="C94" s="15"/>
      <c r="D94" s="59">
        <v>1021</v>
      </c>
      <c r="E94" s="8"/>
      <c r="F94" s="8"/>
      <c r="G94" s="8"/>
      <c r="H94" s="8"/>
      <c r="I94" s="8"/>
      <c r="J94" s="8"/>
      <c r="K94" s="8"/>
      <c r="L94" s="10"/>
      <c r="M94" s="8" t="str">
        <f t="shared" si="3"/>
        <v/>
      </c>
      <c r="N94" s="8" t="str">
        <f t="shared" si="4"/>
        <v/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1" customHeight="1" x14ac:dyDescent="0.25">
      <c r="A95" s="34" t="str">
        <f t="shared" si="6"/>
        <v xml:space="preserve"> A2</v>
      </c>
      <c r="B95" s="32" t="s">
        <v>116</v>
      </c>
      <c r="C95" s="6"/>
      <c r="D95" s="19" t="s">
        <v>37</v>
      </c>
      <c r="E95" s="8"/>
      <c r="F95" s="8"/>
      <c r="G95" s="8"/>
      <c r="H95" s="8"/>
      <c r="I95" s="8"/>
      <c r="J95" s="8"/>
      <c r="K95" s="8"/>
      <c r="L95" s="10"/>
      <c r="M95" s="8" t="str">
        <f t="shared" si="3"/>
        <v/>
      </c>
      <c r="N95" s="8" t="str">
        <f t="shared" si="4"/>
        <v/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1" customHeight="1" x14ac:dyDescent="0.25">
      <c r="A96" s="34" t="str">
        <f t="shared" si="6"/>
        <v xml:space="preserve"> A2</v>
      </c>
      <c r="B96" s="32" t="s">
        <v>120</v>
      </c>
      <c r="C96" s="6"/>
      <c r="D96" s="19" t="s">
        <v>42</v>
      </c>
      <c r="E96" s="8"/>
      <c r="F96" s="8"/>
      <c r="G96" s="8"/>
      <c r="H96" s="8"/>
      <c r="I96" s="8"/>
      <c r="J96" s="8"/>
      <c r="K96" s="8"/>
      <c r="L96" s="10"/>
      <c r="M96" s="8" t="str">
        <f t="shared" si="3"/>
        <v/>
      </c>
      <c r="N96" s="8" t="str">
        <f t="shared" si="4"/>
        <v/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1" customHeight="1" x14ac:dyDescent="0.25">
      <c r="A97" s="34" t="str">
        <f t="shared" si="6"/>
        <v xml:space="preserve"> A2</v>
      </c>
      <c r="B97" s="32" t="s">
        <v>147</v>
      </c>
      <c r="C97" s="6"/>
      <c r="D97" s="19" t="s">
        <v>53</v>
      </c>
      <c r="E97" s="8"/>
      <c r="F97" s="8"/>
      <c r="G97" s="8"/>
      <c r="H97" s="8"/>
      <c r="I97" s="8"/>
      <c r="J97" s="8"/>
      <c r="K97" s="8"/>
      <c r="L97" s="10" t="s">
        <v>286</v>
      </c>
      <c r="M97" s="8" t="str">
        <f t="shared" si="3"/>
        <v/>
      </c>
      <c r="N97" s="8" t="str">
        <f t="shared" si="4"/>
        <v/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1" customHeight="1" x14ac:dyDescent="0.25">
      <c r="A98" s="34" t="str">
        <f t="shared" si="6"/>
        <v xml:space="preserve"> A2</v>
      </c>
      <c r="B98" s="32" t="s">
        <v>150</v>
      </c>
      <c r="C98" s="6"/>
      <c r="D98" s="19" t="s">
        <v>60</v>
      </c>
      <c r="E98" s="8"/>
      <c r="F98" s="8"/>
      <c r="G98" s="8"/>
      <c r="H98" s="8"/>
      <c r="I98" s="8"/>
      <c r="J98" s="8"/>
      <c r="K98" s="8"/>
      <c r="L98" s="10"/>
      <c r="M98" s="8" t="str">
        <f t="shared" si="3"/>
        <v/>
      </c>
      <c r="N98" s="8" t="str">
        <f t="shared" si="4"/>
        <v/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1" customHeight="1" x14ac:dyDescent="0.25">
      <c r="A99" s="34" t="str">
        <f t="shared" si="6"/>
        <v xml:space="preserve"> A2</v>
      </c>
      <c r="B99" s="32" t="s">
        <v>169</v>
      </c>
      <c r="C99" s="15">
        <v>66148</v>
      </c>
      <c r="D99" s="59">
        <v>2023</v>
      </c>
      <c r="E99" s="8"/>
      <c r="F99" s="8"/>
      <c r="G99" s="8"/>
      <c r="H99" s="8"/>
      <c r="I99" s="8"/>
      <c r="J99" s="8"/>
      <c r="K99" s="8"/>
      <c r="L99" s="10"/>
      <c r="M99" s="8" t="str">
        <f t="shared" si="3"/>
        <v/>
      </c>
      <c r="N99" s="8" t="str">
        <f t="shared" si="4"/>
        <v/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1" customHeight="1" x14ac:dyDescent="0.25">
      <c r="A100" s="34" t="str">
        <f t="shared" si="6"/>
        <v xml:space="preserve"> A2</v>
      </c>
      <c r="B100" s="32" t="s">
        <v>169</v>
      </c>
      <c r="C100" s="15"/>
      <c r="D100" s="59" t="s">
        <v>177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3"/>
        <v/>
      </c>
      <c r="N100" s="8" t="str">
        <f t="shared" si="4"/>
        <v/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1" customHeight="1" x14ac:dyDescent="0.25">
      <c r="A101" s="34" t="str">
        <f t="shared" si="6"/>
        <v xml:space="preserve"> A2</v>
      </c>
      <c r="B101" s="32" t="s">
        <v>117</v>
      </c>
      <c r="C101" s="6"/>
      <c r="D101" s="19" t="s">
        <v>43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3"/>
        <v/>
      </c>
      <c r="N101" s="8" t="str">
        <f t="shared" si="4"/>
        <v/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1" customHeight="1" x14ac:dyDescent="0.25">
      <c r="A102" s="34" t="str">
        <f t="shared" si="6"/>
        <v xml:space="preserve"> A2</v>
      </c>
      <c r="B102" s="32" t="s">
        <v>156</v>
      </c>
      <c r="C102" s="6"/>
      <c r="D102" s="19" t="s">
        <v>54</v>
      </c>
      <c r="E102" s="8"/>
      <c r="F102" s="8"/>
      <c r="G102" s="8"/>
      <c r="H102" s="8"/>
      <c r="I102" s="8"/>
      <c r="J102" s="8"/>
      <c r="K102" s="8"/>
      <c r="L102" s="10"/>
      <c r="M102" s="8" t="str">
        <f t="shared" si="3"/>
        <v/>
      </c>
      <c r="N102" s="8" t="str">
        <f t="shared" si="4"/>
        <v/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1" customHeight="1" x14ac:dyDescent="0.25">
      <c r="A103" s="34" t="str">
        <f t="shared" si="6"/>
        <v xml:space="preserve"> A2</v>
      </c>
      <c r="B103" s="32" t="s">
        <v>143</v>
      </c>
      <c r="C103" s="6"/>
      <c r="D103" s="19" t="s">
        <v>61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3"/>
        <v/>
      </c>
      <c r="N103" s="8" t="str">
        <f t="shared" si="4"/>
        <v/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1" customHeight="1" x14ac:dyDescent="0.25">
      <c r="A104" s="34" t="str">
        <f t="shared" si="6"/>
        <v xml:space="preserve"> A2</v>
      </c>
      <c r="B104" s="32" t="s">
        <v>128</v>
      </c>
      <c r="C104" s="6"/>
      <c r="D104" s="19" t="s">
        <v>70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3"/>
        <v/>
      </c>
      <c r="N104" s="8" t="str">
        <f t="shared" si="4"/>
        <v/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1" customHeight="1" x14ac:dyDescent="0.25">
      <c r="A105" s="34" t="str">
        <f t="shared" si="6"/>
        <v xml:space="preserve"> A2</v>
      </c>
      <c r="B105" s="32" t="s">
        <v>170</v>
      </c>
      <c r="C105" s="15">
        <v>66170</v>
      </c>
      <c r="D105" s="59">
        <v>2022</v>
      </c>
      <c r="E105" s="8"/>
      <c r="F105" s="8"/>
      <c r="G105" s="8"/>
      <c r="H105" s="8"/>
      <c r="I105" s="8"/>
      <c r="J105" s="8"/>
      <c r="K105" s="8"/>
      <c r="L105" s="10"/>
      <c r="M105" s="8" t="str">
        <f t="shared" si="3"/>
        <v/>
      </c>
      <c r="N105" s="8" t="str">
        <f t="shared" si="4"/>
        <v/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1" customHeight="1" x14ac:dyDescent="0.25">
      <c r="A106" s="34" t="str">
        <f t="shared" si="6"/>
        <v xml:space="preserve"> A2</v>
      </c>
      <c r="B106" s="32" t="s">
        <v>170</v>
      </c>
      <c r="C106" s="15"/>
      <c r="D106" s="59" t="s">
        <v>177</v>
      </c>
      <c r="E106" s="8"/>
      <c r="F106" s="8"/>
      <c r="G106" s="8"/>
      <c r="H106" s="8"/>
      <c r="I106" s="8"/>
      <c r="J106" s="8"/>
      <c r="K106" s="8"/>
      <c r="L106" s="10"/>
      <c r="M106" s="8" t="str">
        <f t="shared" si="3"/>
        <v/>
      </c>
      <c r="N106" s="8" t="str">
        <f t="shared" si="4"/>
        <v/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1" customHeight="1" x14ac:dyDescent="0.25">
      <c r="A107" s="34" t="str">
        <f t="shared" si="6"/>
        <v xml:space="preserve"> A2</v>
      </c>
      <c r="B107" s="32" t="s">
        <v>113</v>
      </c>
      <c r="C107" s="6"/>
      <c r="D107" s="19" t="s">
        <v>39</v>
      </c>
      <c r="E107" s="8"/>
      <c r="F107" s="8"/>
      <c r="G107" s="8"/>
      <c r="H107" s="8"/>
      <c r="I107" s="8"/>
      <c r="J107" s="8"/>
      <c r="K107" s="8"/>
      <c r="L107" s="10"/>
      <c r="M107" s="8" t="str">
        <f t="shared" si="3"/>
        <v/>
      </c>
      <c r="N107" s="8" t="str">
        <f t="shared" si="4"/>
        <v/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1" customHeight="1" x14ac:dyDescent="0.25">
      <c r="A108" s="34" t="str">
        <f t="shared" si="6"/>
        <v xml:space="preserve"> A2</v>
      </c>
      <c r="B108" s="32" t="s">
        <v>112</v>
      </c>
      <c r="C108" s="6"/>
      <c r="D108" s="19" t="s">
        <v>82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3"/>
        <v/>
      </c>
      <c r="N108" s="8" t="str">
        <f t="shared" si="4"/>
        <v/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1" customHeight="1" x14ac:dyDescent="0.25">
      <c r="A109" s="34" t="str">
        <f t="shared" si="6"/>
        <v xml:space="preserve"> A2</v>
      </c>
      <c r="B109" s="32" t="s">
        <v>160</v>
      </c>
      <c r="C109" s="6"/>
      <c r="D109" s="19" t="s">
        <v>44</v>
      </c>
      <c r="E109" s="8"/>
      <c r="F109" s="8" t="s">
        <v>260</v>
      </c>
      <c r="G109" s="8"/>
      <c r="H109" s="8" t="s">
        <v>262</v>
      </c>
      <c r="I109" s="8" t="s">
        <v>262</v>
      </c>
      <c r="J109" s="8" t="s">
        <v>262</v>
      </c>
      <c r="K109" s="8"/>
      <c r="L109" s="10"/>
      <c r="M109" s="8" t="str">
        <f t="shared" si="3"/>
        <v>YES</v>
      </c>
      <c r="N109" s="8" t="str">
        <f t="shared" si="4"/>
        <v>YES</v>
      </c>
      <c r="O109" s="3"/>
      <c r="P109" s="3"/>
      <c r="Q109" s="3"/>
      <c r="R109" s="3"/>
      <c r="S109" s="3"/>
      <c r="T109" s="3">
        <v>1</v>
      </c>
      <c r="U109" s="3"/>
      <c r="V109" s="3"/>
      <c r="W109" s="3"/>
      <c r="X109" s="3"/>
      <c r="Y109" s="3"/>
    </row>
    <row r="110" spans="1:25" ht="21" customHeight="1" x14ac:dyDescent="0.25">
      <c r="A110" s="34" t="str">
        <f t="shared" si="6"/>
        <v xml:space="preserve"> A2</v>
      </c>
      <c r="B110" s="32" t="s">
        <v>114</v>
      </c>
      <c r="C110" s="6"/>
      <c r="D110" s="19" t="s">
        <v>50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3"/>
        <v/>
      </c>
      <c r="N110" s="8" t="str">
        <f t="shared" si="4"/>
        <v/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1" customHeight="1" x14ac:dyDescent="0.25">
      <c r="A111" s="34" t="str">
        <f t="shared" si="6"/>
        <v xml:space="preserve"> A2</v>
      </c>
      <c r="B111" s="32" t="s">
        <v>171</v>
      </c>
      <c r="C111" s="15">
        <v>65756</v>
      </c>
      <c r="D111" s="59">
        <v>2021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3"/>
        <v/>
      </c>
      <c r="N111" s="8" t="str">
        <f t="shared" si="4"/>
        <v/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1" customHeight="1" x14ac:dyDescent="0.25">
      <c r="A112" s="34" t="str">
        <f t="shared" si="6"/>
        <v xml:space="preserve"> A2</v>
      </c>
      <c r="B112" s="32" t="s">
        <v>171</v>
      </c>
      <c r="C112" s="15"/>
      <c r="D112" s="59" t="s">
        <v>177</v>
      </c>
      <c r="E112" s="8"/>
      <c r="F112" s="8"/>
      <c r="G112" s="8"/>
      <c r="H112" s="8"/>
      <c r="I112" s="8"/>
      <c r="J112" s="8"/>
      <c r="K112" s="8"/>
      <c r="L112" s="10"/>
      <c r="M112" s="8" t="str">
        <f t="shared" si="3"/>
        <v/>
      </c>
      <c r="N112" s="8" t="str">
        <f t="shared" si="4"/>
        <v/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1" customHeight="1" x14ac:dyDescent="0.25">
      <c r="A113" s="34" t="str">
        <f t="shared" si="6"/>
        <v xml:space="preserve"> A2</v>
      </c>
      <c r="B113" s="32" t="s">
        <v>121</v>
      </c>
      <c r="C113" s="6"/>
      <c r="D113" s="19" t="s">
        <v>62</v>
      </c>
      <c r="E113" s="8"/>
      <c r="F113" s="8"/>
      <c r="G113" s="8"/>
      <c r="H113" s="8"/>
      <c r="I113" s="8" t="s">
        <v>264</v>
      </c>
      <c r="J113" s="8"/>
      <c r="K113" s="8"/>
      <c r="L113" s="10"/>
      <c r="M113" s="8" t="str">
        <f t="shared" si="3"/>
        <v>YES</v>
      </c>
      <c r="N113" s="8" t="str">
        <f t="shared" si="4"/>
        <v>YES</v>
      </c>
      <c r="O113" s="3"/>
      <c r="P113" s="3"/>
      <c r="Q113" s="3"/>
      <c r="R113" s="3"/>
      <c r="S113" s="3"/>
      <c r="T113" s="3">
        <v>1</v>
      </c>
      <c r="U113" s="3"/>
      <c r="V113" s="3"/>
      <c r="W113" s="3"/>
      <c r="X113" s="3"/>
      <c r="Y113" s="3"/>
    </row>
    <row r="114" spans="1:25" ht="21" customHeight="1" x14ac:dyDescent="0.25">
      <c r="A114" s="34" t="str">
        <f t="shared" si="6"/>
        <v xml:space="preserve"> A2</v>
      </c>
      <c r="B114" s="32" t="s">
        <v>131</v>
      </c>
      <c r="C114" s="6"/>
      <c r="D114" s="19" t="s">
        <v>83</v>
      </c>
      <c r="E114" s="8"/>
      <c r="F114" s="8"/>
      <c r="G114" s="8"/>
      <c r="H114" s="8"/>
      <c r="I114" s="8"/>
      <c r="J114" s="8"/>
      <c r="K114" s="8"/>
      <c r="L114" s="10"/>
      <c r="M114" s="8" t="str">
        <f t="shared" si="3"/>
        <v/>
      </c>
      <c r="N114" s="8" t="str">
        <f t="shared" si="4"/>
        <v/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1" customHeight="1" x14ac:dyDescent="0.25">
      <c r="A115" s="34" t="str">
        <f t="shared" si="6"/>
        <v xml:space="preserve"> A2</v>
      </c>
      <c r="B115" s="32" t="s">
        <v>138</v>
      </c>
      <c r="C115" s="6"/>
      <c r="D115" s="19" t="s">
        <v>71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3"/>
        <v/>
      </c>
      <c r="N115" s="8" t="str">
        <f t="shared" si="4"/>
        <v/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1" customHeight="1" x14ac:dyDescent="0.25">
      <c r="A116" s="34" t="str">
        <f t="shared" si="6"/>
        <v xml:space="preserve"> A2</v>
      </c>
      <c r="B116" s="32" t="s">
        <v>135</v>
      </c>
      <c r="C116" s="6"/>
      <c r="D116" s="19" t="s">
        <v>76</v>
      </c>
      <c r="E116" s="8"/>
      <c r="F116" s="8"/>
      <c r="G116" s="8"/>
      <c r="H116" s="8"/>
      <c r="I116" s="8"/>
      <c r="J116" s="8"/>
      <c r="K116" s="8"/>
      <c r="L116" s="10"/>
      <c r="M116" s="8" t="str">
        <f t="shared" si="3"/>
        <v/>
      </c>
      <c r="N116" s="8" t="str">
        <f t="shared" si="4"/>
        <v/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1" customHeight="1" x14ac:dyDescent="0.25">
      <c r="A117" s="34" t="str">
        <f t="shared" si="6"/>
        <v xml:space="preserve"> A2</v>
      </c>
      <c r="B117" s="32" t="s">
        <v>172</v>
      </c>
      <c r="C117" s="15">
        <v>65948</v>
      </c>
      <c r="D117" s="59">
        <v>2020</v>
      </c>
      <c r="E117" s="8"/>
      <c r="F117" s="8"/>
      <c r="G117" s="8"/>
      <c r="H117" s="8"/>
      <c r="I117" s="8"/>
      <c r="J117" s="8"/>
      <c r="K117" s="8"/>
      <c r="L117" s="10"/>
      <c r="M117" s="8" t="str">
        <f t="shared" si="3"/>
        <v/>
      </c>
      <c r="N117" s="8" t="str">
        <f t="shared" si="4"/>
        <v/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1" customHeight="1" x14ac:dyDescent="0.25">
      <c r="A118" s="34" t="str">
        <f t="shared" si="6"/>
        <v xml:space="preserve"> A2</v>
      </c>
      <c r="B118" s="32" t="s">
        <v>172</v>
      </c>
      <c r="C118" s="15"/>
      <c r="D118" s="59">
        <v>2020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3"/>
        <v/>
      </c>
      <c r="N118" s="8" t="str">
        <f t="shared" si="4"/>
        <v/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1" customHeight="1" x14ac:dyDescent="0.25">
      <c r="A119" s="34" t="str">
        <f t="shared" si="6"/>
        <v xml:space="preserve"> A2</v>
      </c>
      <c r="B119" s="32" t="s">
        <v>142</v>
      </c>
      <c r="C119" s="6"/>
      <c r="D119" s="19" t="s">
        <v>45</v>
      </c>
      <c r="E119" s="8"/>
      <c r="F119" s="8"/>
      <c r="G119" s="8"/>
      <c r="H119" s="8"/>
      <c r="I119" s="8"/>
      <c r="J119" s="8"/>
      <c r="K119" s="8"/>
      <c r="L119" s="10"/>
      <c r="M119" s="8" t="str">
        <f t="shared" si="3"/>
        <v/>
      </c>
      <c r="N119" s="8" t="str">
        <f t="shared" si="4"/>
        <v/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1" customHeight="1" x14ac:dyDescent="0.25">
      <c r="A120" s="34" t="str">
        <f t="shared" si="6"/>
        <v xml:space="preserve"> A2</v>
      </c>
      <c r="B120" s="32" t="s">
        <v>137</v>
      </c>
      <c r="C120" s="6"/>
      <c r="D120" s="19" t="s">
        <v>55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3"/>
        <v/>
      </c>
      <c r="N120" s="8" t="str">
        <f t="shared" si="4"/>
        <v/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1" customHeight="1" x14ac:dyDescent="0.25">
      <c r="A121" s="34" t="str">
        <f t="shared" si="6"/>
        <v xml:space="preserve"> A2</v>
      </c>
      <c r="B121" s="32" t="s">
        <v>115</v>
      </c>
      <c r="C121" s="6"/>
      <c r="D121" s="19" t="s">
        <v>63</v>
      </c>
      <c r="E121" s="8"/>
      <c r="F121" s="8"/>
      <c r="G121" s="8"/>
      <c r="H121" s="8"/>
      <c r="I121" s="8"/>
      <c r="J121" s="8"/>
      <c r="K121" s="8"/>
      <c r="L121" s="10"/>
      <c r="M121" s="8" t="str">
        <f t="shared" si="3"/>
        <v/>
      </c>
      <c r="N121" s="8" t="str">
        <f t="shared" si="4"/>
        <v/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1" customHeight="1" x14ac:dyDescent="0.25">
      <c r="A122" s="34" t="str">
        <f t="shared" si="6"/>
        <v xml:space="preserve"> A2</v>
      </c>
      <c r="B122" s="32" t="s">
        <v>139</v>
      </c>
      <c r="C122" s="6"/>
      <c r="D122" s="19" t="s">
        <v>86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3"/>
        <v/>
      </c>
      <c r="N122" s="8" t="str">
        <f t="shared" si="4"/>
        <v/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1" customHeight="1" x14ac:dyDescent="0.25">
      <c r="A123" s="34" t="str">
        <f t="shared" si="6"/>
        <v xml:space="preserve"> A2</v>
      </c>
      <c r="B123" s="32" t="s">
        <v>173</v>
      </c>
      <c r="C123" s="15">
        <v>65641</v>
      </c>
      <c r="D123" s="59">
        <v>3002</v>
      </c>
      <c r="E123" s="8"/>
      <c r="F123" s="8"/>
      <c r="G123" s="8"/>
      <c r="H123" s="8" t="s">
        <v>264</v>
      </c>
      <c r="I123" s="8"/>
      <c r="J123" s="8"/>
      <c r="K123" s="8"/>
      <c r="L123" s="10"/>
      <c r="M123" s="8" t="str">
        <f t="shared" si="3"/>
        <v>YES</v>
      </c>
      <c r="N123" s="8" t="str">
        <f t="shared" si="4"/>
        <v>YES</v>
      </c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1" customHeight="1" x14ac:dyDescent="0.25">
      <c r="A124" s="34" t="str">
        <f t="shared" si="6"/>
        <v xml:space="preserve"> A2</v>
      </c>
      <c r="B124" s="32" t="s">
        <v>173</v>
      </c>
      <c r="C124" s="15"/>
      <c r="D124" s="59">
        <v>3021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3"/>
        <v/>
      </c>
      <c r="N124" s="8" t="str">
        <f t="shared" si="4"/>
        <v/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1" customHeight="1" x14ac:dyDescent="0.25">
      <c r="A125" s="34" t="str">
        <f t="shared" si="6"/>
        <v xml:space="preserve"> A2</v>
      </c>
      <c r="B125" s="32" t="s">
        <v>119</v>
      </c>
      <c r="C125" s="6"/>
      <c r="D125" s="19" t="s">
        <v>56</v>
      </c>
      <c r="E125" s="8"/>
      <c r="F125" s="8"/>
      <c r="G125" s="8"/>
      <c r="H125" s="8"/>
      <c r="I125" s="8"/>
      <c r="J125" s="8"/>
      <c r="K125" s="8"/>
      <c r="L125" s="10"/>
      <c r="M125" s="8" t="str">
        <f t="shared" si="3"/>
        <v/>
      </c>
      <c r="N125" s="8" t="str">
        <f t="shared" si="4"/>
        <v/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1" customHeight="1" x14ac:dyDescent="0.25">
      <c r="A126" s="34" t="str">
        <f t="shared" si="6"/>
        <v xml:space="preserve"> A2</v>
      </c>
      <c r="B126" s="32" t="s">
        <v>130</v>
      </c>
      <c r="C126" s="6"/>
      <c r="D126" s="19" t="s">
        <v>64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3"/>
        <v/>
      </c>
      <c r="N126" s="8" t="str">
        <f t="shared" si="4"/>
        <v/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1" customHeight="1" x14ac:dyDescent="0.25">
      <c r="A127" s="34" t="str">
        <f t="shared" si="6"/>
        <v xml:space="preserve"> A2</v>
      </c>
      <c r="B127" s="32" t="s">
        <v>134</v>
      </c>
      <c r="C127" s="6"/>
      <c r="D127" s="19" t="s">
        <v>72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3"/>
        <v/>
      </c>
      <c r="N127" s="8" t="str">
        <f t="shared" si="4"/>
        <v/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s="9" customFormat="1" ht="21" customHeight="1" x14ac:dyDescent="0.25">
      <c r="A128" s="34" t="str">
        <f t="shared" si="6"/>
        <v xml:space="preserve"> A2</v>
      </c>
      <c r="B128" s="32" t="s">
        <v>159</v>
      </c>
      <c r="C128" s="6"/>
      <c r="D128" s="19" t="s">
        <v>77</v>
      </c>
      <c r="E128" s="8"/>
      <c r="F128" s="8"/>
      <c r="G128" s="8"/>
      <c r="H128" s="8"/>
      <c r="I128" s="8"/>
      <c r="J128" s="8"/>
      <c r="K128" s="8"/>
      <c r="L128" s="10"/>
      <c r="M128" s="8" t="str">
        <f t="shared" si="3"/>
        <v/>
      </c>
      <c r="N128" s="8" t="str">
        <f t="shared" si="4"/>
        <v/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s="9" customFormat="1" ht="21" customHeight="1" x14ac:dyDescent="0.25">
      <c r="A129" s="34" t="str">
        <f t="shared" si="6"/>
        <v xml:space="preserve"> A2</v>
      </c>
      <c r="B129" s="32" t="s">
        <v>174</v>
      </c>
      <c r="C129" s="15">
        <v>65555</v>
      </c>
      <c r="D129" s="59">
        <v>3020</v>
      </c>
      <c r="E129" s="8"/>
      <c r="F129" s="8"/>
      <c r="G129" s="8"/>
      <c r="H129" s="8"/>
      <c r="I129" s="8"/>
      <c r="J129" s="8"/>
      <c r="K129" s="8"/>
      <c r="L129" s="10" t="s">
        <v>301</v>
      </c>
      <c r="M129" s="8" t="str">
        <f t="shared" si="3"/>
        <v/>
      </c>
      <c r="N129" s="8" t="str">
        <f t="shared" si="4"/>
        <v/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1" customHeight="1" x14ac:dyDescent="0.25">
      <c r="A130" s="34" t="str">
        <f t="shared" si="6"/>
        <v xml:space="preserve"> A2</v>
      </c>
      <c r="B130" s="32" t="s">
        <v>174</v>
      </c>
      <c r="C130" s="15"/>
      <c r="D130" s="59"/>
      <c r="E130" s="8"/>
      <c r="F130" s="8"/>
      <c r="G130" s="8"/>
      <c r="H130" s="8"/>
      <c r="I130" s="8"/>
      <c r="J130" s="8"/>
      <c r="K130" s="8"/>
      <c r="L130" s="10"/>
      <c r="M130" s="8" t="str">
        <f t="shared" ref="M130:M193" si="7">IF(AND(ISBLANK(E130),ISBLANK(F130),ISBLANK(G130),ISBLANK(H130),ISBLANK(I130),ISBLANK(J130)),"","YES")</f>
        <v/>
      </c>
      <c r="N130" s="8" t="str">
        <f t="shared" si="4"/>
        <v/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9" customFormat="1" ht="21" customHeight="1" x14ac:dyDescent="0.25">
      <c r="A131" s="34" t="str">
        <f t="shared" si="6"/>
        <v xml:space="preserve"> A2</v>
      </c>
      <c r="B131" s="32" t="s">
        <v>152</v>
      </c>
      <c r="C131" s="6"/>
      <c r="D131" s="19" t="s">
        <v>46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si="7"/>
        <v/>
      </c>
      <c r="N131" s="8" t="str">
        <f t="shared" ref="N131:N194" si="8">IF(AND(ISBLANK(F131),ISBLANK(G131),ISBLANK(H131),ISBLANK(I131),ISBLANK(J131),ISBLANK(E131)),"","YES")</f>
        <v/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1" customHeight="1" x14ac:dyDescent="0.25">
      <c r="A132" s="34" t="str">
        <f t="shared" si="6"/>
        <v xml:space="preserve"> A2</v>
      </c>
      <c r="B132" s="32" t="s">
        <v>144</v>
      </c>
      <c r="C132" s="6"/>
      <c r="D132" s="19" t="s">
        <v>57</v>
      </c>
      <c r="E132" s="8"/>
      <c r="F132" s="8"/>
      <c r="G132" s="8"/>
      <c r="H132" s="8" t="s">
        <v>264</v>
      </c>
      <c r="I132" s="8"/>
      <c r="J132" s="8"/>
      <c r="K132" s="8"/>
      <c r="L132" s="10"/>
      <c r="M132" s="8" t="str">
        <f t="shared" si="7"/>
        <v>YES</v>
      </c>
      <c r="N132" s="8" t="str">
        <f t="shared" si="8"/>
        <v>YES</v>
      </c>
      <c r="O132" s="3"/>
      <c r="P132" s="3"/>
      <c r="Q132" s="3"/>
      <c r="R132" s="3"/>
      <c r="S132" s="3"/>
      <c r="T132" s="3">
        <v>1</v>
      </c>
      <c r="U132" s="3"/>
      <c r="V132" s="3"/>
      <c r="W132" s="3"/>
      <c r="X132" s="3"/>
      <c r="Y132" s="3"/>
    </row>
    <row r="133" spans="1:25" ht="21" customHeight="1" x14ac:dyDescent="0.25">
      <c r="A133" s="34" t="str">
        <f t="shared" si="6"/>
        <v xml:space="preserve"> A2</v>
      </c>
      <c r="B133" s="32" t="s">
        <v>123</v>
      </c>
      <c r="C133" s="6"/>
      <c r="D133" s="19" t="s">
        <v>65</v>
      </c>
      <c r="E133" s="8"/>
      <c r="F133" s="8"/>
      <c r="G133" s="8"/>
      <c r="H133" s="8" t="s">
        <v>264</v>
      </c>
      <c r="I133" s="8"/>
      <c r="J133" s="8"/>
      <c r="K133" s="8"/>
      <c r="L133" s="10"/>
      <c r="M133" s="8" t="str">
        <f t="shared" si="7"/>
        <v>YES</v>
      </c>
      <c r="N133" s="8" t="str">
        <f t="shared" si="8"/>
        <v>YES</v>
      </c>
      <c r="O133" s="3"/>
      <c r="P133" s="3"/>
      <c r="Q133" s="3"/>
      <c r="R133" s="3"/>
      <c r="S133" s="3"/>
      <c r="T133" s="3">
        <v>1</v>
      </c>
      <c r="U133" s="3"/>
      <c r="V133" s="3"/>
      <c r="W133" s="3"/>
      <c r="X133" s="3"/>
      <c r="Y133" s="3"/>
    </row>
    <row r="134" spans="1:25" ht="21" customHeight="1" x14ac:dyDescent="0.25">
      <c r="A134" s="34" t="str">
        <f t="shared" si="6"/>
        <v xml:space="preserve"> A2</v>
      </c>
      <c r="B134" s="32" t="s">
        <v>175</v>
      </c>
      <c r="C134" s="15">
        <v>65682</v>
      </c>
      <c r="D134" s="59">
        <v>3022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7"/>
        <v/>
      </c>
      <c r="N134" s="8" t="str">
        <f t="shared" si="8"/>
        <v/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.25" customHeight="1" x14ac:dyDescent="0.25">
      <c r="A135" s="34" t="str">
        <f t="shared" si="6"/>
        <v xml:space="preserve"> A2</v>
      </c>
      <c r="B135" s="32" t="s">
        <v>175</v>
      </c>
      <c r="C135" s="15"/>
      <c r="D135" s="59" t="s">
        <v>177</v>
      </c>
      <c r="E135" s="8"/>
      <c r="F135" s="8"/>
      <c r="G135" s="8"/>
      <c r="H135" s="8" t="s">
        <v>264</v>
      </c>
      <c r="I135" s="8"/>
      <c r="J135" s="8"/>
      <c r="K135" s="8"/>
      <c r="L135" s="10"/>
      <c r="M135" s="8" t="str">
        <f t="shared" si="7"/>
        <v>YES</v>
      </c>
      <c r="N135" s="8" t="str">
        <f t="shared" si="8"/>
        <v>YES</v>
      </c>
      <c r="O135" s="3"/>
      <c r="P135" s="3"/>
      <c r="Q135" s="3"/>
      <c r="R135" s="3"/>
      <c r="S135" s="3"/>
      <c r="T135" s="3">
        <v>1</v>
      </c>
      <c r="U135" s="3"/>
      <c r="V135" s="3"/>
      <c r="W135" s="3"/>
      <c r="X135" s="3"/>
      <c r="Y135" s="3"/>
    </row>
    <row r="136" spans="1:25" ht="21" customHeight="1" x14ac:dyDescent="0.25">
      <c r="A136" s="34" t="str">
        <f t="shared" si="6"/>
        <v xml:space="preserve"> A2</v>
      </c>
      <c r="B136" s="32" t="s">
        <v>153</v>
      </c>
      <c r="C136" s="6"/>
      <c r="D136" s="19" t="s">
        <v>78</v>
      </c>
      <c r="E136" s="8"/>
      <c r="F136" s="8"/>
      <c r="G136" s="8"/>
      <c r="H136" s="8"/>
      <c r="I136" s="8"/>
      <c r="J136" s="8"/>
      <c r="K136" s="8"/>
      <c r="L136" s="10"/>
      <c r="M136" s="8" t="str">
        <f t="shared" si="7"/>
        <v/>
      </c>
      <c r="N136" s="8" t="str">
        <f t="shared" si="8"/>
        <v/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1" customHeight="1" x14ac:dyDescent="0.25">
      <c r="A137" s="34" t="str">
        <f t="shared" si="6"/>
        <v xml:space="preserve"> A2</v>
      </c>
      <c r="B137" s="32" t="s">
        <v>93</v>
      </c>
      <c r="C137" s="6"/>
      <c r="D137" s="19" t="s">
        <v>87</v>
      </c>
      <c r="E137" s="8"/>
      <c r="F137" s="8"/>
      <c r="G137" s="8"/>
      <c r="H137" s="8" t="s">
        <v>264</v>
      </c>
      <c r="I137" s="8"/>
      <c r="J137" s="8"/>
      <c r="K137" s="8"/>
      <c r="L137" s="10"/>
      <c r="M137" s="8" t="str">
        <f t="shared" si="7"/>
        <v>YES</v>
      </c>
      <c r="N137" s="8" t="str">
        <f t="shared" si="8"/>
        <v>YES</v>
      </c>
      <c r="O137" s="3"/>
      <c r="P137" s="3"/>
      <c r="Q137" s="3"/>
      <c r="R137" s="3"/>
      <c r="S137" s="3"/>
      <c r="T137" s="3">
        <v>1</v>
      </c>
      <c r="U137" s="3"/>
      <c r="V137" s="3"/>
      <c r="W137" s="3"/>
      <c r="X137" s="3"/>
      <c r="Y137" s="3"/>
    </row>
    <row r="138" spans="1:25" ht="21" customHeight="1" x14ac:dyDescent="0.25">
      <c r="A138" s="34" t="str">
        <f t="shared" si="6"/>
        <v xml:space="preserve"> A2</v>
      </c>
      <c r="B138" s="32" t="s">
        <v>140</v>
      </c>
      <c r="C138" s="6"/>
      <c r="D138" s="19" t="s">
        <v>40</v>
      </c>
      <c r="E138" s="8"/>
      <c r="F138" s="8"/>
      <c r="G138" s="8"/>
      <c r="H138" s="8"/>
      <c r="I138" s="8"/>
      <c r="J138" s="8"/>
      <c r="K138" s="8"/>
      <c r="L138" s="10"/>
      <c r="M138" s="8" t="str">
        <f t="shared" si="7"/>
        <v/>
      </c>
      <c r="N138" s="8" t="str">
        <f t="shared" si="8"/>
        <v/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1" customHeight="1" x14ac:dyDescent="0.25">
      <c r="A139" s="34" t="str">
        <f t="shared" si="6"/>
        <v xml:space="preserve"> A2</v>
      </c>
      <c r="B139" s="32" t="s">
        <v>132</v>
      </c>
      <c r="C139" s="6"/>
      <c r="D139" s="19" t="s">
        <v>47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7"/>
        <v/>
      </c>
      <c r="N139" s="8" t="str">
        <f t="shared" si="8"/>
        <v/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1" customHeight="1" x14ac:dyDescent="0.25">
      <c r="A140" s="34" t="str">
        <f t="shared" ref="A140:A145" si="9">A$74</f>
        <v xml:space="preserve"> A2</v>
      </c>
      <c r="B140" s="32" t="s">
        <v>176</v>
      </c>
      <c r="C140" s="15">
        <v>66165</v>
      </c>
      <c r="D140" s="59">
        <v>3023</v>
      </c>
      <c r="E140" s="8"/>
      <c r="F140" s="8"/>
      <c r="G140" s="8"/>
      <c r="H140" s="8"/>
      <c r="I140" s="8"/>
      <c r="J140" s="8"/>
      <c r="K140" s="8" t="s">
        <v>260</v>
      </c>
      <c r="L140" s="10" t="s">
        <v>314</v>
      </c>
      <c r="M140" s="8" t="str">
        <f t="shared" si="7"/>
        <v/>
      </c>
      <c r="N140" s="8" t="str">
        <f t="shared" si="8"/>
        <v/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1" customHeight="1" x14ac:dyDescent="0.25">
      <c r="A141" s="34" t="str">
        <f t="shared" si="9"/>
        <v xml:space="preserve"> A2</v>
      </c>
      <c r="B141" s="32" t="s">
        <v>175</v>
      </c>
      <c r="C141" s="15"/>
      <c r="D141" s="59" t="s">
        <v>177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7"/>
        <v/>
      </c>
      <c r="N141" s="8" t="str">
        <f t="shared" si="8"/>
        <v/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9" customFormat="1" ht="21" customHeight="1" x14ac:dyDescent="0.25">
      <c r="A142" s="34" t="str">
        <f t="shared" si="9"/>
        <v xml:space="preserve"> A2</v>
      </c>
      <c r="B142" s="32" t="s">
        <v>122</v>
      </c>
      <c r="C142" s="6"/>
      <c r="D142" s="19" t="s">
        <v>58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7"/>
        <v/>
      </c>
      <c r="N142" s="8" t="str">
        <f t="shared" si="8"/>
        <v/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1" customHeight="1" x14ac:dyDescent="0.25">
      <c r="A143" s="34" t="str">
        <f t="shared" si="9"/>
        <v xml:space="preserve"> A2</v>
      </c>
      <c r="B143" s="32" t="s">
        <v>124</v>
      </c>
      <c r="C143" s="6"/>
      <c r="D143" s="19" t="s">
        <v>66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7"/>
        <v/>
      </c>
      <c r="N143" s="8" t="str">
        <f t="shared" si="8"/>
        <v/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1" customHeight="1" x14ac:dyDescent="0.25">
      <c r="A144" s="34" t="str">
        <f t="shared" si="9"/>
        <v xml:space="preserve"> A2</v>
      </c>
      <c r="B144" s="32" t="s">
        <v>157</v>
      </c>
      <c r="C144" s="6"/>
      <c r="D144" s="19" t="s">
        <v>73</v>
      </c>
      <c r="E144" s="8"/>
      <c r="F144" s="8"/>
      <c r="G144" s="8"/>
      <c r="H144" s="8" t="s">
        <v>264</v>
      </c>
      <c r="I144" s="8"/>
      <c r="J144" s="8"/>
      <c r="K144" s="8"/>
      <c r="L144" s="10"/>
      <c r="M144" s="8" t="str">
        <f t="shared" si="7"/>
        <v>YES</v>
      </c>
      <c r="N144" s="8" t="str">
        <f t="shared" si="8"/>
        <v>YES</v>
      </c>
      <c r="O144" s="3"/>
      <c r="P144" s="3"/>
      <c r="Q144" s="3"/>
      <c r="R144" s="3"/>
      <c r="S144" s="3"/>
      <c r="T144" s="3">
        <v>1</v>
      </c>
      <c r="U144" s="3"/>
      <c r="V144" s="3"/>
      <c r="W144" s="3"/>
      <c r="X144" s="3"/>
      <c r="Y144" s="3"/>
    </row>
    <row r="145" spans="1:25" ht="21" customHeight="1" x14ac:dyDescent="0.25">
      <c r="A145" s="34" t="str">
        <f t="shared" si="9"/>
        <v xml:space="preserve"> A2</v>
      </c>
      <c r="B145" s="32" t="s">
        <v>145</v>
      </c>
      <c r="C145" s="6"/>
      <c r="D145" s="19" t="s">
        <v>79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7"/>
        <v/>
      </c>
      <c r="N145" s="8" t="str">
        <f t="shared" si="8"/>
        <v/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1" customHeight="1" x14ac:dyDescent="0.25">
      <c r="A146" s="34" t="s">
        <v>242</v>
      </c>
      <c r="B146" s="32" t="s">
        <v>88</v>
      </c>
      <c r="C146" s="6" t="s">
        <v>103</v>
      </c>
      <c r="D146" s="19" t="s">
        <v>35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7"/>
        <v/>
      </c>
      <c r="N146" s="8" t="str">
        <f t="shared" si="8"/>
        <v/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1" customHeight="1" x14ac:dyDescent="0.25">
      <c r="A147" s="120" t="str">
        <f>A$146</f>
        <v xml:space="preserve"> A3</v>
      </c>
      <c r="B147" s="121" t="s">
        <v>165</v>
      </c>
      <c r="C147" s="122">
        <v>65913</v>
      </c>
      <c r="D147" s="123">
        <v>1023</v>
      </c>
      <c r="E147" s="124"/>
      <c r="F147" s="124"/>
      <c r="G147" s="124"/>
      <c r="H147" s="124"/>
      <c r="I147" s="124"/>
      <c r="J147" s="124"/>
      <c r="K147" s="124"/>
      <c r="L147" s="125" t="s">
        <v>303</v>
      </c>
      <c r="M147" s="8" t="str">
        <f t="shared" si="7"/>
        <v/>
      </c>
      <c r="N147" s="8" t="str">
        <f t="shared" si="8"/>
        <v/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9" customFormat="1" ht="21" customHeight="1" x14ac:dyDescent="0.25">
      <c r="A148" s="120" t="str">
        <f t="shared" ref="A148:A211" si="10">A$146</f>
        <v xml:space="preserve"> A3</v>
      </c>
      <c r="B148" s="121" t="s">
        <v>165</v>
      </c>
      <c r="C148" s="122"/>
      <c r="D148" s="123">
        <v>1006</v>
      </c>
      <c r="E148" s="124"/>
      <c r="F148" s="124"/>
      <c r="G148" s="124"/>
      <c r="H148" s="124"/>
      <c r="I148" s="124"/>
      <c r="J148" s="124"/>
      <c r="K148" s="124"/>
      <c r="L148" s="125"/>
      <c r="M148" s="8" t="str">
        <f t="shared" si="7"/>
        <v/>
      </c>
      <c r="N148" s="8" t="str">
        <f t="shared" si="8"/>
        <v/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9" customFormat="1" ht="21" customHeight="1" x14ac:dyDescent="0.25">
      <c r="A149" s="120" t="str">
        <f t="shared" si="10"/>
        <v xml:space="preserve"> A3</v>
      </c>
      <c r="B149" s="121" t="s">
        <v>158</v>
      </c>
      <c r="C149" s="126"/>
      <c r="D149" s="127" t="s">
        <v>41</v>
      </c>
      <c r="E149" s="124"/>
      <c r="F149" s="124"/>
      <c r="G149" s="124"/>
      <c r="H149" s="124"/>
      <c r="I149" s="124"/>
      <c r="J149" s="124"/>
      <c r="K149" s="124"/>
      <c r="L149" s="125"/>
      <c r="M149" s="8" t="str">
        <f t="shared" si="7"/>
        <v/>
      </c>
      <c r="N149" s="8" t="str">
        <f t="shared" si="8"/>
        <v/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1" customHeight="1" x14ac:dyDescent="0.25">
      <c r="A150" s="120" t="str">
        <f t="shared" si="10"/>
        <v xml:space="preserve"> A3</v>
      </c>
      <c r="B150" s="121" t="s">
        <v>141</v>
      </c>
      <c r="C150" s="126"/>
      <c r="D150" s="127" t="s">
        <v>80</v>
      </c>
      <c r="E150" s="124"/>
      <c r="F150" s="124"/>
      <c r="G150" s="124"/>
      <c r="H150" s="124"/>
      <c r="I150" s="124"/>
      <c r="J150" s="124"/>
      <c r="K150" s="124"/>
      <c r="L150" s="125"/>
      <c r="M150" s="8" t="str">
        <f t="shared" si="7"/>
        <v/>
      </c>
      <c r="N150" s="8" t="str">
        <f t="shared" si="8"/>
        <v/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1" customHeight="1" x14ac:dyDescent="0.25">
      <c r="A151" s="120" t="str">
        <f t="shared" si="10"/>
        <v xml:space="preserve"> A3</v>
      </c>
      <c r="B151" s="121" t="s">
        <v>126</v>
      </c>
      <c r="C151" s="126"/>
      <c r="D151" s="127" t="s">
        <v>48</v>
      </c>
      <c r="E151" s="124"/>
      <c r="F151" s="124"/>
      <c r="G151" s="124"/>
      <c r="H151" s="124"/>
      <c r="I151" s="124"/>
      <c r="J151" s="124"/>
      <c r="K151" s="124"/>
      <c r="L151" s="125"/>
      <c r="M151" s="8" t="str">
        <f t="shared" si="7"/>
        <v/>
      </c>
      <c r="N151" s="8" t="str">
        <f t="shared" si="8"/>
        <v/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1" customHeight="1" x14ac:dyDescent="0.25">
      <c r="A152" s="120" t="str">
        <f t="shared" si="10"/>
        <v xml:space="preserve"> A3</v>
      </c>
      <c r="B152" s="121" t="s">
        <v>149</v>
      </c>
      <c r="C152" s="126"/>
      <c r="D152" s="127" t="s">
        <v>51</v>
      </c>
      <c r="E152" s="124"/>
      <c r="F152" s="124"/>
      <c r="G152" s="124"/>
      <c r="H152" s="124"/>
      <c r="I152" s="124"/>
      <c r="J152" s="124"/>
      <c r="K152" s="124"/>
      <c r="L152" s="125"/>
      <c r="M152" s="8" t="str">
        <f t="shared" si="7"/>
        <v/>
      </c>
      <c r="N152" s="8" t="str">
        <f t="shared" si="8"/>
        <v/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1" customHeight="1" x14ac:dyDescent="0.25">
      <c r="A153" s="35" t="str">
        <f t="shared" si="10"/>
        <v xml:space="preserve"> A3</v>
      </c>
      <c r="B153" s="32" t="s">
        <v>166</v>
      </c>
      <c r="C153" s="15">
        <v>65035</v>
      </c>
      <c r="D153" s="59">
        <v>1024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7"/>
        <v/>
      </c>
      <c r="N153" s="8" t="str">
        <f t="shared" si="8"/>
        <v/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1" customHeight="1" x14ac:dyDescent="0.25">
      <c r="A154" s="35" t="str">
        <f t="shared" si="10"/>
        <v xml:space="preserve"> A3</v>
      </c>
      <c r="B154" s="32" t="s">
        <v>166</v>
      </c>
      <c r="C154" s="15"/>
      <c r="D154" s="59" t="s">
        <v>177</v>
      </c>
      <c r="E154" s="8"/>
      <c r="F154" s="8"/>
      <c r="G154" s="8"/>
      <c r="H154" s="8"/>
      <c r="I154" s="8"/>
      <c r="J154" s="8"/>
      <c r="K154" s="8"/>
      <c r="L154" s="10"/>
      <c r="M154" s="8" t="str">
        <f t="shared" si="7"/>
        <v/>
      </c>
      <c r="N154" s="8" t="str">
        <f t="shared" si="8"/>
        <v/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s="9" customFormat="1" ht="21" customHeight="1" x14ac:dyDescent="0.25">
      <c r="A155" s="35" t="str">
        <f t="shared" si="10"/>
        <v xml:space="preserve"> A3</v>
      </c>
      <c r="B155" s="32" t="s">
        <v>125</v>
      </c>
      <c r="C155" s="6"/>
      <c r="D155" s="19" t="s">
        <v>67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7"/>
        <v/>
      </c>
      <c r="N155" s="8" t="str">
        <f t="shared" si="8"/>
        <v/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1" customHeight="1" x14ac:dyDescent="0.25">
      <c r="A156" s="35" t="str">
        <f t="shared" si="10"/>
        <v xml:space="preserve"> A3</v>
      </c>
      <c r="B156" s="32" t="s">
        <v>127</v>
      </c>
      <c r="C156" s="6"/>
      <c r="D156" s="19" t="s">
        <v>81</v>
      </c>
      <c r="E156" s="8"/>
      <c r="F156" s="8"/>
      <c r="G156" s="8"/>
      <c r="H156" s="8"/>
      <c r="I156" s="8"/>
      <c r="J156" s="8"/>
      <c r="K156" s="8"/>
      <c r="L156" s="10"/>
      <c r="M156" s="8" t="str">
        <f t="shared" si="7"/>
        <v/>
      </c>
      <c r="N156" s="8" t="str">
        <f t="shared" si="8"/>
        <v/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s="9" customFormat="1" ht="21" customHeight="1" x14ac:dyDescent="0.25">
      <c r="A157" s="35" t="str">
        <f t="shared" si="10"/>
        <v xml:space="preserve"> A3</v>
      </c>
      <c r="B157" s="32" t="s">
        <v>136</v>
      </c>
      <c r="C157" s="6"/>
      <c r="D157" s="19" t="s">
        <v>74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7"/>
        <v/>
      </c>
      <c r="N157" s="8" t="str">
        <f t="shared" si="8"/>
        <v/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s="9" customFormat="1" ht="21" customHeight="1" x14ac:dyDescent="0.25">
      <c r="A158" s="35" t="str">
        <f t="shared" si="10"/>
        <v xml:space="preserve"> A3</v>
      </c>
      <c r="B158" s="32" t="s">
        <v>129</v>
      </c>
      <c r="C158" s="6"/>
      <c r="D158" s="19" t="s">
        <v>36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7"/>
        <v/>
      </c>
      <c r="N158" s="8" t="str">
        <f t="shared" si="8"/>
        <v/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s="9" customFormat="1" ht="21" customHeight="1" x14ac:dyDescent="0.25">
      <c r="A159" s="35" t="str">
        <f t="shared" si="10"/>
        <v xml:space="preserve"> A3</v>
      </c>
      <c r="B159" s="32" t="s">
        <v>167</v>
      </c>
      <c r="C159" s="15">
        <v>65622</v>
      </c>
      <c r="D159" s="59">
        <v>1022</v>
      </c>
      <c r="E159" s="8"/>
      <c r="F159" s="8"/>
      <c r="G159" s="8"/>
      <c r="H159" s="8"/>
      <c r="I159" s="8"/>
      <c r="J159" s="8"/>
      <c r="K159" s="8"/>
      <c r="L159" s="10" t="s">
        <v>315</v>
      </c>
      <c r="M159" s="8" t="str">
        <f t="shared" si="7"/>
        <v/>
      </c>
      <c r="N159" s="8" t="str">
        <f t="shared" si="8"/>
        <v/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1" customHeight="1" x14ac:dyDescent="0.25">
      <c r="A160" s="35" t="str">
        <f t="shared" si="10"/>
        <v xml:space="preserve"> A3</v>
      </c>
      <c r="B160" s="32" t="s">
        <v>167</v>
      </c>
      <c r="C160" s="15"/>
      <c r="D160" s="59">
        <v>1016</v>
      </c>
      <c r="E160" s="8"/>
      <c r="F160" s="8"/>
      <c r="G160" s="8"/>
      <c r="H160" s="8"/>
      <c r="I160" s="8"/>
      <c r="J160" s="8"/>
      <c r="K160" s="8"/>
      <c r="L160" s="10"/>
      <c r="M160" s="8" t="str">
        <f t="shared" si="7"/>
        <v/>
      </c>
      <c r="N160" s="8" t="str">
        <f t="shared" si="8"/>
        <v/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1" customHeight="1" x14ac:dyDescent="0.25">
      <c r="A161" s="35" t="str">
        <f t="shared" si="10"/>
        <v xml:space="preserve"> A3</v>
      </c>
      <c r="B161" s="32" t="s">
        <v>118</v>
      </c>
      <c r="C161" s="6"/>
      <c r="D161" s="19" t="s">
        <v>49</v>
      </c>
      <c r="E161" s="8"/>
      <c r="F161" s="8"/>
      <c r="G161" s="8"/>
      <c r="H161" s="8"/>
      <c r="I161" s="8"/>
      <c r="J161" s="8"/>
      <c r="K161" s="8"/>
      <c r="L161" s="10"/>
      <c r="M161" s="8" t="str">
        <f t="shared" si="7"/>
        <v/>
      </c>
      <c r="N161" s="8" t="str">
        <f t="shared" si="8"/>
        <v/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1" customHeight="1" x14ac:dyDescent="0.25">
      <c r="A162" s="35" t="str">
        <f t="shared" si="10"/>
        <v xml:space="preserve"> A3</v>
      </c>
      <c r="B162" s="32" t="s">
        <v>148</v>
      </c>
      <c r="C162" s="6"/>
      <c r="D162" s="19" t="s">
        <v>52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7"/>
        <v/>
      </c>
      <c r="N162" s="8" t="str">
        <f t="shared" si="8"/>
        <v/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1" customHeight="1" x14ac:dyDescent="0.25">
      <c r="A163" s="35" t="str">
        <f t="shared" si="10"/>
        <v xml:space="preserve"> A3</v>
      </c>
      <c r="B163" s="32" t="s">
        <v>133</v>
      </c>
      <c r="C163" s="6"/>
      <c r="D163" s="19" t="s">
        <v>59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7"/>
        <v/>
      </c>
      <c r="N163" s="8" t="str">
        <f t="shared" si="8"/>
        <v/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1" customHeight="1" x14ac:dyDescent="0.25">
      <c r="A164" s="35" t="str">
        <f t="shared" si="10"/>
        <v xml:space="preserve"> A3</v>
      </c>
      <c r="B164" s="32" t="s">
        <v>146</v>
      </c>
      <c r="C164" s="6"/>
      <c r="D164" s="19" t="s">
        <v>68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7"/>
        <v/>
      </c>
      <c r="N164" s="8" t="str">
        <f t="shared" si="8"/>
        <v/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1" customHeight="1" x14ac:dyDescent="0.25">
      <c r="A165" s="35" t="str">
        <f t="shared" si="10"/>
        <v xml:space="preserve"> A3</v>
      </c>
      <c r="B165" s="32" t="s">
        <v>168</v>
      </c>
      <c r="C165" s="17">
        <v>66044</v>
      </c>
      <c r="D165" s="60">
        <v>1021</v>
      </c>
      <c r="E165" s="8"/>
      <c r="F165" s="8"/>
      <c r="G165" s="8"/>
      <c r="H165" s="8"/>
      <c r="I165" s="8"/>
      <c r="J165" s="8"/>
      <c r="K165" s="8"/>
      <c r="L165" s="10"/>
      <c r="M165" s="8" t="str">
        <f t="shared" si="7"/>
        <v/>
      </c>
      <c r="N165" s="8" t="str">
        <f t="shared" si="8"/>
        <v/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1" customHeight="1" x14ac:dyDescent="0.25">
      <c r="A166" s="35" t="str">
        <f t="shared" si="10"/>
        <v xml:space="preserve"> A3</v>
      </c>
      <c r="B166" s="32" t="s">
        <v>168</v>
      </c>
      <c r="C166" s="17"/>
      <c r="D166" s="60">
        <v>1021</v>
      </c>
      <c r="E166" s="8"/>
      <c r="F166" s="8"/>
      <c r="G166" s="8"/>
      <c r="H166" s="8"/>
      <c r="I166" s="8"/>
      <c r="J166" s="8"/>
      <c r="K166" s="8"/>
      <c r="L166" s="10"/>
      <c r="M166" s="8" t="str">
        <f t="shared" si="7"/>
        <v/>
      </c>
      <c r="N166" s="8" t="str">
        <f t="shared" si="8"/>
        <v/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1" customHeight="1" x14ac:dyDescent="0.25">
      <c r="A167" s="35" t="str">
        <f t="shared" si="10"/>
        <v xml:space="preserve"> A3</v>
      </c>
      <c r="B167" s="32" t="s">
        <v>116</v>
      </c>
      <c r="C167" s="6"/>
      <c r="D167" s="19" t="s">
        <v>37</v>
      </c>
      <c r="E167" s="8"/>
      <c r="F167" s="8"/>
      <c r="G167" s="8"/>
      <c r="H167" s="8"/>
      <c r="I167" s="8"/>
      <c r="J167" s="8"/>
      <c r="K167" s="8"/>
      <c r="L167" s="10"/>
      <c r="M167" s="8" t="str">
        <f t="shared" si="7"/>
        <v/>
      </c>
      <c r="N167" s="8" t="str">
        <f t="shared" si="8"/>
        <v/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1" customHeight="1" x14ac:dyDescent="0.25">
      <c r="A168" s="35" t="str">
        <f t="shared" si="10"/>
        <v xml:space="preserve"> A3</v>
      </c>
      <c r="B168" s="32" t="s">
        <v>120</v>
      </c>
      <c r="C168" s="6"/>
      <c r="D168" s="19" t="s">
        <v>42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7"/>
        <v/>
      </c>
      <c r="N168" s="8" t="str">
        <f t="shared" si="8"/>
        <v/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1" customHeight="1" x14ac:dyDescent="0.25">
      <c r="A169" s="35" t="str">
        <f t="shared" si="10"/>
        <v xml:space="preserve"> A3</v>
      </c>
      <c r="B169" s="32" t="s">
        <v>147</v>
      </c>
      <c r="C169" s="6"/>
      <c r="D169" s="19" t="s">
        <v>53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7"/>
        <v/>
      </c>
      <c r="N169" s="8" t="str">
        <f t="shared" si="8"/>
        <v/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1" customHeight="1" x14ac:dyDescent="0.25">
      <c r="A170" s="35" t="str">
        <f t="shared" si="10"/>
        <v xml:space="preserve"> A3</v>
      </c>
      <c r="B170" s="32" t="s">
        <v>150</v>
      </c>
      <c r="C170" s="6"/>
      <c r="D170" s="19" t="s">
        <v>60</v>
      </c>
      <c r="E170" s="8"/>
      <c r="F170" s="8"/>
      <c r="G170" s="8"/>
      <c r="H170" s="8" t="s">
        <v>264</v>
      </c>
      <c r="I170" s="8"/>
      <c r="J170" s="8"/>
      <c r="K170" s="8"/>
      <c r="L170" s="10"/>
      <c r="M170" s="8" t="str">
        <f t="shared" si="7"/>
        <v>YES</v>
      </c>
      <c r="N170" s="8" t="str">
        <f t="shared" si="8"/>
        <v>YES</v>
      </c>
      <c r="O170" s="3"/>
      <c r="P170" s="3"/>
      <c r="Q170" s="3"/>
      <c r="R170" s="3"/>
      <c r="S170" s="3"/>
      <c r="T170" s="3">
        <v>1</v>
      </c>
      <c r="U170" s="3"/>
      <c r="V170" s="3"/>
      <c r="W170" s="3"/>
      <c r="X170" s="3"/>
      <c r="Y170" s="3"/>
    </row>
    <row r="171" spans="1:25" ht="21" customHeight="1" x14ac:dyDescent="0.25">
      <c r="A171" s="35" t="str">
        <f t="shared" si="10"/>
        <v xml:space="preserve"> A3</v>
      </c>
      <c r="B171" s="32" t="s">
        <v>169</v>
      </c>
      <c r="C171" s="15">
        <v>65648</v>
      </c>
      <c r="D171" s="59">
        <v>2021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7"/>
        <v/>
      </c>
      <c r="N171" s="8" t="str">
        <f t="shared" si="8"/>
        <v/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1" customHeight="1" x14ac:dyDescent="0.25">
      <c r="A172" s="35" t="str">
        <f t="shared" si="10"/>
        <v xml:space="preserve"> A3</v>
      </c>
      <c r="B172" s="32" t="s">
        <v>169</v>
      </c>
      <c r="C172" s="15"/>
      <c r="D172" s="59" t="s">
        <v>177</v>
      </c>
      <c r="E172" s="8"/>
      <c r="F172" s="8"/>
      <c r="G172" s="8"/>
      <c r="H172" s="8"/>
      <c r="I172" s="8"/>
      <c r="J172" s="8"/>
      <c r="K172" s="8"/>
      <c r="L172" s="10"/>
      <c r="M172" s="8" t="str">
        <f t="shared" si="7"/>
        <v/>
      </c>
      <c r="N172" s="8" t="str">
        <f t="shared" si="8"/>
        <v/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1" customHeight="1" x14ac:dyDescent="0.25">
      <c r="A173" s="35" t="str">
        <f t="shared" si="10"/>
        <v xml:space="preserve"> A3</v>
      </c>
      <c r="B173" s="32" t="s">
        <v>117</v>
      </c>
      <c r="C173" s="6"/>
      <c r="D173" s="19" t="s">
        <v>43</v>
      </c>
      <c r="E173" s="8"/>
      <c r="F173" s="8"/>
      <c r="G173" s="8"/>
      <c r="H173" s="8"/>
      <c r="I173" s="8"/>
      <c r="J173" s="8"/>
      <c r="K173" s="8"/>
      <c r="L173" s="10"/>
      <c r="M173" s="8" t="str">
        <f t="shared" si="7"/>
        <v/>
      </c>
      <c r="N173" s="8" t="str">
        <f t="shared" si="8"/>
        <v/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s="9" customFormat="1" ht="21" customHeight="1" x14ac:dyDescent="0.25">
      <c r="A174" s="35" t="str">
        <f t="shared" si="10"/>
        <v xml:space="preserve"> A3</v>
      </c>
      <c r="B174" s="32" t="s">
        <v>156</v>
      </c>
      <c r="C174" s="6"/>
      <c r="D174" s="19" t="s">
        <v>54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7"/>
        <v/>
      </c>
      <c r="N174" s="8" t="str">
        <f t="shared" si="8"/>
        <v/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s="9" customFormat="1" ht="21" customHeight="1" x14ac:dyDescent="0.25">
      <c r="A175" s="35" t="str">
        <f t="shared" si="10"/>
        <v xml:space="preserve"> A3</v>
      </c>
      <c r="B175" s="32" t="s">
        <v>143</v>
      </c>
      <c r="C175" s="6"/>
      <c r="D175" s="19" t="s">
        <v>61</v>
      </c>
      <c r="E175" s="8"/>
      <c r="F175" s="8"/>
      <c r="G175" s="8"/>
      <c r="H175" s="8"/>
      <c r="I175" s="8" t="s">
        <v>264</v>
      </c>
      <c r="J175" s="8"/>
      <c r="K175" s="8"/>
      <c r="L175" s="10"/>
      <c r="M175" s="8" t="str">
        <f t="shared" si="7"/>
        <v>YES</v>
      </c>
      <c r="N175" s="8" t="str">
        <f t="shared" si="8"/>
        <v>YES</v>
      </c>
      <c r="O175" s="3"/>
      <c r="P175" s="3"/>
      <c r="Q175" s="3"/>
      <c r="R175" s="3"/>
      <c r="S175" s="3"/>
      <c r="T175" s="3">
        <v>1</v>
      </c>
      <c r="U175" s="3"/>
      <c r="V175" s="3"/>
      <c r="W175" s="3"/>
      <c r="X175" s="3"/>
      <c r="Y175" s="3"/>
    </row>
    <row r="176" spans="1:25" ht="21" customHeight="1" x14ac:dyDescent="0.25">
      <c r="A176" s="35" t="str">
        <f t="shared" si="10"/>
        <v xml:space="preserve"> A3</v>
      </c>
      <c r="B176" s="32" t="s">
        <v>128</v>
      </c>
      <c r="C176" s="6"/>
      <c r="D176" s="19" t="s">
        <v>70</v>
      </c>
      <c r="E176" s="8"/>
      <c r="F176" s="8"/>
      <c r="G176" s="8"/>
      <c r="H176" s="8" t="s">
        <v>264</v>
      </c>
      <c r="I176" s="8"/>
      <c r="J176" s="8"/>
      <c r="K176" s="8"/>
      <c r="L176" s="10"/>
      <c r="M176" s="8" t="str">
        <f t="shared" si="7"/>
        <v>YES</v>
      </c>
      <c r="N176" s="8" t="str">
        <f t="shared" si="8"/>
        <v>YES</v>
      </c>
      <c r="O176" s="3"/>
      <c r="P176" s="3">
        <v>1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1" customHeight="1" x14ac:dyDescent="0.25">
      <c r="A177" s="35" t="str">
        <f t="shared" si="10"/>
        <v xml:space="preserve"> A3</v>
      </c>
      <c r="B177" s="32" t="s">
        <v>170</v>
      </c>
      <c r="C177" s="17">
        <v>65296</v>
      </c>
      <c r="D177" s="60">
        <v>2020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7"/>
        <v/>
      </c>
      <c r="N177" s="8" t="str">
        <f t="shared" si="8"/>
        <v/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1" customHeight="1" x14ac:dyDescent="0.25">
      <c r="A178" s="35" t="str">
        <f t="shared" si="10"/>
        <v xml:space="preserve"> A3</v>
      </c>
      <c r="B178" s="32" t="s">
        <v>170</v>
      </c>
      <c r="C178" s="17"/>
      <c r="D178" s="60" t="s">
        <v>178</v>
      </c>
      <c r="E178" s="8"/>
      <c r="F178" s="8"/>
      <c r="G178" s="8"/>
      <c r="H178" s="8"/>
      <c r="I178" s="8"/>
      <c r="J178" s="8"/>
      <c r="K178" s="8"/>
      <c r="L178" s="10"/>
      <c r="M178" s="8" t="str">
        <f t="shared" si="7"/>
        <v/>
      </c>
      <c r="N178" s="8" t="str">
        <f t="shared" si="8"/>
        <v/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1" customHeight="1" x14ac:dyDescent="0.25">
      <c r="A179" s="35" t="str">
        <f t="shared" si="10"/>
        <v xml:space="preserve"> A3</v>
      </c>
      <c r="B179" s="32" t="s">
        <v>113</v>
      </c>
      <c r="C179" s="6"/>
      <c r="D179" s="19" t="s">
        <v>39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7"/>
        <v/>
      </c>
      <c r="N179" s="8" t="str">
        <f t="shared" si="8"/>
        <v/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1" customHeight="1" x14ac:dyDescent="0.25">
      <c r="A180" s="35" t="str">
        <f t="shared" si="10"/>
        <v xml:space="preserve"> A3</v>
      </c>
      <c r="B180" s="32" t="s">
        <v>112</v>
      </c>
      <c r="C180" s="6"/>
      <c r="D180" s="19" t="s">
        <v>82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7"/>
        <v/>
      </c>
      <c r="N180" s="8" t="str">
        <f t="shared" si="8"/>
        <v/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1" customHeight="1" x14ac:dyDescent="0.25">
      <c r="A181" s="35" t="str">
        <f t="shared" si="10"/>
        <v xml:space="preserve"> A3</v>
      </c>
      <c r="B181" s="32" t="s">
        <v>160</v>
      </c>
      <c r="C181" s="6"/>
      <c r="D181" s="19" t="s">
        <v>44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7"/>
        <v/>
      </c>
      <c r="N181" s="8" t="str">
        <f t="shared" si="8"/>
        <v/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s="9" customFormat="1" ht="21" customHeight="1" x14ac:dyDescent="0.25">
      <c r="A182" s="35" t="str">
        <f t="shared" si="10"/>
        <v xml:space="preserve"> A3</v>
      </c>
      <c r="B182" s="32" t="s">
        <v>114</v>
      </c>
      <c r="C182" s="6"/>
      <c r="D182" s="19" t="s">
        <v>50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7"/>
        <v/>
      </c>
      <c r="N182" s="8" t="str">
        <f t="shared" si="8"/>
        <v/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1" customHeight="1" x14ac:dyDescent="0.25">
      <c r="A183" s="35" t="str">
        <f t="shared" si="10"/>
        <v xml:space="preserve"> A3</v>
      </c>
      <c r="B183" s="32" t="s">
        <v>171</v>
      </c>
      <c r="C183" s="17">
        <v>65647</v>
      </c>
      <c r="D183" s="60">
        <v>2022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7"/>
        <v/>
      </c>
      <c r="N183" s="8" t="str">
        <f t="shared" si="8"/>
        <v/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1" customHeight="1" x14ac:dyDescent="0.25">
      <c r="A184" s="35" t="str">
        <f t="shared" si="10"/>
        <v xml:space="preserve"> A3</v>
      </c>
      <c r="B184" s="32" t="s">
        <v>171</v>
      </c>
      <c r="C184" s="17"/>
      <c r="D184" s="60">
        <v>2015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7"/>
        <v/>
      </c>
      <c r="N184" s="8" t="str">
        <f t="shared" si="8"/>
        <v/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1" customHeight="1" x14ac:dyDescent="0.25">
      <c r="A185" s="35" t="str">
        <f t="shared" si="10"/>
        <v xml:space="preserve"> A3</v>
      </c>
      <c r="B185" s="32" t="s">
        <v>121</v>
      </c>
      <c r="C185" s="6"/>
      <c r="D185" s="19" t="s">
        <v>62</v>
      </c>
      <c r="E185" s="8"/>
      <c r="F185" s="8"/>
      <c r="G185" s="8"/>
      <c r="H185" s="8"/>
      <c r="I185" s="8"/>
      <c r="J185" s="8"/>
      <c r="K185" s="8"/>
      <c r="L185" s="10"/>
      <c r="M185" s="8" t="str">
        <f t="shared" si="7"/>
        <v/>
      </c>
      <c r="N185" s="8" t="str">
        <f t="shared" si="8"/>
        <v/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1" customHeight="1" x14ac:dyDescent="0.25">
      <c r="A186" s="35" t="str">
        <f t="shared" si="10"/>
        <v xml:space="preserve"> A3</v>
      </c>
      <c r="B186" s="32" t="s">
        <v>131</v>
      </c>
      <c r="C186" s="6"/>
      <c r="D186" s="19" t="s">
        <v>83</v>
      </c>
      <c r="E186" s="8"/>
      <c r="F186" s="8"/>
      <c r="G186" s="8"/>
      <c r="H186" s="8"/>
      <c r="I186" s="8"/>
      <c r="J186" s="8"/>
      <c r="K186" s="8"/>
      <c r="L186" s="10"/>
      <c r="M186" s="8" t="str">
        <f t="shared" si="7"/>
        <v/>
      </c>
      <c r="N186" s="8" t="str">
        <f t="shared" si="8"/>
        <v/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1" customHeight="1" x14ac:dyDescent="0.25">
      <c r="A187" s="35" t="str">
        <f t="shared" si="10"/>
        <v xml:space="preserve"> A3</v>
      </c>
      <c r="B187" s="32" t="s">
        <v>138</v>
      </c>
      <c r="C187" s="6"/>
      <c r="D187" s="19" t="s">
        <v>71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7"/>
        <v/>
      </c>
      <c r="N187" s="8" t="str">
        <f t="shared" si="8"/>
        <v/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1" customHeight="1" x14ac:dyDescent="0.25">
      <c r="A188" s="35" t="str">
        <f t="shared" si="10"/>
        <v xml:space="preserve"> A3</v>
      </c>
      <c r="B188" s="32" t="s">
        <v>135</v>
      </c>
      <c r="C188" s="6"/>
      <c r="D188" s="19" t="s">
        <v>76</v>
      </c>
      <c r="E188" s="8"/>
      <c r="F188" s="8"/>
      <c r="G188" s="8"/>
      <c r="H188" s="8"/>
      <c r="I188" s="8"/>
      <c r="J188" s="8"/>
      <c r="K188" s="8"/>
      <c r="L188" s="10"/>
      <c r="M188" s="8" t="str">
        <f t="shared" si="7"/>
        <v/>
      </c>
      <c r="N188" s="8" t="str">
        <f t="shared" si="8"/>
        <v/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1" customHeight="1" x14ac:dyDescent="0.25">
      <c r="A189" s="35" t="str">
        <f t="shared" si="10"/>
        <v xml:space="preserve"> A3</v>
      </c>
      <c r="B189" s="32" t="s">
        <v>172</v>
      </c>
      <c r="C189" s="15">
        <v>65393</v>
      </c>
      <c r="D189" s="59">
        <v>2023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7"/>
        <v/>
      </c>
      <c r="N189" s="8" t="str">
        <f t="shared" si="8"/>
        <v/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1" customHeight="1" x14ac:dyDescent="0.25">
      <c r="A190" s="35" t="str">
        <f t="shared" si="10"/>
        <v xml:space="preserve"> A3</v>
      </c>
      <c r="B190" s="32" t="s">
        <v>172</v>
      </c>
      <c r="C190" s="15"/>
      <c r="D190" s="59">
        <v>2020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7"/>
        <v/>
      </c>
      <c r="N190" s="8" t="str">
        <f t="shared" si="8"/>
        <v/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1" customHeight="1" x14ac:dyDescent="0.25">
      <c r="A191" s="35" t="str">
        <f t="shared" si="10"/>
        <v xml:space="preserve"> A3</v>
      </c>
      <c r="B191" s="32" t="s">
        <v>142</v>
      </c>
      <c r="C191" s="6"/>
      <c r="D191" s="19" t="s">
        <v>45</v>
      </c>
      <c r="E191" s="8"/>
      <c r="F191" s="8"/>
      <c r="G191" s="8"/>
      <c r="H191" s="8"/>
      <c r="I191" s="8"/>
      <c r="J191" s="8"/>
      <c r="K191" s="8"/>
      <c r="L191" s="10"/>
      <c r="M191" s="8" t="str">
        <f t="shared" si="7"/>
        <v/>
      </c>
      <c r="N191" s="8" t="str">
        <f t="shared" si="8"/>
        <v/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1" customHeight="1" x14ac:dyDescent="0.25">
      <c r="A192" s="35" t="str">
        <f t="shared" si="10"/>
        <v xml:space="preserve"> A3</v>
      </c>
      <c r="B192" s="32" t="s">
        <v>137</v>
      </c>
      <c r="C192" s="6"/>
      <c r="D192" s="19" t="s">
        <v>55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7"/>
        <v/>
      </c>
      <c r="N192" s="8" t="str">
        <f t="shared" si="8"/>
        <v/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1" customHeight="1" x14ac:dyDescent="0.25">
      <c r="A193" s="35" t="str">
        <f t="shared" si="10"/>
        <v xml:space="preserve"> A3</v>
      </c>
      <c r="B193" s="32" t="s">
        <v>115</v>
      </c>
      <c r="C193" s="6"/>
      <c r="D193" s="19" t="s">
        <v>63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7"/>
        <v/>
      </c>
      <c r="N193" s="8" t="str">
        <f t="shared" si="8"/>
        <v/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1" customHeight="1" x14ac:dyDescent="0.25">
      <c r="A194" s="35" t="str">
        <f t="shared" si="10"/>
        <v xml:space="preserve"> A3</v>
      </c>
      <c r="B194" s="32" t="s">
        <v>139</v>
      </c>
      <c r="C194" s="6"/>
      <c r="D194" s="19" t="s">
        <v>86</v>
      </c>
      <c r="E194" s="8"/>
      <c r="F194" s="8"/>
      <c r="G194" s="8"/>
      <c r="H194" s="8"/>
      <c r="I194" s="8"/>
      <c r="J194" s="8"/>
      <c r="K194" s="8"/>
      <c r="L194" s="10"/>
      <c r="M194" s="8" t="str">
        <f t="shared" ref="M194:M219" si="11">IF(AND(ISBLANK(E194),ISBLANK(F194),ISBLANK(G194),ISBLANK(H194),ISBLANK(I194),ISBLANK(J194)),"","YES")</f>
        <v/>
      </c>
      <c r="N194" s="8" t="str">
        <f t="shared" si="8"/>
        <v/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1" customHeight="1" x14ac:dyDescent="0.25">
      <c r="A195" s="35" t="str">
        <f t="shared" si="10"/>
        <v xml:space="preserve"> A3</v>
      </c>
      <c r="B195" s="32" t="s">
        <v>173</v>
      </c>
      <c r="C195" s="15">
        <v>65024</v>
      </c>
      <c r="D195" s="59">
        <v>3022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si="11"/>
        <v/>
      </c>
      <c r="N195" s="8" t="str">
        <f t="shared" ref="N195:N219" si="12">IF(AND(ISBLANK(F195),ISBLANK(G195),ISBLANK(H195),ISBLANK(I195),ISBLANK(J195),ISBLANK(E195)),"","YES")</f>
        <v/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1" customHeight="1" x14ac:dyDescent="0.25">
      <c r="A196" s="35" t="str">
        <f t="shared" si="10"/>
        <v xml:space="preserve"> A3</v>
      </c>
      <c r="B196" s="32" t="s">
        <v>173</v>
      </c>
      <c r="C196" s="15"/>
      <c r="D196" s="59">
        <v>3005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11"/>
        <v/>
      </c>
      <c r="N196" s="8" t="str">
        <f t="shared" si="12"/>
        <v/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1" customHeight="1" x14ac:dyDescent="0.25">
      <c r="A197" s="35" t="str">
        <f t="shared" si="10"/>
        <v xml:space="preserve"> A3</v>
      </c>
      <c r="B197" s="32" t="s">
        <v>119</v>
      </c>
      <c r="C197" s="6"/>
      <c r="D197" s="19" t="s">
        <v>56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11"/>
        <v/>
      </c>
      <c r="N197" s="8" t="str">
        <f t="shared" si="12"/>
        <v/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1" customHeight="1" x14ac:dyDescent="0.25">
      <c r="A198" s="35" t="str">
        <f t="shared" si="10"/>
        <v xml:space="preserve"> A3</v>
      </c>
      <c r="B198" s="32" t="s">
        <v>130</v>
      </c>
      <c r="C198" s="6"/>
      <c r="D198" s="19" t="s">
        <v>64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11"/>
        <v/>
      </c>
      <c r="N198" s="8" t="str">
        <f t="shared" si="12"/>
        <v/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1" customHeight="1" x14ac:dyDescent="0.25">
      <c r="A199" s="35" t="str">
        <f t="shared" si="10"/>
        <v xml:space="preserve"> A3</v>
      </c>
      <c r="B199" s="32" t="s">
        <v>134</v>
      </c>
      <c r="C199" s="6"/>
      <c r="D199" s="19" t="s">
        <v>72</v>
      </c>
      <c r="E199" s="8"/>
      <c r="F199" s="8"/>
      <c r="G199" s="8"/>
      <c r="H199" s="8" t="s">
        <v>264</v>
      </c>
      <c r="I199" s="8" t="s">
        <v>264</v>
      </c>
      <c r="J199" s="8"/>
      <c r="K199" s="8"/>
      <c r="L199" s="10"/>
      <c r="M199" s="8" t="str">
        <f t="shared" si="11"/>
        <v>YES</v>
      </c>
      <c r="N199" s="8" t="str">
        <f t="shared" si="12"/>
        <v>YES</v>
      </c>
      <c r="O199" s="3"/>
      <c r="P199" s="3">
        <v>1</v>
      </c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1" customHeight="1" x14ac:dyDescent="0.25">
      <c r="A200" s="35" t="str">
        <f t="shared" si="10"/>
        <v xml:space="preserve"> A3</v>
      </c>
      <c r="B200" s="32" t="s">
        <v>159</v>
      </c>
      <c r="C200" s="6"/>
      <c r="D200" s="19" t="s">
        <v>77</v>
      </c>
      <c r="E200" s="8"/>
      <c r="F200" s="8"/>
      <c r="G200" s="8"/>
      <c r="H200" s="8"/>
      <c r="I200" s="8"/>
      <c r="J200" s="8"/>
      <c r="K200" s="8"/>
      <c r="L200" s="10"/>
      <c r="M200" s="8" t="str">
        <f t="shared" si="11"/>
        <v/>
      </c>
      <c r="N200" s="8" t="str">
        <f t="shared" si="12"/>
        <v/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1" customHeight="1" x14ac:dyDescent="0.25">
      <c r="A201" s="35" t="str">
        <f t="shared" si="10"/>
        <v xml:space="preserve"> A3</v>
      </c>
      <c r="B201" s="32" t="s">
        <v>174</v>
      </c>
      <c r="C201" s="15">
        <v>65574</v>
      </c>
      <c r="D201" s="59">
        <v>3023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11"/>
        <v/>
      </c>
      <c r="N201" s="8" t="str">
        <f t="shared" si="12"/>
        <v/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1" customHeight="1" x14ac:dyDescent="0.25">
      <c r="A202" s="35" t="str">
        <f t="shared" si="10"/>
        <v xml:space="preserve"> A3</v>
      </c>
      <c r="B202" s="32" t="s">
        <v>174</v>
      </c>
      <c r="C202" s="15"/>
      <c r="D202" s="59">
        <v>3010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11"/>
        <v/>
      </c>
      <c r="N202" s="8" t="str">
        <f t="shared" si="12"/>
        <v/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1" customHeight="1" x14ac:dyDescent="0.25">
      <c r="A203" s="35" t="str">
        <f t="shared" si="10"/>
        <v xml:space="preserve"> A3</v>
      </c>
      <c r="B203" s="32" t="s">
        <v>152</v>
      </c>
      <c r="C203" s="6"/>
      <c r="D203" s="19" t="s">
        <v>46</v>
      </c>
      <c r="E203" s="8"/>
      <c r="F203" s="8"/>
      <c r="G203" s="8"/>
      <c r="H203" s="8"/>
      <c r="I203" s="8"/>
      <c r="J203" s="8"/>
      <c r="K203" s="8"/>
      <c r="L203" s="10"/>
      <c r="M203" s="8" t="str">
        <f t="shared" si="11"/>
        <v/>
      </c>
      <c r="N203" s="8" t="str">
        <f t="shared" si="12"/>
        <v/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1" customHeight="1" x14ac:dyDescent="0.25">
      <c r="A204" s="35" t="str">
        <f t="shared" si="10"/>
        <v xml:space="preserve"> A3</v>
      </c>
      <c r="B204" s="32" t="s">
        <v>155</v>
      </c>
      <c r="C204" s="6"/>
      <c r="D204" s="19" t="s">
        <v>84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11"/>
        <v/>
      </c>
      <c r="N204" s="8" t="str">
        <f t="shared" si="12"/>
        <v/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1" customHeight="1" x14ac:dyDescent="0.25">
      <c r="A205" s="35" t="str">
        <f t="shared" si="10"/>
        <v xml:space="preserve"> A3</v>
      </c>
      <c r="B205" s="32" t="s">
        <v>155</v>
      </c>
      <c r="C205" s="6"/>
      <c r="D205" s="19" t="s">
        <v>84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11"/>
        <v/>
      </c>
      <c r="N205" s="8" t="str">
        <f t="shared" si="12"/>
        <v/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1" customHeight="1" x14ac:dyDescent="0.25">
      <c r="A206" s="35" t="str">
        <f t="shared" si="10"/>
        <v xml:space="preserve"> A3</v>
      </c>
      <c r="B206" s="32" t="s">
        <v>144</v>
      </c>
      <c r="C206" s="6"/>
      <c r="D206" s="19" t="s">
        <v>57</v>
      </c>
      <c r="E206" s="8"/>
      <c r="F206" s="8"/>
      <c r="G206" s="8"/>
      <c r="H206" s="8"/>
      <c r="I206" s="8"/>
      <c r="J206" s="8"/>
      <c r="K206" s="8"/>
      <c r="L206" s="10"/>
      <c r="M206" s="8" t="str">
        <f t="shared" si="11"/>
        <v/>
      </c>
      <c r="N206" s="8" t="str">
        <f t="shared" si="12"/>
        <v/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1" customHeight="1" x14ac:dyDescent="0.25">
      <c r="A207" s="35" t="str">
        <f t="shared" si="10"/>
        <v xml:space="preserve"> A3</v>
      </c>
      <c r="B207" s="32" t="s">
        <v>123</v>
      </c>
      <c r="C207" s="6"/>
      <c r="D207" s="19" t="s">
        <v>65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11"/>
        <v/>
      </c>
      <c r="N207" s="8" t="str">
        <f t="shared" si="12"/>
        <v/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1" customHeight="1" x14ac:dyDescent="0.25">
      <c r="A208" s="35" t="str">
        <f t="shared" si="10"/>
        <v xml:space="preserve"> A3</v>
      </c>
      <c r="B208" s="32" t="s">
        <v>175</v>
      </c>
      <c r="C208" s="15">
        <v>65860</v>
      </c>
      <c r="D208" s="59">
        <v>3021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11"/>
        <v/>
      </c>
      <c r="N208" s="8" t="str">
        <f t="shared" si="12"/>
        <v/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1" customHeight="1" x14ac:dyDescent="0.25">
      <c r="A209" s="35" t="str">
        <f t="shared" si="10"/>
        <v xml:space="preserve"> A3</v>
      </c>
      <c r="B209" s="32" t="s">
        <v>175</v>
      </c>
      <c r="C209" s="15"/>
      <c r="D209" s="59" t="s">
        <v>177</v>
      </c>
      <c r="E209" s="8"/>
      <c r="F209" s="8"/>
      <c r="G209" s="8"/>
      <c r="H209" s="8"/>
      <c r="I209" s="8"/>
      <c r="J209" s="8"/>
      <c r="K209" s="8"/>
      <c r="L209" s="10"/>
      <c r="M209" s="8" t="str">
        <f t="shared" si="11"/>
        <v/>
      </c>
      <c r="N209" s="8" t="str">
        <f t="shared" si="12"/>
        <v/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1" customHeight="1" x14ac:dyDescent="0.25">
      <c r="A210" s="35" t="str">
        <f t="shared" si="10"/>
        <v xml:space="preserve"> A3</v>
      </c>
      <c r="B210" s="32" t="s">
        <v>153</v>
      </c>
      <c r="C210" s="6"/>
      <c r="D210" s="19" t="s">
        <v>78</v>
      </c>
      <c r="E210" s="8"/>
      <c r="F210" s="8"/>
      <c r="G210" s="8"/>
      <c r="H210" s="8"/>
      <c r="I210" s="8"/>
      <c r="J210" s="8"/>
      <c r="K210" s="8"/>
      <c r="L210" s="10"/>
      <c r="M210" s="8" t="str">
        <f t="shared" si="11"/>
        <v/>
      </c>
      <c r="N210" s="8" t="str">
        <f t="shared" si="12"/>
        <v/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1" customHeight="1" x14ac:dyDescent="0.25">
      <c r="A211" s="35" t="str">
        <f t="shared" si="10"/>
        <v xml:space="preserve"> A3</v>
      </c>
      <c r="B211" s="32" t="s">
        <v>93</v>
      </c>
      <c r="C211" s="6"/>
      <c r="D211" s="19" t="s">
        <v>87</v>
      </c>
      <c r="E211" s="8"/>
      <c r="F211" s="8"/>
      <c r="G211" s="8"/>
      <c r="H211" s="8"/>
      <c r="I211" s="8"/>
      <c r="J211" s="8"/>
      <c r="K211" s="8"/>
      <c r="L211" s="10"/>
      <c r="M211" s="8" t="str">
        <f t="shared" si="11"/>
        <v/>
      </c>
      <c r="N211" s="8" t="str">
        <f t="shared" si="12"/>
        <v/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1" customHeight="1" x14ac:dyDescent="0.25">
      <c r="A212" s="35" t="str">
        <f t="shared" ref="A212:A219" si="13">A$146</f>
        <v xml:space="preserve"> A3</v>
      </c>
      <c r="B212" s="32" t="s">
        <v>140</v>
      </c>
      <c r="C212" s="6"/>
      <c r="D212" s="19" t="s">
        <v>40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11"/>
        <v/>
      </c>
      <c r="N212" s="8" t="str">
        <f t="shared" si="12"/>
        <v/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1" customHeight="1" x14ac:dyDescent="0.25">
      <c r="A213" s="35" t="str">
        <f t="shared" si="13"/>
        <v xml:space="preserve"> A3</v>
      </c>
      <c r="B213" s="32" t="s">
        <v>132</v>
      </c>
      <c r="C213" s="6"/>
      <c r="D213" s="19" t="s">
        <v>47</v>
      </c>
      <c r="E213" s="8"/>
      <c r="F213" s="8"/>
      <c r="G213" s="8"/>
      <c r="H213" s="8"/>
      <c r="I213" s="8"/>
      <c r="J213" s="8"/>
      <c r="K213" s="8"/>
      <c r="L213" s="10"/>
      <c r="M213" s="8" t="str">
        <f t="shared" si="11"/>
        <v/>
      </c>
      <c r="N213" s="8" t="str">
        <f t="shared" si="12"/>
        <v/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1" customHeight="1" x14ac:dyDescent="0.25">
      <c r="A214" s="35" t="str">
        <f t="shared" si="13"/>
        <v xml:space="preserve"> A3</v>
      </c>
      <c r="B214" s="32" t="s">
        <v>176</v>
      </c>
      <c r="C214" s="15">
        <v>65191</v>
      </c>
      <c r="D214" s="59">
        <v>3020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11"/>
        <v/>
      </c>
      <c r="N214" s="8" t="str">
        <f t="shared" si="12"/>
        <v/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1" customHeight="1" x14ac:dyDescent="0.25">
      <c r="A215" s="35" t="str">
        <f t="shared" si="13"/>
        <v xml:space="preserve"> A3</v>
      </c>
      <c r="B215" s="32" t="s">
        <v>176</v>
      </c>
      <c r="C215" s="15"/>
      <c r="D215" s="59" t="s">
        <v>177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11"/>
        <v/>
      </c>
      <c r="N215" s="8" t="str">
        <f t="shared" si="12"/>
        <v/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1" customHeight="1" x14ac:dyDescent="0.25">
      <c r="A216" s="35" t="str">
        <f t="shared" si="13"/>
        <v xml:space="preserve"> A3</v>
      </c>
      <c r="B216" s="32" t="s">
        <v>122</v>
      </c>
      <c r="C216" s="6"/>
      <c r="D216" s="19" t="s">
        <v>58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11"/>
        <v/>
      </c>
      <c r="N216" s="8" t="str">
        <f t="shared" si="12"/>
        <v/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1" customHeight="1" x14ac:dyDescent="0.25">
      <c r="A217" s="35" t="str">
        <f t="shared" si="13"/>
        <v xml:space="preserve"> A3</v>
      </c>
      <c r="B217" s="32" t="s">
        <v>124</v>
      </c>
      <c r="C217" s="6"/>
      <c r="D217" s="19" t="s">
        <v>66</v>
      </c>
      <c r="E217" s="8"/>
      <c r="F217" s="8"/>
      <c r="G217" s="8"/>
      <c r="H217" s="8" t="s">
        <v>264</v>
      </c>
      <c r="I217" s="8"/>
      <c r="J217" s="8"/>
      <c r="K217" s="8"/>
      <c r="L217" s="10"/>
      <c r="M217" s="8" t="str">
        <f t="shared" si="11"/>
        <v>YES</v>
      </c>
      <c r="N217" s="8" t="str">
        <f t="shared" si="12"/>
        <v>YES</v>
      </c>
      <c r="O217" s="3"/>
      <c r="P217" s="3"/>
      <c r="Q217" s="3"/>
      <c r="R217" s="3"/>
      <c r="S217" s="3"/>
      <c r="T217" s="3">
        <v>1</v>
      </c>
      <c r="U217" s="3"/>
      <c r="V217" s="3"/>
      <c r="W217" s="3"/>
      <c r="X217" s="3"/>
      <c r="Y217" s="3"/>
    </row>
    <row r="218" spans="1:25" ht="21" customHeight="1" x14ac:dyDescent="0.25">
      <c r="A218" s="35" t="str">
        <f t="shared" si="13"/>
        <v xml:space="preserve"> A3</v>
      </c>
      <c r="B218" s="32" t="s">
        <v>157</v>
      </c>
      <c r="C218" s="6"/>
      <c r="D218" s="19" t="s">
        <v>73</v>
      </c>
      <c r="E218" s="8"/>
      <c r="F218" s="8"/>
      <c r="G218" s="8"/>
      <c r="H218" s="8"/>
      <c r="I218" s="8"/>
      <c r="J218" s="8"/>
      <c r="K218" s="8"/>
      <c r="L218" s="10"/>
      <c r="M218" s="8" t="str">
        <f t="shared" si="11"/>
        <v/>
      </c>
      <c r="N218" s="8" t="str">
        <f t="shared" si="12"/>
        <v/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1" customHeight="1" x14ac:dyDescent="0.25">
      <c r="A219" s="35" t="str">
        <f t="shared" si="13"/>
        <v xml:space="preserve"> A3</v>
      </c>
      <c r="B219" s="32" t="s">
        <v>145</v>
      </c>
      <c r="C219" s="6"/>
      <c r="D219" s="19" t="s">
        <v>79</v>
      </c>
      <c r="E219" s="8"/>
      <c r="F219" s="8"/>
      <c r="G219" s="8"/>
      <c r="H219" s="8"/>
      <c r="I219" s="8"/>
      <c r="J219" s="8"/>
      <c r="K219" s="8"/>
      <c r="L219" s="10"/>
      <c r="M219" s="8" t="str">
        <f t="shared" si="11"/>
        <v/>
      </c>
      <c r="N219" s="8" t="str">
        <f t="shared" si="12"/>
        <v/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1" customHeight="1" x14ac:dyDescent="0.25">
      <c r="A220" s="38">
        <f>SUBTOTAL(103,A2:A219)</f>
        <v>218</v>
      </c>
      <c r="B220" s="36"/>
      <c r="C220" s="36"/>
      <c r="D220" s="36"/>
      <c r="E220" s="36">
        <f>COUNTA(E2:E219)</f>
        <v>0</v>
      </c>
      <c r="F220" s="36">
        <f t="shared" ref="F220:K220" si="14">COUNTA(F2:F219)</f>
        <v>3</v>
      </c>
      <c r="G220" s="36">
        <f t="shared" si="14"/>
        <v>0</v>
      </c>
      <c r="H220" s="36">
        <f t="shared" si="14"/>
        <v>20</v>
      </c>
      <c r="I220" s="36">
        <f t="shared" si="14"/>
        <v>5</v>
      </c>
      <c r="J220" s="36">
        <f t="shared" si="14"/>
        <v>2</v>
      </c>
      <c r="K220" s="36">
        <f t="shared" si="14"/>
        <v>1</v>
      </c>
      <c r="L220" s="39"/>
      <c r="M220" s="8"/>
      <c r="N220" s="43">
        <f>COUNTIF(N2:N219,"YES")</f>
        <v>25</v>
      </c>
      <c r="O220" s="43">
        <f>COUNTIF(O2:O219,"1")</f>
        <v>1</v>
      </c>
      <c r="P220" s="43">
        <f t="shared" ref="P220:X220" si="15">COUNTIF(P2:P219,"1")</f>
        <v>5</v>
      </c>
      <c r="Q220" s="43">
        <f t="shared" si="15"/>
        <v>1</v>
      </c>
      <c r="R220" s="43">
        <f t="shared" si="15"/>
        <v>0</v>
      </c>
      <c r="S220" s="43">
        <f t="shared" si="15"/>
        <v>0</v>
      </c>
      <c r="T220" s="43">
        <f t="shared" si="15"/>
        <v>18</v>
      </c>
      <c r="U220" s="43">
        <f t="shared" si="15"/>
        <v>0</v>
      </c>
      <c r="V220" s="43">
        <f t="shared" si="15"/>
        <v>0</v>
      </c>
      <c r="W220" s="43">
        <f t="shared" si="15"/>
        <v>1</v>
      </c>
      <c r="X220" s="43">
        <f t="shared" si="15"/>
        <v>1</v>
      </c>
      <c r="Y220" s="43">
        <f>COUNTIF(Y2:Y219,"1")</f>
        <v>0</v>
      </c>
    </row>
    <row r="221" spans="1:25" ht="21" customHeight="1" x14ac:dyDescent="0.3">
      <c r="A221" s="63"/>
      <c r="B221" s="64"/>
      <c r="C221" s="65"/>
      <c r="D221" s="64" t="s">
        <v>261</v>
      </c>
      <c r="E221" s="66"/>
      <c r="F221" s="67"/>
      <c r="G221" s="66"/>
      <c r="H221" s="43">
        <f>COUNTIF(H2:H219,"No Connection")</f>
        <v>0</v>
      </c>
      <c r="I221" s="43">
        <f>COUNTIF(I2:I219,"No Connection")</f>
        <v>1</v>
      </c>
      <c r="J221" s="43">
        <f>COUNTIF(J2:J219,"No Connection")</f>
        <v>1</v>
      </c>
      <c r="K221" s="66"/>
    </row>
    <row r="222" spans="1:25" ht="21" customHeight="1" x14ac:dyDescent="0.3">
      <c r="A222" s="63"/>
      <c r="B222" s="64"/>
      <c r="C222" s="65"/>
      <c r="D222" s="64" t="s">
        <v>264</v>
      </c>
      <c r="E222" s="43">
        <f>COUNTIF(E2:E219,"In")</f>
        <v>0</v>
      </c>
      <c r="F222" s="66"/>
      <c r="G222" s="66"/>
      <c r="H222" s="43">
        <f>COUNTIF(H2:H219,"In")</f>
        <v>19</v>
      </c>
      <c r="I222" s="43">
        <f>COUNTIF(I2:I219,"In")</f>
        <v>3</v>
      </c>
      <c r="J222" s="43">
        <f>COUNTIF(J2:J219,"In")</f>
        <v>0</v>
      </c>
      <c r="K222" s="66"/>
    </row>
    <row r="223" spans="1:25" ht="21" customHeight="1" x14ac:dyDescent="0.3">
      <c r="A223" s="63"/>
      <c r="B223" s="64"/>
      <c r="C223" s="65"/>
      <c r="D223" s="64" t="s">
        <v>262</v>
      </c>
      <c r="E223" s="43">
        <f>COUNTIF(E2:E220,"Out")</f>
        <v>0</v>
      </c>
      <c r="F223" s="67"/>
      <c r="G223" s="66"/>
      <c r="H223" s="43">
        <f>COUNTIF(H2:H220,"Out")</f>
        <v>1</v>
      </c>
      <c r="I223" s="43">
        <f>COUNTIF(I2:I220,"Out")</f>
        <v>1</v>
      </c>
      <c r="J223" s="43">
        <f>COUNTIF(J2:J220,"Out")</f>
        <v>1</v>
      </c>
      <c r="K223" s="66"/>
    </row>
    <row r="224" spans="1:25" ht="21" customHeight="1" x14ac:dyDescent="0.3">
      <c r="A224" s="63"/>
      <c r="B224" s="64"/>
      <c r="C224" s="65"/>
      <c r="D224" s="64" t="s">
        <v>263</v>
      </c>
      <c r="E224" s="43">
        <f>COUNTIF(E2:E219,"Loose")</f>
        <v>0</v>
      </c>
      <c r="F224" s="43">
        <f>COUNTIF(F2:F219,"Loose")</f>
        <v>2</v>
      </c>
      <c r="G224" s="43">
        <f>COUNTIF(G2:G219,"Loose")</f>
        <v>0</v>
      </c>
      <c r="H224" s="66"/>
      <c r="I224" s="66"/>
      <c r="J224" s="66"/>
      <c r="K224" s="66"/>
    </row>
    <row r="225" spans="1:11" ht="21" customHeight="1" x14ac:dyDescent="0.3">
      <c r="A225" s="63"/>
      <c r="B225" s="64"/>
      <c r="C225" s="65"/>
      <c r="D225" s="64" t="s">
        <v>265</v>
      </c>
      <c r="E225" s="66"/>
      <c r="F225" s="43">
        <f>COUNTIF(F2:F219,"Missing")</f>
        <v>0</v>
      </c>
      <c r="G225" s="43">
        <f>COUNTIF(G2:G219,"Missing")</f>
        <v>0</v>
      </c>
      <c r="H225" s="66"/>
      <c r="I225" s="66"/>
      <c r="J225" s="66"/>
      <c r="K225" s="43">
        <f>COUNTIF(K2:K219,"Missing")</f>
        <v>0</v>
      </c>
    </row>
    <row r="226" spans="1:11" ht="21" customHeight="1" x14ac:dyDescent="0.3">
      <c r="A226" s="63"/>
      <c r="B226" s="64"/>
      <c r="C226" s="65"/>
      <c r="D226" s="64" t="s">
        <v>260</v>
      </c>
      <c r="E226" s="66"/>
      <c r="F226" s="43">
        <f>COUNTIF(F2:F219,"Broken")</f>
        <v>1</v>
      </c>
      <c r="G226" s="66"/>
      <c r="H226" s="66"/>
      <c r="I226" s="66"/>
      <c r="J226" s="66"/>
      <c r="K226" s="43">
        <f>COUNTIF(K2:K219,"Broken")</f>
        <v>1</v>
      </c>
    </row>
  </sheetData>
  <autoFilter ref="A1:Y226" xr:uid="{00000000-0009-0000-0000-000000000000}"/>
  <dataValidations count="16">
    <dataValidation allowBlank="1" showDropDown="1" showInputMessage="1" showErrorMessage="1" promptTitle="RM BX" prompt="Remount Box" sqref="O1" xr:uid="{00000000-0002-0000-0000-000000000000}"/>
    <dataValidation allowBlank="1" showInputMessage="1" showErrorMessage="1" promptTitle="NFP" prompt="New Face Plate" sqref="P1" xr:uid="{00000000-0002-0000-0000-000001000000}"/>
    <dataValidation allowBlank="1" showInputMessage="1" showErrorMessage="1" promptTitle="NFI" prompt="New F Insert" sqref="Q1" xr:uid="{00000000-0002-0000-0000-000002000000}"/>
    <dataValidation allowBlank="1" showInputMessage="1" showErrorMessage="1" promptTitle="NDJ" prompt="New Data Jack" sqref="R1" xr:uid="{00000000-0002-0000-0000-000003000000}"/>
    <dataValidation allowBlank="1" showInputMessage="1" showErrorMessage="1" promptTitle="NVI" prompt="New Voice Jack" sqref="S1" xr:uid="{00000000-0002-0000-0000-000004000000}"/>
    <dataValidation allowBlank="1" showInputMessage="1" showErrorMessage="1" promptTitle="RI" prompt="Reinsert" sqref="T1" xr:uid="{00000000-0002-0000-0000-000005000000}"/>
    <dataValidation allowBlank="1" showInputMessage="1" showErrorMessage="1" promptTitle="DTG" prompt="Dial Tone Good" sqref="U1" xr:uid="{00000000-0002-0000-0000-000006000000}"/>
    <dataValidation allowBlank="1" showInputMessage="1" showErrorMessage="1" promptTitle="DTNG" prompt="Dial Tone No Good" sqref="V1" xr:uid="{00000000-0002-0000-0000-000007000000}"/>
    <dataValidation allowBlank="1" showInputMessage="1" showErrorMessage="1" promptTitle="DLG" prompt="Data Link Good" sqref="W1" xr:uid="{00000000-0002-0000-0000-000008000000}"/>
    <dataValidation allowBlank="1" showInputMessage="1" showErrorMessage="1" promptTitle="DNLG" prompt="Data Link No Good" sqref="X1" xr:uid="{00000000-0002-0000-0000-000009000000}"/>
    <dataValidation allowBlank="1" showInputMessage="1" showErrorMessage="1" promptTitle="RM FP" prompt="Remount faceplate" sqref="Y1" xr:uid="{00000000-0002-0000-0000-00000A000000}"/>
    <dataValidation type="list" allowBlank="1" showInputMessage="1" showErrorMessage="1" sqref="F2:F219" xr:uid="{00000000-0002-0000-0000-00000B000000}">
      <formula1>"Loose,Missing,Broken"</formula1>
    </dataValidation>
    <dataValidation type="list" showInputMessage="1" showErrorMessage="1" sqref="E2:E219" xr:uid="{00000000-0002-0000-0000-00000C000000}">
      <formula1>"In,Out,Loose, ,"</formula1>
    </dataValidation>
    <dataValidation type="list" allowBlank="1" showInputMessage="1" showErrorMessage="1" sqref="G2:G219" xr:uid="{00000000-0002-0000-0000-00000D000000}">
      <formula1>"Loose,Missing"</formula1>
    </dataValidation>
    <dataValidation type="list" allowBlank="1" showInputMessage="1" showErrorMessage="1" sqref="K2:K219" xr:uid="{00000000-0002-0000-0000-00000E000000}">
      <formula1>"Missing,Broken"</formula1>
    </dataValidation>
    <dataValidation type="list" allowBlank="1" showInputMessage="1" showErrorMessage="1" sqref="H2:J219" xr:uid="{00000000-0002-0000-0000-00000F000000}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&amp;N&amp;RA1-3</oddFooter>
  </headerFooter>
  <rowBreaks count="3" manualBreakCount="3">
    <brk id="73" max="11" man="1"/>
    <brk id="119" max="11" man="1"/>
    <brk id="14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69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8" sqref="J8"/>
    </sheetView>
  </sheetViews>
  <sheetFormatPr defaultRowHeight="21" customHeight="1" x14ac:dyDescent="0.25"/>
  <cols>
    <col min="1" max="1" width="5.75" style="4" bestFit="1" customWidth="1"/>
    <col min="2" max="2" width="6.375" style="4" bestFit="1" customWidth="1"/>
    <col min="3" max="3" width="10.5" bestFit="1" customWidth="1"/>
    <col min="4" max="4" width="7" customWidth="1"/>
    <col min="5" max="11" width="8.125" style="4" customWidth="1"/>
    <col min="12" max="12" width="35.875" customWidth="1"/>
    <col min="13" max="13" width="9.625" style="4" customWidth="1"/>
    <col min="14" max="14" width="5.625" customWidth="1"/>
    <col min="15" max="15" width="6.3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4.375" customWidth="1"/>
    <col min="21" max="21" width="4.25" bestFit="1" customWidth="1"/>
    <col min="22" max="22" width="5.75" customWidth="1"/>
    <col min="23" max="23" width="4.375" bestFit="1" customWidth="1"/>
    <col min="24" max="24" width="3.625" customWidth="1"/>
  </cols>
  <sheetData>
    <row r="1" spans="1:24" s="2" customFormat="1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266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61" t="s">
        <v>250</v>
      </c>
      <c r="O1" s="61" t="s">
        <v>319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258</v>
      </c>
      <c r="V1" s="61" t="s">
        <v>259</v>
      </c>
      <c r="W1" s="62" t="s">
        <v>256</v>
      </c>
      <c r="X1" s="61" t="s">
        <v>257</v>
      </c>
    </row>
    <row r="2" spans="1:24" ht="21" customHeight="1" x14ac:dyDescent="0.25">
      <c r="A2" s="7" t="s">
        <v>0</v>
      </c>
      <c r="B2" s="7" t="s">
        <v>88</v>
      </c>
      <c r="C2" s="21" t="s">
        <v>106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>IF(AND(ISBLANK(E2),ISBLANK(F2),ISBLANK(G2),ISBLANK(H2),ISBLANK(I2),ISBLANK(J2)),"","YES")</f>
        <v/>
      </c>
      <c r="N2" s="8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1" customHeight="1" x14ac:dyDescent="0.25">
      <c r="A3" s="7" t="str">
        <f>A$2</f>
        <v xml:space="preserve"> B1</v>
      </c>
      <c r="B3" s="7" t="s">
        <v>165</v>
      </c>
      <c r="C3" s="48">
        <v>65637</v>
      </c>
      <c r="D3" s="47">
        <v>1003</v>
      </c>
      <c r="E3" s="8"/>
      <c r="F3" s="8"/>
      <c r="G3" s="8"/>
      <c r="H3" s="8"/>
      <c r="I3" s="8"/>
      <c r="J3" s="8"/>
      <c r="K3" s="8"/>
      <c r="L3" s="10"/>
      <c r="M3" s="8" t="str">
        <f t="shared" ref="M3" si="0">IF(AND(ISBLANK(E3),ISBLANK(F3),ISBLANK(G3),ISBLANK(H3),ISBLANK(I3),ISBLANK(J3)),"","YES")</f>
        <v/>
      </c>
      <c r="N3" s="3"/>
      <c r="O3" s="3"/>
      <c r="P3" s="3">
        <v>1</v>
      </c>
      <c r="Q3" s="3">
        <v>1</v>
      </c>
      <c r="R3" s="3"/>
      <c r="S3" s="3"/>
      <c r="T3" s="3"/>
      <c r="U3" s="3"/>
      <c r="V3" s="3"/>
      <c r="W3" s="3"/>
      <c r="X3" s="3"/>
    </row>
    <row r="4" spans="1:24" ht="21" customHeight="1" x14ac:dyDescent="0.25">
      <c r="A4" s="7" t="str">
        <f t="shared" ref="A4:A74" si="1">A$2</f>
        <v xml:space="preserve"> B1</v>
      </c>
      <c r="B4" s="7" t="s">
        <v>165</v>
      </c>
      <c r="C4" s="21"/>
      <c r="D4" s="19" t="s">
        <v>187</v>
      </c>
      <c r="E4" s="8"/>
      <c r="F4" s="8"/>
      <c r="G4" s="8"/>
      <c r="H4" s="8" t="s">
        <v>264</v>
      </c>
      <c r="I4" s="8"/>
      <c r="J4" s="8"/>
      <c r="K4" s="8"/>
      <c r="L4" s="10"/>
      <c r="M4" s="8" t="str">
        <f t="shared" ref="M4:M66" si="2">IF(AND(ISBLANK(E4),ISBLANK(F4),ISBLANK(G4),ISBLANK(H4),ISBLANK(I4),ISBLANK(J4)),"","YES")</f>
        <v>YES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1" customHeight="1" x14ac:dyDescent="0.25">
      <c r="A5" s="7" t="str">
        <f t="shared" si="1"/>
        <v xml:space="preserve"> B1</v>
      </c>
      <c r="B5" s="7" t="s">
        <v>158</v>
      </c>
      <c r="C5" s="21"/>
      <c r="D5" s="19" t="s">
        <v>41</v>
      </c>
      <c r="E5" s="8"/>
      <c r="F5" s="8"/>
      <c r="G5" s="8"/>
      <c r="H5" s="8"/>
      <c r="I5" s="8" t="s">
        <v>261</v>
      </c>
      <c r="J5" s="8"/>
      <c r="K5" s="8"/>
      <c r="L5" s="10"/>
      <c r="M5" s="8" t="str">
        <f t="shared" si="2"/>
        <v>YES</v>
      </c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>
        <v>1</v>
      </c>
    </row>
    <row r="6" spans="1:24" ht="21" customHeight="1" x14ac:dyDescent="0.25">
      <c r="A6" s="7" t="str">
        <f t="shared" si="1"/>
        <v xml:space="preserve"> B1</v>
      </c>
      <c r="B6" s="7" t="s">
        <v>141</v>
      </c>
      <c r="C6" s="21"/>
      <c r="D6" s="19" t="s">
        <v>80</v>
      </c>
      <c r="E6" s="8"/>
      <c r="F6" s="8"/>
      <c r="G6" s="8"/>
      <c r="H6" s="8"/>
      <c r="I6" s="8"/>
      <c r="J6" s="8"/>
      <c r="K6" s="8"/>
      <c r="L6" s="10"/>
      <c r="M6" s="8" t="str">
        <f t="shared" si="2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1" customHeight="1" x14ac:dyDescent="0.25">
      <c r="A7" s="7" t="str">
        <f t="shared" si="1"/>
        <v xml:space="preserve"> B1</v>
      </c>
      <c r="B7" s="7" t="s">
        <v>126</v>
      </c>
      <c r="C7" s="21"/>
      <c r="D7" s="19" t="s">
        <v>48</v>
      </c>
      <c r="E7" s="8"/>
      <c r="F7" s="8"/>
      <c r="G7" s="8"/>
      <c r="H7" s="8"/>
      <c r="I7" s="8"/>
      <c r="J7" s="8"/>
      <c r="K7" s="8"/>
      <c r="L7" s="10"/>
      <c r="M7" s="8" t="str">
        <f>IF(AND(ISBLANK(E7),ISBLANK(F7),ISBLANK(G7),ISBLANK(H7),ISBLANK(I7),ISBLANK(J7)),"","YES")</f>
        <v/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1" customHeight="1" x14ac:dyDescent="0.25">
      <c r="A8" s="7" t="str">
        <f t="shared" si="1"/>
        <v xml:space="preserve"> B1</v>
      </c>
      <c r="B8" s="7" t="s">
        <v>149</v>
      </c>
      <c r="C8" s="21"/>
      <c r="D8" s="19" t="s">
        <v>51</v>
      </c>
      <c r="E8" s="8"/>
      <c r="F8" s="8"/>
      <c r="G8" s="8"/>
      <c r="H8" s="8"/>
      <c r="I8" s="8"/>
      <c r="J8" s="8"/>
      <c r="K8" s="8"/>
      <c r="L8" s="10"/>
      <c r="M8" s="8" t="str">
        <f>IF(AND(ISBLANK(E8),ISBLANK(F8),ISBLANK(G8),ISBLANK(H8),ISBLANK(I8),ISBLANK(J8)),"","YES")</f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1" customHeight="1" x14ac:dyDescent="0.25">
      <c r="A9" s="7" t="str">
        <f t="shared" si="1"/>
        <v xml:space="preserve"> B1</v>
      </c>
      <c r="B9" s="7" t="s">
        <v>166</v>
      </c>
      <c r="C9" s="21">
        <v>65627</v>
      </c>
      <c r="D9" s="47">
        <v>1009</v>
      </c>
      <c r="E9" s="8"/>
      <c r="F9" s="8"/>
      <c r="G9" s="8"/>
      <c r="H9" s="8"/>
      <c r="I9" s="8"/>
      <c r="J9" s="8"/>
      <c r="K9" s="8"/>
      <c r="L9" s="10"/>
      <c r="M9" s="8" t="str">
        <f t="shared" ref="M9:M10" si="3">IF(AND(ISBLANK(E9),ISBLANK(F9),ISBLANK(G9),ISBLANK(H9),ISBLANK(I9),ISBLANK(J9)),"","YES")</f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1" customHeight="1" x14ac:dyDescent="0.25">
      <c r="A10" s="7" t="str">
        <f t="shared" si="1"/>
        <v xml:space="preserve"> B1</v>
      </c>
      <c r="B10" s="7" t="s">
        <v>166</v>
      </c>
      <c r="C10" s="21"/>
      <c r="D10" s="19" t="s">
        <v>188</v>
      </c>
      <c r="E10" s="8"/>
      <c r="F10" s="8"/>
      <c r="G10" s="8"/>
      <c r="H10" s="8" t="s">
        <v>264</v>
      </c>
      <c r="I10" s="43" t="s">
        <v>264</v>
      </c>
      <c r="J10" s="8"/>
      <c r="K10" s="8"/>
      <c r="L10" s="10"/>
      <c r="M10" s="8" t="str">
        <f t="shared" si="3"/>
        <v>YES</v>
      </c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</row>
    <row r="11" spans="1:24" ht="21" customHeight="1" x14ac:dyDescent="0.25">
      <c r="A11" s="7" t="str">
        <f t="shared" si="1"/>
        <v xml:space="preserve"> B1</v>
      </c>
      <c r="B11" s="7" t="s">
        <v>125</v>
      </c>
      <c r="C11" s="21"/>
      <c r="D11" s="19" t="s">
        <v>67</v>
      </c>
      <c r="E11" s="8"/>
      <c r="F11" s="8"/>
      <c r="G11" s="8"/>
      <c r="H11" s="8"/>
      <c r="I11" s="8"/>
      <c r="J11" s="8"/>
      <c r="K11" s="8"/>
      <c r="L11" s="10"/>
      <c r="M11" s="8" t="str">
        <f t="shared" si="2"/>
        <v/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s="11" customFormat="1" ht="21" customHeight="1" x14ac:dyDescent="0.25">
      <c r="A12" s="7" t="str">
        <f t="shared" si="1"/>
        <v xml:space="preserve"> B1</v>
      </c>
      <c r="B12" s="7" t="s">
        <v>127</v>
      </c>
      <c r="C12" s="21"/>
      <c r="D12" s="19" t="s">
        <v>81</v>
      </c>
      <c r="E12" s="8"/>
      <c r="F12" s="8"/>
      <c r="G12" s="8"/>
      <c r="H12" s="8"/>
      <c r="I12" s="8"/>
      <c r="J12" s="8"/>
      <c r="K12" s="8"/>
      <c r="L12" s="10"/>
      <c r="M12" s="8" t="str">
        <f t="shared" si="2"/>
        <v/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" customHeight="1" x14ac:dyDescent="0.25">
      <c r="A13" s="7" t="str">
        <f t="shared" si="1"/>
        <v xml:space="preserve"> B1</v>
      </c>
      <c r="B13" s="7" t="s">
        <v>136</v>
      </c>
      <c r="C13" s="21"/>
      <c r="D13" s="19" t="s">
        <v>74</v>
      </c>
      <c r="E13" s="8"/>
      <c r="F13" s="8"/>
      <c r="G13" s="8"/>
      <c r="H13" s="8"/>
      <c r="I13" s="8"/>
      <c r="J13" s="8"/>
      <c r="K13" s="8"/>
      <c r="L13" s="10"/>
      <c r="M13" s="8" t="str">
        <f t="shared" si="2"/>
        <v/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1" customHeight="1" x14ac:dyDescent="0.25">
      <c r="A14" s="7" t="str">
        <f t="shared" si="1"/>
        <v xml:space="preserve"> B1</v>
      </c>
      <c r="B14" s="7" t="s">
        <v>129</v>
      </c>
      <c r="C14" s="21"/>
      <c r="D14" s="19" t="s">
        <v>36</v>
      </c>
      <c r="E14" s="8"/>
      <c r="F14" s="8"/>
      <c r="G14" s="8"/>
      <c r="H14" s="8" t="s">
        <v>264</v>
      </c>
      <c r="I14" s="8"/>
      <c r="J14" s="8"/>
      <c r="K14" s="8"/>
      <c r="L14" s="10"/>
      <c r="M14" s="8" t="str">
        <f t="shared" si="2"/>
        <v>YES</v>
      </c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</row>
    <row r="15" spans="1:24" ht="21" customHeight="1" x14ac:dyDescent="0.25">
      <c r="A15" s="7" t="str">
        <f t="shared" si="1"/>
        <v xml:space="preserve"> B1</v>
      </c>
      <c r="B15" s="7" t="s">
        <v>167</v>
      </c>
      <c r="C15" s="21">
        <v>65028</v>
      </c>
      <c r="D15" s="47">
        <v>1014</v>
      </c>
      <c r="E15" s="8"/>
      <c r="F15" s="8"/>
      <c r="G15" s="8"/>
      <c r="H15" s="8"/>
      <c r="I15" s="8"/>
      <c r="J15" s="8"/>
      <c r="K15" s="8"/>
      <c r="L15" s="10"/>
      <c r="M15" s="8" t="str">
        <f t="shared" si="2"/>
        <v/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1" customHeight="1" x14ac:dyDescent="0.25">
      <c r="A16" s="7" t="str">
        <f t="shared" si="1"/>
        <v xml:space="preserve"> B1</v>
      </c>
      <c r="B16" s="7" t="s">
        <v>167</v>
      </c>
      <c r="C16" s="21"/>
      <c r="D16" s="19" t="s">
        <v>189</v>
      </c>
      <c r="E16" s="8"/>
      <c r="F16" s="8"/>
      <c r="G16" s="8"/>
      <c r="H16" s="8"/>
      <c r="I16" s="8"/>
      <c r="J16" s="8"/>
      <c r="K16" s="8"/>
      <c r="L16" s="10"/>
      <c r="M16" s="8" t="str">
        <f t="shared" si="2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s="11" customFormat="1" ht="21" customHeight="1" x14ac:dyDescent="0.25">
      <c r="A17" s="7" t="str">
        <f t="shared" si="1"/>
        <v xml:space="preserve"> B1</v>
      </c>
      <c r="B17" s="7" t="s">
        <v>118</v>
      </c>
      <c r="C17" s="21"/>
      <c r="D17" s="19" t="s">
        <v>49</v>
      </c>
      <c r="E17" s="8"/>
      <c r="F17" s="8"/>
      <c r="G17" s="8"/>
      <c r="H17" s="8"/>
      <c r="I17" s="8"/>
      <c r="J17" s="8"/>
      <c r="K17" s="8"/>
      <c r="L17" s="10"/>
      <c r="M17" s="8" t="str">
        <f t="shared" si="2"/>
        <v/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1" customHeight="1" x14ac:dyDescent="0.25">
      <c r="A18" s="7" t="str">
        <f t="shared" si="1"/>
        <v xml:space="preserve"> B1</v>
      </c>
      <c r="B18" s="7" t="s">
        <v>148</v>
      </c>
      <c r="C18" s="21"/>
      <c r="D18" s="19" t="s">
        <v>52</v>
      </c>
      <c r="E18" s="8"/>
      <c r="F18" s="8"/>
      <c r="G18" s="8"/>
      <c r="H18" s="8"/>
      <c r="I18" s="8"/>
      <c r="J18" s="8"/>
      <c r="K18" s="8"/>
      <c r="L18" s="10"/>
      <c r="M18" s="8" t="str">
        <f t="shared" si="2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1" customHeight="1" x14ac:dyDescent="0.25">
      <c r="A19" s="7" t="str">
        <f t="shared" si="1"/>
        <v xml:space="preserve"> B1</v>
      </c>
      <c r="B19" s="7" t="s">
        <v>133</v>
      </c>
      <c r="C19" s="21"/>
      <c r="D19" s="19" t="s">
        <v>59</v>
      </c>
      <c r="E19" s="8"/>
      <c r="F19" s="8"/>
      <c r="G19" s="8"/>
      <c r="H19" s="8"/>
      <c r="I19" s="8"/>
      <c r="J19" s="8"/>
      <c r="K19" s="8"/>
      <c r="L19" s="10"/>
      <c r="M19" s="8" t="str">
        <f t="shared" si="2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1" customHeight="1" x14ac:dyDescent="0.25">
      <c r="A20" s="7" t="str">
        <f t="shared" si="1"/>
        <v xml:space="preserve"> B1</v>
      </c>
      <c r="B20" s="7" t="s">
        <v>146</v>
      </c>
      <c r="C20" s="21"/>
      <c r="D20" s="19" t="s">
        <v>68</v>
      </c>
      <c r="E20" s="8"/>
      <c r="F20" s="8"/>
      <c r="G20" s="8"/>
      <c r="H20" s="8"/>
      <c r="I20" s="8"/>
      <c r="J20" s="8"/>
      <c r="K20" s="8"/>
      <c r="L20" s="10"/>
      <c r="M20" s="8" t="str">
        <f t="shared" si="2"/>
        <v/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1" customHeight="1" x14ac:dyDescent="0.25">
      <c r="A21" s="7" t="str">
        <f t="shared" si="1"/>
        <v xml:space="preserve"> B1</v>
      </c>
      <c r="B21" s="7" t="s">
        <v>168</v>
      </c>
      <c r="C21" s="21">
        <v>65286</v>
      </c>
      <c r="D21" s="47">
        <v>1018</v>
      </c>
      <c r="E21" s="8"/>
      <c r="F21" s="8"/>
      <c r="G21" s="8"/>
      <c r="H21" s="8"/>
      <c r="I21" s="8"/>
      <c r="J21" s="8"/>
      <c r="K21" s="8"/>
      <c r="L21" s="10"/>
      <c r="M21" s="8" t="str">
        <f t="shared" si="2"/>
        <v/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1" customHeight="1" x14ac:dyDescent="0.25">
      <c r="A22" s="7" t="str">
        <f t="shared" si="1"/>
        <v xml:space="preserve"> B1</v>
      </c>
      <c r="B22" s="7" t="s">
        <v>168</v>
      </c>
      <c r="C22" s="21"/>
      <c r="D22" s="19" t="s">
        <v>85</v>
      </c>
      <c r="E22" s="8"/>
      <c r="F22" s="8"/>
      <c r="G22" s="8"/>
      <c r="H22" s="8" t="s">
        <v>264</v>
      </c>
      <c r="I22" s="8"/>
      <c r="J22" s="8"/>
      <c r="K22" s="8"/>
      <c r="L22" s="10"/>
      <c r="M22" s="8" t="str">
        <f t="shared" si="2"/>
        <v>YES</v>
      </c>
      <c r="N22" s="3"/>
      <c r="O22" s="3"/>
      <c r="P22" s="3">
        <v>1</v>
      </c>
      <c r="Q22" s="3"/>
      <c r="R22" s="3"/>
      <c r="S22" s="3"/>
      <c r="T22" s="3"/>
      <c r="U22" s="3"/>
      <c r="V22" s="3"/>
      <c r="W22" s="3"/>
      <c r="X22" s="3"/>
    </row>
    <row r="23" spans="1:24" ht="21" customHeight="1" x14ac:dyDescent="0.25">
      <c r="A23" s="7" t="str">
        <f t="shared" si="1"/>
        <v xml:space="preserve"> B1</v>
      </c>
      <c r="B23" s="7" t="s">
        <v>116</v>
      </c>
      <c r="C23" s="21"/>
      <c r="D23" s="19" t="s">
        <v>37</v>
      </c>
      <c r="E23" s="8"/>
      <c r="F23" s="8"/>
      <c r="G23" s="8"/>
      <c r="H23" s="8"/>
      <c r="I23" s="8"/>
      <c r="J23" s="8"/>
      <c r="K23" s="8"/>
      <c r="L23" s="10"/>
      <c r="M23" s="8" t="str">
        <f t="shared" si="2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1" customHeight="1" x14ac:dyDescent="0.25">
      <c r="A24" s="7" t="str">
        <f t="shared" si="1"/>
        <v xml:space="preserve"> B1</v>
      </c>
      <c r="B24" s="7" t="s">
        <v>120</v>
      </c>
      <c r="C24" s="21"/>
      <c r="D24" s="19" t="s">
        <v>42</v>
      </c>
      <c r="E24" s="8"/>
      <c r="F24" s="8"/>
      <c r="G24" s="8"/>
      <c r="H24" s="8"/>
      <c r="I24" s="8"/>
      <c r="J24" s="8"/>
      <c r="K24" s="8"/>
      <c r="L24" s="10"/>
      <c r="M24" s="8" t="str">
        <f t="shared" si="2"/>
        <v/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1" customHeight="1" x14ac:dyDescent="0.25">
      <c r="A25" s="7" t="str">
        <f t="shared" si="1"/>
        <v xml:space="preserve"> B1</v>
      </c>
      <c r="B25" s="7" t="s">
        <v>147</v>
      </c>
      <c r="C25" s="21"/>
      <c r="D25" s="19" t="s">
        <v>53</v>
      </c>
      <c r="E25" s="8"/>
      <c r="F25" s="8"/>
      <c r="G25" s="8"/>
      <c r="H25" s="8"/>
      <c r="I25" s="8" t="s">
        <v>261</v>
      </c>
      <c r="J25" s="8"/>
      <c r="K25" s="8"/>
      <c r="L25" s="10"/>
      <c r="M25" s="8" t="str">
        <f t="shared" si="2"/>
        <v>YES</v>
      </c>
      <c r="N25" s="3"/>
      <c r="O25" s="3"/>
      <c r="P25" s="3"/>
      <c r="Q25" s="3"/>
      <c r="R25" s="3">
        <v>1</v>
      </c>
      <c r="S25" s="3"/>
      <c r="T25" s="3"/>
      <c r="U25" s="3"/>
      <c r="V25" s="3">
        <v>1</v>
      </c>
      <c r="W25" s="3"/>
      <c r="X25" s="3"/>
    </row>
    <row r="26" spans="1:24" ht="21" customHeight="1" x14ac:dyDescent="0.25">
      <c r="A26" s="7" t="str">
        <f t="shared" si="1"/>
        <v xml:space="preserve"> B1</v>
      </c>
      <c r="B26" s="7" t="s">
        <v>150</v>
      </c>
      <c r="C26" s="21"/>
      <c r="D26" s="19" t="s">
        <v>60</v>
      </c>
      <c r="E26" s="8"/>
      <c r="F26" s="8"/>
      <c r="G26" s="8"/>
      <c r="H26" s="8"/>
      <c r="I26" s="8"/>
      <c r="J26" s="8"/>
      <c r="K26" s="8"/>
      <c r="L26" s="10"/>
      <c r="M26" s="8" t="str">
        <f t="shared" si="2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1" customHeight="1" x14ac:dyDescent="0.25">
      <c r="A27" s="7" t="str">
        <f t="shared" si="1"/>
        <v xml:space="preserve"> B1</v>
      </c>
      <c r="B27" s="7" t="s">
        <v>169</v>
      </c>
      <c r="C27" s="21">
        <v>66049</v>
      </c>
      <c r="D27" s="47">
        <v>2002</v>
      </c>
      <c r="E27" s="8"/>
      <c r="F27" s="8"/>
      <c r="G27" s="8"/>
      <c r="H27" s="8"/>
      <c r="I27" s="8"/>
      <c r="J27" s="8"/>
      <c r="K27" s="8"/>
      <c r="L27" s="10"/>
      <c r="M27" s="8" t="str">
        <f t="shared" si="2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1" customHeight="1" x14ac:dyDescent="0.25">
      <c r="A28" s="7" t="str">
        <f t="shared" si="1"/>
        <v xml:space="preserve"> B1</v>
      </c>
      <c r="B28" s="7" t="s">
        <v>169</v>
      </c>
      <c r="C28" s="21"/>
      <c r="D28" s="19" t="s">
        <v>190</v>
      </c>
      <c r="E28" s="8"/>
      <c r="F28" s="8"/>
      <c r="G28" s="8"/>
      <c r="H28" s="8"/>
      <c r="I28" s="8"/>
      <c r="J28" s="8"/>
      <c r="K28" s="8"/>
      <c r="L28" s="10"/>
      <c r="M28" s="8" t="str">
        <f t="shared" si="2"/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1" customHeight="1" x14ac:dyDescent="0.25">
      <c r="A29" s="7" t="str">
        <f t="shared" si="1"/>
        <v xml:space="preserve"> B1</v>
      </c>
      <c r="B29" s="7" t="s">
        <v>117</v>
      </c>
      <c r="C29" s="21"/>
      <c r="D29" s="19" t="s">
        <v>43</v>
      </c>
      <c r="E29" s="8"/>
      <c r="F29" s="8"/>
      <c r="G29" s="8"/>
      <c r="H29" s="8"/>
      <c r="I29" s="8"/>
      <c r="J29" s="8"/>
      <c r="K29" s="8"/>
      <c r="L29" s="10"/>
      <c r="M29" s="8" t="str">
        <f t="shared" si="2"/>
        <v/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1" customHeight="1" x14ac:dyDescent="0.25">
      <c r="A30" s="7" t="str">
        <f t="shared" si="1"/>
        <v xml:space="preserve"> B1</v>
      </c>
      <c r="B30" s="7" t="s">
        <v>156</v>
      </c>
      <c r="C30" s="21"/>
      <c r="D30" s="19" t="s">
        <v>54</v>
      </c>
      <c r="E30" s="8"/>
      <c r="F30" s="8"/>
      <c r="G30" s="8"/>
      <c r="H30" s="8"/>
      <c r="I30" s="8"/>
      <c r="J30" s="8"/>
      <c r="K30" s="8"/>
      <c r="L30" s="10"/>
      <c r="M30" s="8" t="str">
        <f t="shared" si="2"/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1" customHeight="1" x14ac:dyDescent="0.25">
      <c r="A31" s="7" t="str">
        <f t="shared" si="1"/>
        <v xml:space="preserve"> B1</v>
      </c>
      <c r="B31" s="7" t="s">
        <v>143</v>
      </c>
      <c r="C31" s="21"/>
      <c r="D31" s="19" t="s">
        <v>61</v>
      </c>
      <c r="E31" s="8"/>
      <c r="F31" s="8"/>
      <c r="G31" s="8"/>
      <c r="H31" s="8"/>
      <c r="I31" s="8"/>
      <c r="J31" s="8"/>
      <c r="K31" s="8"/>
      <c r="L31" s="10"/>
      <c r="M31" s="8" t="str">
        <f t="shared" si="2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1" customHeight="1" x14ac:dyDescent="0.25">
      <c r="A32" s="7" t="str">
        <f t="shared" si="1"/>
        <v xml:space="preserve"> B1</v>
      </c>
      <c r="B32" s="7" t="s">
        <v>128</v>
      </c>
      <c r="C32" s="21"/>
      <c r="D32" s="19" t="s">
        <v>70</v>
      </c>
      <c r="E32" s="8"/>
      <c r="F32" s="8"/>
      <c r="G32" s="8"/>
      <c r="H32" s="8"/>
      <c r="I32" s="8"/>
      <c r="J32" s="8"/>
      <c r="K32" s="8"/>
      <c r="L32" s="10"/>
      <c r="M32" s="8" t="str">
        <f t="shared" si="2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1" customHeight="1" x14ac:dyDescent="0.25">
      <c r="A33" s="7" t="str">
        <f t="shared" si="1"/>
        <v xml:space="preserve"> B1</v>
      </c>
      <c r="B33" s="7" t="s">
        <v>170</v>
      </c>
      <c r="C33" s="21">
        <v>66029</v>
      </c>
      <c r="D33" s="47">
        <v>2008</v>
      </c>
      <c r="E33" s="8"/>
      <c r="F33" s="8"/>
      <c r="G33" s="8"/>
      <c r="H33" s="8"/>
      <c r="I33" s="8"/>
      <c r="J33" s="8"/>
      <c r="K33" s="43" t="s">
        <v>260</v>
      </c>
      <c r="L33" s="10"/>
      <c r="M33" s="8" t="str">
        <f t="shared" si="2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1" customHeight="1" x14ac:dyDescent="0.25">
      <c r="A34" s="7" t="str">
        <f t="shared" si="1"/>
        <v xml:space="preserve"> B1</v>
      </c>
      <c r="B34" s="7" t="s">
        <v>170</v>
      </c>
      <c r="C34" s="21"/>
      <c r="D34" s="19" t="s">
        <v>193</v>
      </c>
      <c r="E34" s="8"/>
      <c r="F34" s="8"/>
      <c r="G34" s="8"/>
      <c r="H34" s="8"/>
      <c r="I34" s="8"/>
      <c r="J34" s="8"/>
      <c r="K34" s="8"/>
      <c r="L34" s="10"/>
      <c r="M34" s="8" t="str">
        <f t="shared" si="2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1" customHeight="1" x14ac:dyDescent="0.25">
      <c r="A35" s="7" t="str">
        <f t="shared" si="1"/>
        <v xml:space="preserve"> B1</v>
      </c>
      <c r="B35" s="7" t="s">
        <v>191</v>
      </c>
      <c r="C35" s="21"/>
      <c r="D35" s="19" t="s">
        <v>39</v>
      </c>
      <c r="E35" s="8"/>
      <c r="F35" s="8"/>
      <c r="G35" s="8"/>
      <c r="H35" s="8"/>
      <c r="I35" s="8"/>
      <c r="J35" s="8"/>
      <c r="K35" s="8"/>
      <c r="L35" s="10"/>
      <c r="M35" s="8" t="str">
        <f t="shared" si="2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1" customHeight="1" x14ac:dyDescent="0.25">
      <c r="A36" s="7" t="str">
        <f t="shared" si="1"/>
        <v xml:space="preserve"> B1</v>
      </c>
      <c r="B36" s="7" t="s">
        <v>192</v>
      </c>
      <c r="C36" s="21"/>
      <c r="D36" s="19" t="s">
        <v>82</v>
      </c>
      <c r="E36" s="8"/>
      <c r="F36" s="8"/>
      <c r="G36" s="8"/>
      <c r="H36" s="8"/>
      <c r="I36" s="8"/>
      <c r="J36" s="8"/>
      <c r="K36" s="8"/>
      <c r="L36" s="10"/>
      <c r="M36" s="8" t="str">
        <f t="shared" si="2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1" customHeight="1" x14ac:dyDescent="0.25">
      <c r="A37" s="7" t="str">
        <f t="shared" si="1"/>
        <v xml:space="preserve"> B1</v>
      </c>
      <c r="B37" s="7" t="s">
        <v>160</v>
      </c>
      <c r="C37" s="21"/>
      <c r="D37" s="19" t="s">
        <v>44</v>
      </c>
      <c r="E37" s="8"/>
      <c r="F37" s="8"/>
      <c r="G37" s="8"/>
      <c r="H37" s="8"/>
      <c r="I37" s="8"/>
      <c r="J37" s="8"/>
      <c r="K37" s="8"/>
      <c r="L37" s="10"/>
      <c r="M37" s="8" t="str">
        <f t="shared" si="2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1" customHeight="1" x14ac:dyDescent="0.25">
      <c r="A38" s="7" t="str">
        <f t="shared" si="1"/>
        <v xml:space="preserve"> B1</v>
      </c>
      <c r="B38" s="7" t="s">
        <v>114</v>
      </c>
      <c r="C38" s="21"/>
      <c r="D38" s="19" t="s">
        <v>50</v>
      </c>
      <c r="E38" s="8"/>
      <c r="F38" s="8"/>
      <c r="G38" s="8"/>
      <c r="H38" s="8" t="s">
        <v>264</v>
      </c>
      <c r="I38" s="8"/>
      <c r="J38" s="8"/>
      <c r="K38" s="8"/>
      <c r="L38" s="10"/>
      <c r="M38" s="8" t="str">
        <f t="shared" si="2"/>
        <v>YES</v>
      </c>
      <c r="N38" s="3"/>
      <c r="O38" s="3"/>
      <c r="P38" s="3"/>
      <c r="Q38" s="3"/>
      <c r="R38" s="3"/>
      <c r="S38" s="3"/>
      <c r="T38" s="3">
        <v>1</v>
      </c>
      <c r="U38" s="3"/>
      <c r="V38" s="3"/>
      <c r="W38" s="3"/>
      <c r="X38" s="3"/>
    </row>
    <row r="39" spans="1:24" ht="21" customHeight="1" x14ac:dyDescent="0.25">
      <c r="A39" s="7" t="str">
        <f t="shared" si="1"/>
        <v xml:space="preserve"> B1</v>
      </c>
      <c r="B39" s="7" t="s">
        <v>171</v>
      </c>
      <c r="C39" s="21">
        <v>65316</v>
      </c>
      <c r="D39" s="47">
        <v>2013</v>
      </c>
      <c r="E39" s="8"/>
      <c r="F39" s="8"/>
      <c r="G39" s="8"/>
      <c r="H39" s="8"/>
      <c r="I39" s="8"/>
      <c r="J39" s="8"/>
      <c r="K39" s="8"/>
      <c r="L39" s="10"/>
      <c r="M39" s="8" t="str">
        <f t="shared" si="2"/>
        <v/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21" customHeight="1" x14ac:dyDescent="0.25">
      <c r="A40" s="7" t="str">
        <f t="shared" si="1"/>
        <v xml:space="preserve"> B1</v>
      </c>
      <c r="B40" s="7" t="s">
        <v>171</v>
      </c>
      <c r="C40" s="21"/>
      <c r="D40" s="19" t="s">
        <v>194</v>
      </c>
      <c r="E40" s="8"/>
      <c r="F40" s="8"/>
      <c r="G40" s="8"/>
      <c r="H40" s="8"/>
      <c r="I40" s="8"/>
      <c r="J40" s="8"/>
      <c r="K40" s="8"/>
      <c r="L40" s="10"/>
      <c r="M40" s="8" t="str">
        <f t="shared" si="2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1" customHeight="1" x14ac:dyDescent="0.25">
      <c r="A41" s="7" t="str">
        <f t="shared" si="1"/>
        <v xml:space="preserve"> B1</v>
      </c>
      <c r="B41" s="7" t="s">
        <v>195</v>
      </c>
      <c r="C41" s="21"/>
      <c r="D41" s="19" t="s">
        <v>62</v>
      </c>
      <c r="E41" s="8"/>
      <c r="F41" s="8"/>
      <c r="G41" s="8"/>
      <c r="H41" s="8" t="s">
        <v>264</v>
      </c>
      <c r="I41" s="8"/>
      <c r="J41" s="8"/>
      <c r="K41" s="8"/>
      <c r="L41" s="10"/>
      <c r="M41" s="8" t="str">
        <f t="shared" si="2"/>
        <v>YES</v>
      </c>
      <c r="N41" s="3"/>
      <c r="O41" s="3"/>
      <c r="P41" s="3"/>
      <c r="Q41" s="3"/>
      <c r="R41" s="3"/>
      <c r="S41" s="3"/>
      <c r="T41" s="3">
        <v>1</v>
      </c>
      <c r="U41" s="3"/>
      <c r="V41" s="3"/>
      <c r="W41" s="3"/>
      <c r="X41" s="3"/>
    </row>
    <row r="42" spans="1:24" ht="21" customHeight="1" x14ac:dyDescent="0.25">
      <c r="A42" s="7" t="str">
        <f t="shared" si="1"/>
        <v xml:space="preserve"> B1</v>
      </c>
      <c r="B42" s="7" t="s">
        <v>196</v>
      </c>
      <c r="C42" s="21"/>
      <c r="D42" s="19" t="s">
        <v>83</v>
      </c>
      <c r="E42" s="8"/>
      <c r="F42" s="8"/>
      <c r="G42" s="8"/>
      <c r="H42" s="8"/>
      <c r="I42" s="8"/>
      <c r="J42" s="8"/>
      <c r="K42" s="8"/>
      <c r="L42" s="10"/>
      <c r="M42" s="8" t="str">
        <f t="shared" si="2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1" customHeight="1" x14ac:dyDescent="0.25">
      <c r="A43" s="7" t="str">
        <f t="shared" si="1"/>
        <v xml:space="preserve"> B1</v>
      </c>
      <c r="B43" s="7" t="s">
        <v>138</v>
      </c>
      <c r="C43" s="21"/>
      <c r="D43" s="19" t="s">
        <v>71</v>
      </c>
      <c r="E43" s="8"/>
      <c r="F43" s="8"/>
      <c r="G43" s="8"/>
      <c r="H43" s="8"/>
      <c r="I43" s="8"/>
      <c r="J43" s="8"/>
      <c r="K43" s="8"/>
      <c r="L43" s="10"/>
      <c r="M43" s="8" t="str">
        <f t="shared" si="2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1" customHeight="1" x14ac:dyDescent="0.25">
      <c r="A44" s="7" t="str">
        <f t="shared" si="1"/>
        <v xml:space="preserve"> B1</v>
      </c>
      <c r="B44" s="7" t="s">
        <v>135</v>
      </c>
      <c r="C44" s="21"/>
      <c r="D44" s="19" t="s">
        <v>76</v>
      </c>
      <c r="E44" s="8"/>
      <c r="F44" s="8"/>
      <c r="G44" s="8"/>
      <c r="H44" s="70" t="s">
        <v>264</v>
      </c>
      <c r="I44" s="8"/>
      <c r="J44" s="8"/>
      <c r="K44" s="8"/>
      <c r="L44" s="10"/>
      <c r="M44" s="8" t="str">
        <f t="shared" si="2"/>
        <v>YES</v>
      </c>
      <c r="N44" s="3"/>
      <c r="O44" s="3"/>
      <c r="P44" s="3"/>
      <c r="Q44" s="3"/>
      <c r="R44" s="3"/>
      <c r="S44" s="3"/>
      <c r="T44" s="3">
        <v>1</v>
      </c>
      <c r="U44" s="3"/>
      <c r="V44" s="3"/>
      <c r="W44" s="3"/>
      <c r="X44" s="3"/>
    </row>
    <row r="45" spans="1:24" ht="21" customHeight="1" x14ac:dyDescent="0.25">
      <c r="A45" s="7" t="str">
        <f t="shared" si="1"/>
        <v xml:space="preserve"> B1</v>
      </c>
      <c r="B45" s="7" t="s">
        <v>172</v>
      </c>
      <c r="C45" s="21"/>
      <c r="D45" s="19"/>
      <c r="E45" s="8"/>
      <c r="F45" s="8"/>
      <c r="G45" s="8"/>
      <c r="H45" s="70" t="s">
        <v>264</v>
      </c>
      <c r="I45" s="8"/>
      <c r="J45" s="8"/>
      <c r="K45" s="8"/>
      <c r="L45" s="10"/>
      <c r="M45" s="8" t="str">
        <f t="shared" si="2"/>
        <v>YES</v>
      </c>
      <c r="N45" s="3"/>
      <c r="O45" s="3"/>
      <c r="P45" s="3">
        <v>1</v>
      </c>
      <c r="Q45" s="3">
        <v>1</v>
      </c>
      <c r="R45" s="3"/>
      <c r="S45" s="3"/>
      <c r="T45" s="3"/>
      <c r="U45" s="3"/>
      <c r="V45" s="3"/>
      <c r="W45" s="3"/>
      <c r="X45" s="3"/>
    </row>
    <row r="46" spans="1:24" ht="21" customHeight="1" x14ac:dyDescent="0.25">
      <c r="A46" s="7" t="str">
        <f t="shared" si="1"/>
        <v xml:space="preserve"> B1</v>
      </c>
      <c r="B46" s="7" t="s">
        <v>172</v>
      </c>
      <c r="C46" s="48">
        <v>65263</v>
      </c>
      <c r="D46" s="47">
        <v>2017</v>
      </c>
      <c r="E46" s="8"/>
      <c r="F46" s="8"/>
      <c r="G46" s="8"/>
      <c r="H46" s="8"/>
      <c r="I46" s="8"/>
      <c r="J46" s="8"/>
      <c r="K46" s="8"/>
      <c r="L46" s="10"/>
      <c r="M46" s="8" t="str">
        <f t="shared" si="2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1" customHeight="1" x14ac:dyDescent="0.25">
      <c r="A47" s="7" t="str">
        <f t="shared" si="1"/>
        <v xml:space="preserve"> B1</v>
      </c>
      <c r="B47" s="7" t="s">
        <v>197</v>
      </c>
      <c r="C47" s="21"/>
      <c r="D47" s="19" t="s">
        <v>45</v>
      </c>
      <c r="E47" s="8"/>
      <c r="F47" s="8"/>
      <c r="G47" s="8"/>
      <c r="H47" s="8"/>
      <c r="I47" s="8"/>
      <c r="J47" s="8"/>
      <c r="K47" s="8"/>
      <c r="L47" s="10"/>
      <c r="M47" s="8" t="str">
        <f t="shared" si="2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1" customHeight="1" x14ac:dyDescent="0.25">
      <c r="A48" s="7" t="str">
        <f t="shared" si="1"/>
        <v xml:space="preserve"> B1</v>
      </c>
      <c r="B48" s="7" t="s">
        <v>198</v>
      </c>
      <c r="C48" s="21"/>
      <c r="D48" s="19" t="s">
        <v>55</v>
      </c>
      <c r="E48" s="8"/>
      <c r="F48" s="8"/>
      <c r="G48" s="8"/>
      <c r="H48" s="8"/>
      <c r="I48" s="8"/>
      <c r="J48" s="8"/>
      <c r="K48" s="8"/>
      <c r="L48" s="10"/>
      <c r="M48" s="8" t="str">
        <f t="shared" si="2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5" s="11" customFormat="1" ht="21" customHeight="1" x14ac:dyDescent="0.25">
      <c r="A49" s="7" t="str">
        <f t="shared" si="1"/>
        <v xml:space="preserve"> B1</v>
      </c>
      <c r="B49" s="7" t="s">
        <v>115</v>
      </c>
      <c r="C49" s="21"/>
      <c r="D49" s="19" t="s">
        <v>63</v>
      </c>
      <c r="E49" s="8"/>
      <c r="F49" s="8" t="s">
        <v>263</v>
      </c>
      <c r="G49" s="8"/>
      <c r="H49" s="8" t="s">
        <v>264</v>
      </c>
      <c r="I49" s="8"/>
      <c r="J49" s="8"/>
      <c r="K49" s="8"/>
      <c r="L49" s="10"/>
      <c r="M49" s="8" t="str">
        <f t="shared" si="2"/>
        <v>YES</v>
      </c>
      <c r="N49" s="3"/>
      <c r="O49" s="3"/>
      <c r="P49" s="3"/>
      <c r="Q49" s="3"/>
      <c r="R49" s="3"/>
      <c r="S49" s="3"/>
      <c r="T49" s="3">
        <v>1</v>
      </c>
      <c r="U49" s="3"/>
      <c r="V49" s="3"/>
      <c r="W49" s="3"/>
      <c r="X49" s="3"/>
      <c r="Y49" s="11" t="s">
        <v>313</v>
      </c>
    </row>
    <row r="50" spans="1:25" s="11" customFormat="1" ht="21" customHeight="1" x14ac:dyDescent="0.25">
      <c r="A50" s="7" t="str">
        <f t="shared" si="1"/>
        <v xml:space="preserve"> B1</v>
      </c>
      <c r="B50" s="7" t="s">
        <v>139</v>
      </c>
      <c r="C50" s="21"/>
      <c r="D50" s="19" t="s">
        <v>86</v>
      </c>
      <c r="E50" s="8"/>
      <c r="F50" s="8"/>
      <c r="G50" s="8"/>
      <c r="H50" s="8"/>
      <c r="I50" s="8"/>
      <c r="J50" s="8"/>
      <c r="K50" s="8"/>
      <c r="L50" s="10"/>
      <c r="M50" s="8" t="str">
        <f t="shared" si="2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s="11" customFormat="1" ht="21" customHeight="1" x14ac:dyDescent="0.25">
      <c r="A51" s="7" t="str">
        <f t="shared" si="1"/>
        <v xml:space="preserve"> B1</v>
      </c>
      <c r="B51" s="7" t="s">
        <v>173</v>
      </c>
      <c r="C51" s="21">
        <v>65822</v>
      </c>
      <c r="D51" s="47">
        <v>3002</v>
      </c>
      <c r="E51" s="8"/>
      <c r="F51" s="8"/>
      <c r="G51" s="8"/>
      <c r="H51" s="8"/>
      <c r="I51" s="8"/>
      <c r="J51" s="8"/>
      <c r="K51" s="8"/>
      <c r="L51" s="10"/>
      <c r="M51" s="8" t="str">
        <f t="shared" si="2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5" s="11" customFormat="1" ht="21" customHeight="1" x14ac:dyDescent="0.25">
      <c r="A52" s="7" t="str">
        <f t="shared" si="1"/>
        <v xml:space="preserve"> B1</v>
      </c>
      <c r="B52" s="7" t="s">
        <v>173</v>
      </c>
      <c r="C52" s="21"/>
      <c r="D52" s="19" t="s">
        <v>183</v>
      </c>
      <c r="E52" s="8"/>
      <c r="F52" s="8"/>
      <c r="G52" s="8"/>
      <c r="H52" s="8"/>
      <c r="I52" s="8"/>
      <c r="J52" s="8"/>
      <c r="K52" s="8"/>
      <c r="L52" s="10"/>
      <c r="M52" s="8" t="str">
        <f t="shared" si="2"/>
        <v/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5" ht="21" customHeight="1" x14ac:dyDescent="0.25">
      <c r="A53" s="7" t="str">
        <f t="shared" si="1"/>
        <v xml:space="preserve"> B1</v>
      </c>
      <c r="B53" s="7" t="s">
        <v>119</v>
      </c>
      <c r="C53" s="21"/>
      <c r="D53" s="19" t="s">
        <v>56</v>
      </c>
      <c r="E53" s="8"/>
      <c r="F53" s="8"/>
      <c r="G53" s="8"/>
      <c r="H53" s="8"/>
      <c r="I53" s="8"/>
      <c r="J53" s="8"/>
      <c r="K53" s="8"/>
      <c r="L53" s="10"/>
      <c r="M53" s="8" t="str">
        <f t="shared" si="2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5" ht="21" customHeight="1" x14ac:dyDescent="0.25">
      <c r="A54" s="7" t="str">
        <f t="shared" si="1"/>
        <v xml:space="preserve"> B1</v>
      </c>
      <c r="B54" s="7" t="s">
        <v>130</v>
      </c>
      <c r="C54" s="21"/>
      <c r="D54" s="19" t="s">
        <v>64</v>
      </c>
      <c r="E54" s="8"/>
      <c r="F54" s="8"/>
      <c r="G54" s="8"/>
      <c r="H54" s="8"/>
      <c r="I54" s="8"/>
      <c r="J54" s="8"/>
      <c r="K54" s="8"/>
      <c r="L54" s="10"/>
      <c r="M54" s="8" t="str">
        <f t="shared" si="2"/>
        <v/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5" ht="21" customHeight="1" x14ac:dyDescent="0.25">
      <c r="A55" s="7" t="str">
        <f t="shared" si="1"/>
        <v xml:space="preserve"> B1</v>
      </c>
      <c r="B55" s="7" t="s">
        <v>134</v>
      </c>
      <c r="C55" s="21"/>
      <c r="D55" s="19" t="s">
        <v>72</v>
      </c>
      <c r="E55" s="8"/>
      <c r="F55" s="8"/>
      <c r="G55" s="8"/>
      <c r="H55" s="8"/>
      <c r="I55" s="8"/>
      <c r="J55" s="8"/>
      <c r="K55" s="8"/>
      <c r="L55" s="10"/>
      <c r="M55" s="8" t="str">
        <f t="shared" si="2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5" ht="21" customHeight="1" x14ac:dyDescent="0.25">
      <c r="A56" s="7" t="str">
        <f t="shared" si="1"/>
        <v xml:space="preserve"> B1</v>
      </c>
      <c r="B56" s="7" t="s">
        <v>159</v>
      </c>
      <c r="C56" s="21"/>
      <c r="D56" s="19" t="s">
        <v>77</v>
      </c>
      <c r="E56" s="8"/>
      <c r="F56" s="8"/>
      <c r="G56" s="8"/>
      <c r="H56" s="8"/>
      <c r="I56" s="8"/>
      <c r="J56" s="8"/>
      <c r="K56" s="8"/>
      <c r="L56" s="10"/>
      <c r="M56" s="8" t="str">
        <f t="shared" si="2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5" ht="21" customHeight="1" x14ac:dyDescent="0.25">
      <c r="A57" s="7" t="str">
        <f t="shared" si="1"/>
        <v xml:space="preserve"> B1</v>
      </c>
      <c r="B57" s="7" t="s">
        <v>174</v>
      </c>
      <c r="C57" s="21">
        <v>65189</v>
      </c>
      <c r="D57" s="47">
        <v>3008</v>
      </c>
      <c r="E57" s="8"/>
      <c r="F57" s="8"/>
      <c r="G57" s="8"/>
      <c r="H57" s="8"/>
      <c r="I57" s="8"/>
      <c r="J57" s="8"/>
      <c r="K57" s="8"/>
      <c r="L57" s="10"/>
      <c r="M57" s="8" t="str">
        <f t="shared" si="2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5" ht="21" customHeight="1" x14ac:dyDescent="0.25">
      <c r="A58" s="7" t="str">
        <f t="shared" si="1"/>
        <v xml:space="preserve"> B1</v>
      </c>
      <c r="B58" s="7" t="s">
        <v>174</v>
      </c>
      <c r="C58" s="21"/>
      <c r="D58" s="19" t="s">
        <v>184</v>
      </c>
      <c r="E58" s="8"/>
      <c r="F58" s="8"/>
      <c r="G58" s="8"/>
      <c r="H58" s="8"/>
      <c r="I58" s="8"/>
      <c r="J58" s="8"/>
      <c r="K58" s="8"/>
      <c r="L58" s="10"/>
      <c r="M58" s="8" t="str">
        <f t="shared" si="2"/>
        <v/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5" s="11" customFormat="1" ht="21" customHeight="1" x14ac:dyDescent="0.25">
      <c r="A59" s="7" t="str">
        <f t="shared" si="1"/>
        <v xml:space="preserve"> B1</v>
      </c>
      <c r="B59" s="7" t="s">
        <v>199</v>
      </c>
      <c r="C59" s="21"/>
      <c r="D59" s="19" t="s">
        <v>46</v>
      </c>
      <c r="E59" s="8"/>
      <c r="F59" s="8"/>
      <c r="G59" s="8"/>
      <c r="H59" s="8"/>
      <c r="I59" s="8"/>
      <c r="J59" s="8"/>
      <c r="K59" s="8"/>
      <c r="L59" s="10"/>
      <c r="M59" s="8" t="str">
        <f t="shared" si="2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5" s="11" customFormat="1" ht="21" customHeight="1" x14ac:dyDescent="0.25">
      <c r="A60" s="7" t="str">
        <f t="shared" si="1"/>
        <v xml:space="preserve"> B1</v>
      </c>
      <c r="B60" s="7" t="s">
        <v>200</v>
      </c>
      <c r="C60" s="21"/>
      <c r="D60" s="19" t="s">
        <v>84</v>
      </c>
      <c r="E60" s="8"/>
      <c r="F60" s="8"/>
      <c r="G60" s="8"/>
      <c r="H60" s="8" t="s">
        <v>264</v>
      </c>
      <c r="I60" s="8"/>
      <c r="J60" s="8"/>
      <c r="K60" s="8"/>
      <c r="L60" s="10"/>
      <c r="M60" s="8" t="str">
        <f t="shared" si="2"/>
        <v>YES</v>
      </c>
      <c r="N60" s="3"/>
      <c r="O60" s="3"/>
      <c r="P60" s="3">
        <v>1</v>
      </c>
      <c r="Q60" s="3"/>
      <c r="R60" s="3"/>
      <c r="S60" s="3"/>
      <c r="T60" s="3"/>
      <c r="U60" s="3"/>
      <c r="V60" s="3"/>
      <c r="W60" s="3"/>
      <c r="X60" s="3"/>
    </row>
    <row r="61" spans="1:25" ht="21" customHeight="1" x14ac:dyDescent="0.25">
      <c r="A61" s="7" t="str">
        <f t="shared" si="1"/>
        <v xml:space="preserve"> B1</v>
      </c>
      <c r="B61" s="7" t="s">
        <v>144</v>
      </c>
      <c r="C61" s="21"/>
      <c r="D61" s="19" t="s">
        <v>57</v>
      </c>
      <c r="E61" s="8"/>
      <c r="F61" s="8"/>
      <c r="G61" s="8"/>
      <c r="H61" s="8"/>
      <c r="I61" s="8"/>
      <c r="J61" s="8"/>
      <c r="K61" s="8"/>
      <c r="L61" s="10"/>
      <c r="M61" s="8" t="str">
        <f t="shared" si="2"/>
        <v/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5" ht="21" customHeight="1" x14ac:dyDescent="0.25">
      <c r="A62" s="7" t="str">
        <f t="shared" si="1"/>
        <v xml:space="preserve"> B1</v>
      </c>
      <c r="B62" s="7" t="s">
        <v>123</v>
      </c>
      <c r="C62" s="21"/>
      <c r="D62" s="19" t="s">
        <v>65</v>
      </c>
      <c r="E62" s="8"/>
      <c r="F62" s="8"/>
      <c r="G62" s="8"/>
      <c r="H62" s="8"/>
      <c r="I62" s="8"/>
      <c r="J62" s="8"/>
      <c r="K62" s="8"/>
      <c r="L62" s="10"/>
      <c r="M62" s="8" t="str">
        <f t="shared" si="2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5" ht="21" customHeight="1" x14ac:dyDescent="0.25">
      <c r="A63" s="7" t="str">
        <f t="shared" si="1"/>
        <v xml:space="preserve"> B1</v>
      </c>
      <c r="B63" s="7" t="s">
        <v>175</v>
      </c>
      <c r="C63" s="21">
        <v>65964</v>
      </c>
      <c r="D63" s="47">
        <v>3013</v>
      </c>
      <c r="E63" s="8"/>
      <c r="F63" s="8"/>
      <c r="G63" s="8"/>
      <c r="H63" s="8"/>
      <c r="I63" s="8"/>
      <c r="J63" s="8"/>
      <c r="K63" s="8"/>
      <c r="L63" s="10"/>
      <c r="M63" s="8" t="str">
        <f t="shared" si="2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5" ht="21" customHeight="1" x14ac:dyDescent="0.25">
      <c r="A64" s="7" t="str">
        <f t="shared" si="1"/>
        <v xml:space="preserve"> B1</v>
      </c>
      <c r="B64" s="7" t="s">
        <v>175</v>
      </c>
      <c r="C64" s="21"/>
      <c r="D64" s="19" t="s">
        <v>185</v>
      </c>
      <c r="E64" s="8"/>
      <c r="F64" s="8"/>
      <c r="G64" s="8"/>
      <c r="H64" s="8"/>
      <c r="I64" s="8"/>
      <c r="J64" s="8"/>
      <c r="K64" s="8"/>
      <c r="L64" s="10"/>
      <c r="M64" s="8" t="str">
        <f t="shared" si="2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s="11" customFormat="1" ht="21" customHeight="1" x14ac:dyDescent="0.25">
      <c r="A65" s="7" t="str">
        <f t="shared" si="1"/>
        <v xml:space="preserve"> B1</v>
      </c>
      <c r="B65" s="7" t="s">
        <v>201</v>
      </c>
      <c r="C65" s="21"/>
      <c r="D65" s="19" t="s">
        <v>78</v>
      </c>
      <c r="E65" s="8"/>
      <c r="F65" s="8"/>
      <c r="G65" s="8"/>
      <c r="H65" s="8"/>
      <c r="I65" s="8"/>
      <c r="J65" s="8"/>
      <c r="K65" s="8"/>
      <c r="L65" s="10"/>
      <c r="M65" s="8" t="str">
        <f t="shared" si="2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s="11" customFormat="1" ht="21" customHeight="1" x14ac:dyDescent="0.25">
      <c r="A66" s="7" t="str">
        <f t="shared" si="1"/>
        <v xml:space="preserve"> B1</v>
      </c>
      <c r="B66" s="7" t="s">
        <v>202</v>
      </c>
      <c r="C66" s="21"/>
      <c r="D66" s="19" t="s">
        <v>87</v>
      </c>
      <c r="E66" s="8"/>
      <c r="F66" s="8"/>
      <c r="G66" s="8"/>
      <c r="H66" s="8"/>
      <c r="I66" s="8"/>
      <c r="J66" s="8"/>
      <c r="K66" s="8"/>
      <c r="L66" s="10"/>
      <c r="M66" s="8" t="str">
        <f t="shared" si="2"/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1" customHeight="1" x14ac:dyDescent="0.25">
      <c r="A67" s="7" t="str">
        <f t="shared" si="1"/>
        <v xml:space="preserve"> B1</v>
      </c>
      <c r="B67" s="7" t="s">
        <v>140</v>
      </c>
      <c r="C67" s="21"/>
      <c r="D67" s="19" t="s">
        <v>40</v>
      </c>
      <c r="E67" s="8"/>
      <c r="F67" s="8"/>
      <c r="G67" s="8"/>
      <c r="H67" s="8"/>
      <c r="I67" s="8"/>
      <c r="J67" s="8"/>
      <c r="K67" s="8"/>
      <c r="L67" s="10"/>
      <c r="M67" s="8" t="str">
        <f t="shared" ref="M67:M130" si="4">IF(AND(ISBLANK(E67),ISBLANK(F67),ISBLANK(G67),ISBLANK(H67),ISBLANK(I67),ISBLANK(J67)),"","YES")</f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s="11" customFormat="1" ht="21" customHeight="1" x14ac:dyDescent="0.25">
      <c r="A68" s="7" t="str">
        <f t="shared" si="1"/>
        <v xml:space="preserve"> B1</v>
      </c>
      <c r="B68" s="7" t="s">
        <v>203</v>
      </c>
      <c r="C68" s="21"/>
      <c r="D68" s="19" t="s">
        <v>47</v>
      </c>
      <c r="E68" s="8"/>
      <c r="F68" s="8"/>
      <c r="G68" s="8"/>
      <c r="H68" s="8"/>
      <c r="I68" s="8"/>
      <c r="J68" s="8"/>
      <c r="K68" s="8"/>
      <c r="L68" s="10"/>
      <c r="M68" s="8" t="str">
        <f t="shared" si="4"/>
        <v/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s="11" customFormat="1" ht="21" customHeight="1" x14ac:dyDescent="0.25">
      <c r="A69" s="7" t="str">
        <f t="shared" si="1"/>
        <v xml:space="preserve"> B1</v>
      </c>
      <c r="B69" s="7" t="s">
        <v>176</v>
      </c>
      <c r="C69" s="21">
        <v>65611</v>
      </c>
      <c r="D69" s="47">
        <v>30017</v>
      </c>
      <c r="E69" s="8"/>
      <c r="F69" s="8"/>
      <c r="G69" s="8"/>
      <c r="H69" s="8"/>
      <c r="I69" s="8"/>
      <c r="J69" s="8"/>
      <c r="K69" s="8"/>
      <c r="L69" s="10"/>
      <c r="M69" s="8" t="str">
        <f t="shared" si="4"/>
        <v/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s="11" customFormat="1" ht="21" customHeight="1" x14ac:dyDescent="0.25">
      <c r="A70" s="7" t="str">
        <f t="shared" si="1"/>
        <v xml:space="preserve"> B1</v>
      </c>
      <c r="B70" s="7" t="s">
        <v>176</v>
      </c>
      <c r="C70" s="21"/>
      <c r="D70" s="19" t="s">
        <v>185</v>
      </c>
      <c r="E70" s="8"/>
      <c r="F70" s="8"/>
      <c r="G70" s="8"/>
      <c r="H70" s="8" t="s">
        <v>264</v>
      </c>
      <c r="I70" s="8"/>
      <c r="J70" s="8"/>
      <c r="K70" s="8"/>
      <c r="L70" s="10"/>
      <c r="M70" s="8" t="str">
        <f t="shared" si="4"/>
        <v>YES</v>
      </c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s="11" customFormat="1" ht="21" customHeight="1" x14ac:dyDescent="0.25">
      <c r="A71" s="7" t="str">
        <f t="shared" si="1"/>
        <v xml:space="preserve"> B1</v>
      </c>
      <c r="B71" s="7" t="s">
        <v>204</v>
      </c>
      <c r="C71" s="21"/>
      <c r="D71" s="19" t="s">
        <v>58</v>
      </c>
      <c r="E71" s="8"/>
      <c r="F71" s="8"/>
      <c r="G71" s="8"/>
      <c r="H71" s="8"/>
      <c r="I71" s="8"/>
      <c r="J71" s="8"/>
      <c r="K71" s="8"/>
      <c r="L71" s="10"/>
      <c r="M71" s="8" t="str">
        <f t="shared" si="4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1" customHeight="1" x14ac:dyDescent="0.25">
      <c r="A72" s="7" t="str">
        <f t="shared" si="1"/>
        <v xml:space="preserve"> B1</v>
      </c>
      <c r="B72" s="7" t="s">
        <v>124</v>
      </c>
      <c r="C72" s="21"/>
      <c r="D72" s="19" t="s">
        <v>66</v>
      </c>
      <c r="E72" s="8"/>
      <c r="F72" s="8"/>
      <c r="G72" s="8"/>
      <c r="H72" s="8"/>
      <c r="I72" s="8"/>
      <c r="J72" s="8"/>
      <c r="K72" s="8"/>
      <c r="L72" s="10"/>
      <c r="M72" s="8" t="str">
        <f t="shared" si="4"/>
        <v/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1" customHeight="1" x14ac:dyDescent="0.25">
      <c r="A73" s="7" t="str">
        <f t="shared" si="1"/>
        <v xml:space="preserve"> B1</v>
      </c>
      <c r="B73" s="7" t="s">
        <v>157</v>
      </c>
      <c r="C73" s="21"/>
      <c r="D73" s="19" t="s">
        <v>73</v>
      </c>
      <c r="E73" s="8"/>
      <c r="F73" s="8"/>
      <c r="G73" s="8"/>
      <c r="H73" s="8"/>
      <c r="I73" s="8"/>
      <c r="J73" s="8"/>
      <c r="K73" s="8"/>
      <c r="L73" s="10"/>
      <c r="M73" s="8" t="str">
        <f t="shared" si="4"/>
        <v/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1" customHeight="1" x14ac:dyDescent="0.25">
      <c r="A74" s="7" t="str">
        <f t="shared" si="1"/>
        <v xml:space="preserve"> B1</v>
      </c>
      <c r="B74" s="7" t="s">
        <v>145</v>
      </c>
      <c r="C74" s="21"/>
      <c r="D74" s="19" t="s">
        <v>79</v>
      </c>
      <c r="E74" s="8"/>
      <c r="F74" s="8"/>
      <c r="G74" s="8"/>
      <c r="H74" s="8"/>
      <c r="I74" s="8"/>
      <c r="J74" s="8"/>
      <c r="K74" s="8"/>
      <c r="L74" s="10"/>
      <c r="M74" s="8" t="str">
        <f t="shared" si="4"/>
        <v/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1" customHeight="1" x14ac:dyDescent="0.25">
      <c r="A75" s="7" t="s">
        <v>1</v>
      </c>
      <c r="B75" s="7" t="s">
        <v>88</v>
      </c>
      <c r="C75" s="21"/>
      <c r="D75" s="19" t="s">
        <v>35</v>
      </c>
      <c r="E75" s="8"/>
      <c r="F75" s="8"/>
      <c r="G75" s="8"/>
      <c r="H75" s="8"/>
      <c r="I75" s="8"/>
      <c r="J75" s="8"/>
      <c r="K75" s="8"/>
      <c r="L75" s="10"/>
      <c r="M75" s="8" t="str">
        <f t="shared" si="4"/>
        <v/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1" customHeight="1" x14ac:dyDescent="0.25">
      <c r="A76" s="7" t="str">
        <f t="shared" ref="A76:A83" si="5">A$75</f>
        <v xml:space="preserve"> B2</v>
      </c>
      <c r="B76" s="7" t="s">
        <v>165</v>
      </c>
      <c r="C76" s="21"/>
      <c r="D76" s="19">
        <v>1006</v>
      </c>
      <c r="E76" s="8"/>
      <c r="F76" s="8"/>
      <c r="G76" s="8"/>
      <c r="H76" s="8"/>
      <c r="I76" s="8"/>
      <c r="J76" s="8"/>
      <c r="K76" s="8"/>
      <c r="L76" s="10"/>
      <c r="M76" s="8" t="str">
        <f t="shared" si="4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1" customHeight="1" x14ac:dyDescent="0.25">
      <c r="A77" s="7" t="str">
        <f t="shared" si="5"/>
        <v xml:space="preserve"> B2</v>
      </c>
      <c r="B77" s="7" t="s">
        <v>165</v>
      </c>
      <c r="C77" s="21">
        <v>65870</v>
      </c>
      <c r="D77" s="19">
        <v>1003</v>
      </c>
      <c r="E77" s="8"/>
      <c r="F77" s="8"/>
      <c r="G77" s="8"/>
      <c r="H77" s="8"/>
      <c r="I77" s="8"/>
      <c r="J77" s="8"/>
      <c r="K77" s="8"/>
      <c r="L77" s="10"/>
      <c r="M77" s="8" t="str">
        <f t="shared" si="4"/>
        <v/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1" customHeight="1" x14ac:dyDescent="0.25">
      <c r="A78" s="7" t="str">
        <f t="shared" si="5"/>
        <v xml:space="preserve"> B2</v>
      </c>
      <c r="B78" s="7" t="s">
        <v>158</v>
      </c>
      <c r="C78" s="21"/>
      <c r="D78" s="19" t="s">
        <v>41</v>
      </c>
      <c r="E78" s="8"/>
      <c r="F78" s="8"/>
      <c r="G78" s="8"/>
      <c r="H78" s="8"/>
      <c r="I78" s="8"/>
      <c r="J78" s="8"/>
      <c r="K78" s="8"/>
      <c r="L78" s="10"/>
      <c r="M78" s="8" t="str">
        <f t="shared" si="4"/>
        <v/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1" customHeight="1" x14ac:dyDescent="0.25">
      <c r="A79" s="7" t="str">
        <f t="shared" si="5"/>
        <v xml:space="preserve"> B2</v>
      </c>
      <c r="B79" s="7" t="s">
        <v>141</v>
      </c>
      <c r="C79" s="21"/>
      <c r="D79" s="19" t="s">
        <v>80</v>
      </c>
      <c r="E79" s="8"/>
      <c r="F79" s="8"/>
      <c r="G79" s="8"/>
      <c r="H79" s="8"/>
      <c r="I79" s="8"/>
      <c r="J79" s="8"/>
      <c r="K79" s="8"/>
      <c r="L79" s="10"/>
      <c r="M79" s="8" t="str">
        <f t="shared" si="4"/>
        <v/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1" customHeight="1" x14ac:dyDescent="0.25">
      <c r="A80" s="7" t="str">
        <f t="shared" si="5"/>
        <v xml:space="preserve"> B2</v>
      </c>
      <c r="B80" s="7" t="s">
        <v>126</v>
      </c>
      <c r="C80" s="21"/>
      <c r="D80" s="19" t="s">
        <v>48</v>
      </c>
      <c r="E80" s="8"/>
      <c r="F80" s="8"/>
      <c r="G80" s="8"/>
      <c r="H80" s="8"/>
      <c r="I80" s="8"/>
      <c r="J80" s="8"/>
      <c r="K80" s="8"/>
      <c r="L80" s="10"/>
      <c r="M80" s="8" t="str">
        <f t="shared" si="4"/>
        <v/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5" ht="21" customHeight="1" x14ac:dyDescent="0.25">
      <c r="A81" s="7" t="str">
        <f t="shared" si="5"/>
        <v xml:space="preserve"> B2</v>
      </c>
      <c r="B81" s="7" t="s">
        <v>149</v>
      </c>
      <c r="C81" s="21"/>
      <c r="D81" s="19" t="s">
        <v>51</v>
      </c>
      <c r="E81" s="8"/>
      <c r="F81" s="8"/>
      <c r="G81" s="8"/>
      <c r="H81" s="8"/>
      <c r="I81" s="8"/>
      <c r="J81" s="8"/>
      <c r="K81" s="8"/>
      <c r="L81" s="10"/>
      <c r="M81" s="8" t="str">
        <f t="shared" si="4"/>
        <v/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5" ht="21" customHeight="1" x14ac:dyDescent="0.25">
      <c r="A82" s="7" t="str">
        <f t="shared" si="5"/>
        <v xml:space="preserve"> B2</v>
      </c>
      <c r="B82" s="7" t="s">
        <v>166</v>
      </c>
      <c r="C82" s="21"/>
      <c r="D82" s="19" t="s">
        <v>205</v>
      </c>
      <c r="E82" s="8"/>
      <c r="F82" s="8"/>
      <c r="G82" s="8"/>
      <c r="H82" s="8"/>
      <c r="I82" s="8"/>
      <c r="J82" s="8"/>
      <c r="K82" s="8"/>
      <c r="L82" s="10"/>
      <c r="M82" s="8" t="str">
        <f t="shared" si="4"/>
        <v/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5" ht="21" customHeight="1" x14ac:dyDescent="0.25">
      <c r="A83" s="7" t="str">
        <f t="shared" si="5"/>
        <v xml:space="preserve"> B2</v>
      </c>
      <c r="B83" s="7" t="s">
        <v>166</v>
      </c>
      <c r="C83" s="21">
        <v>66152</v>
      </c>
      <c r="D83" s="19">
        <v>1009</v>
      </c>
      <c r="E83" s="8"/>
      <c r="F83" s="8"/>
      <c r="G83" s="8"/>
      <c r="H83" s="8"/>
      <c r="I83" s="8"/>
      <c r="J83" s="43" t="s">
        <v>261</v>
      </c>
      <c r="K83" s="8"/>
      <c r="L83" s="10"/>
      <c r="M83" s="8" t="str">
        <f t="shared" si="4"/>
        <v>YES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1</v>
      </c>
    </row>
    <row r="84" spans="1:25" ht="21" customHeight="1" x14ac:dyDescent="0.25">
      <c r="A84" s="7" t="s">
        <v>1</v>
      </c>
      <c r="B84" s="7" t="s">
        <v>125</v>
      </c>
      <c r="C84" s="21"/>
      <c r="D84" s="19" t="s">
        <v>67</v>
      </c>
      <c r="E84" s="8"/>
      <c r="F84" s="8"/>
      <c r="G84" s="8"/>
      <c r="H84" s="8"/>
      <c r="I84" s="8"/>
      <c r="J84" s="8"/>
      <c r="K84" s="8"/>
      <c r="L84" s="10"/>
      <c r="M84" s="8" t="str">
        <f t="shared" si="4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5" ht="21" customHeight="1" x14ac:dyDescent="0.25">
      <c r="A85" s="7" t="s">
        <v>1</v>
      </c>
      <c r="B85" s="7" t="s">
        <v>127</v>
      </c>
      <c r="C85" s="21"/>
      <c r="D85" s="19" t="s">
        <v>81</v>
      </c>
      <c r="E85" s="8"/>
      <c r="F85" s="8"/>
      <c r="G85" s="8"/>
      <c r="H85" s="8" t="s">
        <v>264</v>
      </c>
      <c r="I85" s="8"/>
      <c r="J85" s="8"/>
      <c r="K85" s="8"/>
      <c r="L85" s="10"/>
      <c r="M85" s="8" t="str">
        <f t="shared" si="4"/>
        <v>YES</v>
      </c>
      <c r="N85" s="3"/>
      <c r="O85" s="3"/>
      <c r="P85" s="3"/>
      <c r="Q85" s="3">
        <v>1</v>
      </c>
      <c r="R85" s="3"/>
      <c r="S85" s="3"/>
      <c r="T85" s="3"/>
      <c r="U85" s="3"/>
      <c r="V85" s="3"/>
      <c r="W85" s="3"/>
      <c r="X85" s="3"/>
      <c r="Y85" t="s">
        <v>317</v>
      </c>
    </row>
    <row r="86" spans="1:25" ht="21" customHeight="1" x14ac:dyDescent="0.25">
      <c r="A86" s="7" t="str">
        <f t="shared" ref="A86:A94" si="6">A$75</f>
        <v xml:space="preserve"> B2</v>
      </c>
      <c r="B86" s="7" t="s">
        <v>136</v>
      </c>
      <c r="C86" s="21"/>
      <c r="D86" s="19" t="s">
        <v>74</v>
      </c>
      <c r="E86" s="8"/>
      <c r="F86" s="8"/>
      <c r="G86" s="8"/>
      <c r="H86" s="8"/>
      <c r="I86" s="8"/>
      <c r="J86" s="8"/>
      <c r="K86" s="8"/>
      <c r="L86" s="10"/>
      <c r="M86" s="8" t="str">
        <f t="shared" si="4"/>
        <v/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5" ht="21" customHeight="1" x14ac:dyDescent="0.25">
      <c r="A87" s="7" t="str">
        <f t="shared" si="6"/>
        <v xml:space="preserve"> B2</v>
      </c>
      <c r="B87" s="7" t="s">
        <v>129</v>
      </c>
      <c r="C87" s="21"/>
      <c r="D87" s="19" t="s">
        <v>36</v>
      </c>
      <c r="E87" s="8"/>
      <c r="F87" s="8"/>
      <c r="G87" s="8"/>
      <c r="H87" s="8"/>
      <c r="I87" s="8"/>
      <c r="J87" s="8"/>
      <c r="K87" s="8"/>
      <c r="L87" s="10"/>
      <c r="M87" s="8" t="str">
        <f t="shared" si="4"/>
        <v/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5" ht="21" customHeight="1" x14ac:dyDescent="0.25">
      <c r="A88" s="7" t="str">
        <f t="shared" si="6"/>
        <v xml:space="preserve"> B2</v>
      </c>
      <c r="B88" s="7" t="s">
        <v>167</v>
      </c>
      <c r="C88" s="21"/>
      <c r="D88" s="19">
        <v>1016</v>
      </c>
      <c r="E88" s="8"/>
      <c r="F88" s="8"/>
      <c r="G88" s="8"/>
      <c r="H88" s="8"/>
      <c r="I88" s="8"/>
      <c r="J88" s="8"/>
      <c r="K88" s="8"/>
      <c r="L88" s="10"/>
      <c r="M88" s="8" t="str">
        <f t="shared" si="4"/>
        <v/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5" ht="21" customHeight="1" x14ac:dyDescent="0.25">
      <c r="A89" s="7" t="str">
        <f t="shared" si="6"/>
        <v xml:space="preserve"> B2</v>
      </c>
      <c r="B89" s="7" t="s">
        <v>167</v>
      </c>
      <c r="C89" s="21">
        <v>65034</v>
      </c>
      <c r="D89" s="19">
        <v>1014</v>
      </c>
      <c r="E89" s="8"/>
      <c r="F89" s="8"/>
      <c r="G89" s="8"/>
      <c r="H89" s="8"/>
      <c r="I89" s="8"/>
      <c r="J89" s="8"/>
      <c r="K89" s="8"/>
      <c r="L89" s="10"/>
      <c r="M89" s="8" t="str">
        <f t="shared" si="4"/>
        <v/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5" ht="21" customHeight="1" x14ac:dyDescent="0.25">
      <c r="A90" s="7" t="str">
        <f t="shared" si="6"/>
        <v xml:space="preserve"> B2</v>
      </c>
      <c r="B90" s="7" t="s">
        <v>118</v>
      </c>
      <c r="C90" s="21"/>
      <c r="D90" s="19" t="s">
        <v>49</v>
      </c>
      <c r="E90" s="8"/>
      <c r="F90" s="8"/>
      <c r="G90" s="8"/>
      <c r="H90" s="8"/>
      <c r="I90" s="8"/>
      <c r="J90" s="8"/>
      <c r="K90" s="8"/>
      <c r="L90" s="10"/>
      <c r="M90" s="8" t="str">
        <f t="shared" si="4"/>
        <v/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5" ht="21" customHeight="1" x14ac:dyDescent="0.25">
      <c r="A91" s="7" t="str">
        <f t="shared" si="6"/>
        <v xml:space="preserve"> B2</v>
      </c>
      <c r="B91" s="7" t="s">
        <v>148</v>
      </c>
      <c r="C91" s="21"/>
      <c r="D91" s="19" t="s">
        <v>52</v>
      </c>
      <c r="E91" s="8"/>
      <c r="F91" s="8"/>
      <c r="G91" s="8"/>
      <c r="H91" s="8"/>
      <c r="I91" s="8"/>
      <c r="J91" s="8"/>
      <c r="K91" s="8"/>
      <c r="L91" s="10"/>
      <c r="M91" s="8" t="str">
        <f t="shared" si="4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5" ht="21" customHeight="1" x14ac:dyDescent="0.25">
      <c r="A92" s="7" t="str">
        <f t="shared" si="6"/>
        <v xml:space="preserve"> B2</v>
      </c>
      <c r="B92" s="7" t="s">
        <v>133</v>
      </c>
      <c r="C92" s="21"/>
      <c r="D92" s="19" t="s">
        <v>59</v>
      </c>
      <c r="E92" s="8"/>
      <c r="F92" s="8"/>
      <c r="G92" s="8"/>
      <c r="H92" s="8" t="s">
        <v>264</v>
      </c>
      <c r="I92" s="8"/>
      <c r="J92" s="8"/>
      <c r="K92" s="8"/>
      <c r="L92" s="10"/>
      <c r="M92" s="8" t="str">
        <f t="shared" si="4"/>
        <v>YES</v>
      </c>
      <c r="N92" s="3"/>
      <c r="O92" s="3"/>
      <c r="P92" s="3"/>
      <c r="Q92" s="3">
        <v>1</v>
      </c>
      <c r="R92" s="3"/>
      <c r="S92" s="3"/>
      <c r="T92" s="3"/>
      <c r="U92" s="3"/>
      <c r="V92" s="3"/>
      <c r="W92" s="3"/>
      <c r="X92" s="3"/>
      <c r="Y92" t="s">
        <v>317</v>
      </c>
    </row>
    <row r="93" spans="1:25" s="11" customFormat="1" ht="21" customHeight="1" x14ac:dyDescent="0.25">
      <c r="A93" s="7" t="str">
        <f t="shared" si="6"/>
        <v xml:space="preserve"> B2</v>
      </c>
      <c r="B93" s="7" t="s">
        <v>146</v>
      </c>
      <c r="C93" s="21"/>
      <c r="D93" s="19" t="s">
        <v>68</v>
      </c>
      <c r="E93" s="8"/>
      <c r="F93" s="8"/>
      <c r="G93" s="8"/>
      <c r="H93" s="8"/>
      <c r="I93" s="8"/>
      <c r="J93" s="8"/>
      <c r="K93" s="8"/>
      <c r="L93" s="10"/>
      <c r="M93" s="8" t="str">
        <f t="shared" si="4"/>
        <v/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5" ht="21" customHeight="1" x14ac:dyDescent="0.25">
      <c r="A94" s="7" t="str">
        <f t="shared" si="6"/>
        <v xml:space="preserve"> B2</v>
      </c>
      <c r="B94" s="7" t="s">
        <v>168</v>
      </c>
      <c r="C94" s="21"/>
      <c r="D94" s="19">
        <v>1021</v>
      </c>
      <c r="E94" s="8"/>
      <c r="F94" s="8"/>
      <c r="G94" s="8"/>
      <c r="H94" s="8"/>
      <c r="I94" s="8"/>
      <c r="J94" s="8"/>
      <c r="K94" s="8"/>
      <c r="L94" s="10"/>
      <c r="M94" s="8" t="str">
        <f t="shared" si="4"/>
        <v/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5" ht="21" customHeight="1" x14ac:dyDescent="0.25">
      <c r="A95" s="7" t="str">
        <f t="shared" ref="A95" si="7">A$75</f>
        <v xml:space="preserve"> B2</v>
      </c>
      <c r="B95" s="7" t="s">
        <v>168</v>
      </c>
      <c r="C95" s="48">
        <v>65209</v>
      </c>
      <c r="D95" s="19">
        <v>1018</v>
      </c>
      <c r="E95" s="8"/>
      <c r="F95" s="8"/>
      <c r="G95" s="8"/>
      <c r="H95" s="8"/>
      <c r="I95" s="8"/>
      <c r="J95" s="8"/>
      <c r="K95" s="8"/>
      <c r="L95" s="10"/>
      <c r="M95" s="8" t="str">
        <f t="shared" si="4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5" ht="21" customHeight="1" x14ac:dyDescent="0.25">
      <c r="A96" s="7" t="s">
        <v>1</v>
      </c>
      <c r="B96" s="7" t="s">
        <v>116</v>
      </c>
      <c r="C96" s="21"/>
      <c r="D96" s="19" t="s">
        <v>37</v>
      </c>
      <c r="E96" s="8"/>
      <c r="F96" s="8"/>
      <c r="G96" s="8"/>
      <c r="H96" s="8"/>
      <c r="I96" s="8"/>
      <c r="J96" s="8"/>
      <c r="K96" s="8"/>
      <c r="L96" s="10"/>
      <c r="M96" s="8" t="str">
        <f t="shared" si="4"/>
        <v/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5" ht="21" customHeight="1" x14ac:dyDescent="0.25">
      <c r="A97" s="7" t="s">
        <v>1</v>
      </c>
      <c r="B97" s="7" t="s">
        <v>120</v>
      </c>
      <c r="C97" s="21"/>
      <c r="D97" s="19" t="s">
        <v>42</v>
      </c>
      <c r="E97" s="8"/>
      <c r="F97" s="8"/>
      <c r="G97" s="8"/>
      <c r="H97" s="8"/>
      <c r="I97" s="8"/>
      <c r="J97" s="8"/>
      <c r="K97" s="8"/>
      <c r="L97" s="10"/>
      <c r="M97" s="8" t="str">
        <f t="shared" si="4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5" ht="21" customHeight="1" x14ac:dyDescent="0.25">
      <c r="A98" s="7" t="str">
        <f>A$75</f>
        <v xml:space="preserve"> B2</v>
      </c>
      <c r="B98" s="7" t="s">
        <v>147</v>
      </c>
      <c r="C98" s="21"/>
      <c r="D98" s="19" t="s">
        <v>53</v>
      </c>
      <c r="E98" s="8"/>
      <c r="F98" s="8"/>
      <c r="G98" s="8"/>
      <c r="H98" s="8"/>
      <c r="I98" s="8"/>
      <c r="J98" s="8"/>
      <c r="K98" s="8"/>
      <c r="L98" s="10"/>
      <c r="M98" s="8" t="str">
        <f t="shared" si="4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5" ht="21" customHeight="1" x14ac:dyDescent="0.25">
      <c r="A99" s="7" t="str">
        <f>A$75</f>
        <v xml:space="preserve"> B2</v>
      </c>
      <c r="B99" s="7" t="s">
        <v>150</v>
      </c>
      <c r="C99" s="21"/>
      <c r="D99" s="19" t="s">
        <v>60</v>
      </c>
      <c r="E99" s="8"/>
      <c r="F99" s="8"/>
      <c r="G99" s="8"/>
      <c r="H99" s="8"/>
      <c r="I99" s="8"/>
      <c r="J99" s="8"/>
      <c r="K99" s="8"/>
      <c r="L99" s="10"/>
      <c r="M99" s="8" t="str">
        <f t="shared" si="4"/>
        <v/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5" ht="21" customHeight="1" x14ac:dyDescent="0.25">
      <c r="A100" s="7" t="str">
        <f>A$75</f>
        <v xml:space="preserve"> B2</v>
      </c>
      <c r="B100" s="7" t="s">
        <v>169</v>
      </c>
      <c r="C100" s="21"/>
      <c r="D100" s="19">
        <v>2005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4"/>
        <v/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5" ht="21" customHeight="1" x14ac:dyDescent="0.25">
      <c r="A101" s="7" t="str">
        <f>A$75</f>
        <v xml:space="preserve"> B2</v>
      </c>
      <c r="B101" s="7" t="s">
        <v>169</v>
      </c>
      <c r="C101" s="21">
        <v>65916</v>
      </c>
      <c r="D101" s="19">
        <v>2002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4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5" ht="21" customHeight="1" x14ac:dyDescent="0.25">
      <c r="A102" s="7" t="s">
        <v>1</v>
      </c>
      <c r="B102" s="7" t="s">
        <v>117</v>
      </c>
      <c r="C102" s="21"/>
      <c r="D102" s="19" t="s">
        <v>43</v>
      </c>
      <c r="E102" s="8"/>
      <c r="F102" s="8"/>
      <c r="G102" s="8"/>
      <c r="H102" s="8"/>
      <c r="I102" s="8"/>
      <c r="J102" s="8"/>
      <c r="K102" s="8"/>
      <c r="L102" s="10"/>
      <c r="M102" s="8" t="str">
        <f t="shared" si="4"/>
        <v/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5" ht="21" customHeight="1" x14ac:dyDescent="0.25">
      <c r="A103" s="7" t="s">
        <v>1</v>
      </c>
      <c r="B103" s="7" t="s">
        <v>156</v>
      </c>
      <c r="C103" s="21"/>
      <c r="D103" s="19" t="s">
        <v>54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4"/>
        <v/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5" ht="21" customHeight="1" x14ac:dyDescent="0.25">
      <c r="A104" s="7" t="str">
        <f>A$75</f>
        <v xml:space="preserve"> B2</v>
      </c>
      <c r="B104" s="7" t="s">
        <v>143</v>
      </c>
      <c r="C104" s="21"/>
      <c r="D104" s="19" t="s">
        <v>61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4"/>
        <v/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5" ht="21" customHeight="1" x14ac:dyDescent="0.25">
      <c r="A105" s="7" t="str">
        <f>A$75</f>
        <v xml:space="preserve"> B2</v>
      </c>
      <c r="B105" s="7" t="s">
        <v>128</v>
      </c>
      <c r="C105" s="21"/>
      <c r="D105" s="19" t="s">
        <v>70</v>
      </c>
      <c r="E105" s="8"/>
      <c r="F105" s="8"/>
      <c r="G105" s="8"/>
      <c r="H105" s="8"/>
      <c r="I105" s="8"/>
      <c r="J105" s="8"/>
      <c r="K105" s="8"/>
      <c r="L105" s="10"/>
      <c r="M105" s="8" t="str">
        <f t="shared" si="4"/>
        <v/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5" ht="21" customHeight="1" x14ac:dyDescent="0.25">
      <c r="A106" s="7" t="str">
        <f>A$75</f>
        <v xml:space="preserve"> B2</v>
      </c>
      <c r="B106" s="7" t="s">
        <v>170</v>
      </c>
      <c r="C106" s="21"/>
      <c r="D106" s="19">
        <v>2010</v>
      </c>
      <c r="E106" s="8"/>
      <c r="F106" s="8"/>
      <c r="G106" s="8"/>
      <c r="H106" s="8" t="s">
        <v>264</v>
      </c>
      <c r="I106" s="8"/>
      <c r="J106" s="8"/>
      <c r="K106" s="8"/>
      <c r="L106" s="10"/>
      <c r="M106" s="8" t="str">
        <f t="shared" si="4"/>
        <v>YES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t="s">
        <v>316</v>
      </c>
    </row>
    <row r="107" spans="1:25" ht="21" customHeight="1" x14ac:dyDescent="0.25">
      <c r="A107" s="7" t="str">
        <f>A$75</f>
        <v xml:space="preserve"> B2</v>
      </c>
      <c r="B107" s="7" t="s">
        <v>170</v>
      </c>
      <c r="C107" s="21">
        <v>65989</v>
      </c>
      <c r="D107" s="19">
        <v>2008</v>
      </c>
      <c r="E107" s="8"/>
      <c r="F107" s="8"/>
      <c r="G107" s="8"/>
      <c r="H107" s="8"/>
      <c r="I107" s="8" t="s">
        <v>261</v>
      </c>
      <c r="J107" s="8"/>
      <c r="K107" s="8"/>
      <c r="L107" s="10"/>
      <c r="M107" s="8" t="str">
        <f t="shared" si="4"/>
        <v>YES</v>
      </c>
      <c r="N107" s="3"/>
      <c r="O107" s="3"/>
      <c r="P107" s="3">
        <v>1</v>
      </c>
      <c r="Q107" s="3"/>
      <c r="R107" s="3"/>
      <c r="S107" s="3"/>
      <c r="T107" s="3"/>
      <c r="U107" s="3">
        <v>1</v>
      </c>
      <c r="V107" s="3"/>
      <c r="W107" s="3"/>
      <c r="X107" s="3"/>
      <c r="Y107" t="s">
        <v>317</v>
      </c>
    </row>
    <row r="108" spans="1:25" ht="21" customHeight="1" x14ac:dyDescent="0.25">
      <c r="A108" s="7" t="s">
        <v>1</v>
      </c>
      <c r="B108" s="7" t="s">
        <v>113</v>
      </c>
      <c r="C108" s="21"/>
      <c r="D108" s="19" t="s">
        <v>39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4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5" ht="21" customHeight="1" x14ac:dyDescent="0.25">
      <c r="A109" s="7" t="s">
        <v>1</v>
      </c>
      <c r="B109" s="7" t="s">
        <v>112</v>
      </c>
      <c r="C109" s="21"/>
      <c r="D109" s="19" t="s">
        <v>82</v>
      </c>
      <c r="E109" s="8"/>
      <c r="F109" s="8"/>
      <c r="G109" s="8"/>
      <c r="H109" s="8" t="s">
        <v>264</v>
      </c>
      <c r="I109" s="8"/>
      <c r="J109" s="8"/>
      <c r="K109" s="8"/>
      <c r="L109" s="10"/>
      <c r="M109" s="8" t="str">
        <f t="shared" si="4"/>
        <v>YES</v>
      </c>
      <c r="N109" s="3"/>
      <c r="O109" s="3"/>
      <c r="P109" s="3"/>
      <c r="Q109" s="3"/>
      <c r="R109" s="3"/>
      <c r="S109" s="3"/>
      <c r="T109" s="3">
        <v>1</v>
      </c>
      <c r="U109" s="3"/>
      <c r="V109" s="3"/>
      <c r="W109" s="3"/>
      <c r="X109" s="3"/>
      <c r="Y109" t="s">
        <v>317</v>
      </c>
    </row>
    <row r="110" spans="1:25" ht="21" customHeight="1" x14ac:dyDescent="0.25">
      <c r="A110" s="7" t="str">
        <f>A$75</f>
        <v xml:space="preserve"> B2</v>
      </c>
      <c r="B110" s="7" t="s">
        <v>160</v>
      </c>
      <c r="C110" s="21"/>
      <c r="D110" s="19" t="s">
        <v>44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4"/>
        <v/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5" ht="21" customHeight="1" x14ac:dyDescent="0.25">
      <c r="A111" s="7" t="str">
        <f>A$75</f>
        <v xml:space="preserve"> B2</v>
      </c>
      <c r="B111" s="7" t="s">
        <v>114</v>
      </c>
      <c r="C111" s="21"/>
      <c r="D111" s="19" t="s">
        <v>50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4"/>
        <v/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5" ht="21" customHeight="1" x14ac:dyDescent="0.25">
      <c r="A112" s="7" t="str">
        <f>A$75</f>
        <v xml:space="preserve"> B2</v>
      </c>
      <c r="B112" s="7" t="s">
        <v>171</v>
      </c>
      <c r="C112" s="21"/>
      <c r="D112" s="19" t="s">
        <v>205</v>
      </c>
      <c r="E112" s="8"/>
      <c r="F112" s="8" t="s">
        <v>260</v>
      </c>
      <c r="G112" s="8"/>
      <c r="H112" s="43" t="s">
        <v>262</v>
      </c>
      <c r="I112" s="8"/>
      <c r="J112" s="8"/>
      <c r="K112" s="8"/>
      <c r="L112" s="10"/>
      <c r="M112" s="8" t="str">
        <f t="shared" si="4"/>
        <v>YES</v>
      </c>
      <c r="N112" s="3"/>
      <c r="O112" s="3"/>
      <c r="P112" s="3">
        <v>1</v>
      </c>
      <c r="Q112" s="3">
        <v>1</v>
      </c>
      <c r="R112" s="3"/>
      <c r="S112" s="3"/>
      <c r="T112" s="3"/>
      <c r="U112" s="3"/>
      <c r="V112" s="3"/>
      <c r="W112" s="3"/>
      <c r="X112" s="3"/>
    </row>
    <row r="113" spans="1:24" ht="21" customHeight="1" x14ac:dyDescent="0.25">
      <c r="A113" s="7" t="str">
        <f>A$75</f>
        <v xml:space="preserve"> B2</v>
      </c>
      <c r="B113" s="7" t="s">
        <v>171</v>
      </c>
      <c r="C113" s="21">
        <v>65490</v>
      </c>
      <c r="D113" s="19">
        <v>2013</v>
      </c>
      <c r="E113" s="8"/>
      <c r="F113" s="8"/>
      <c r="G113" s="8"/>
      <c r="H113" s="8"/>
      <c r="I113" s="8"/>
      <c r="J113" s="8"/>
      <c r="K113" s="8"/>
      <c r="L113" s="68" t="s">
        <v>270</v>
      </c>
      <c r="M113" s="8" t="str">
        <f t="shared" si="4"/>
        <v/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21" customHeight="1" x14ac:dyDescent="0.25">
      <c r="A114" s="7" t="s">
        <v>1</v>
      </c>
      <c r="B114" s="7" t="s">
        <v>121</v>
      </c>
      <c r="C114" s="21"/>
      <c r="D114" s="19" t="s">
        <v>62</v>
      </c>
      <c r="E114" s="8"/>
      <c r="F114" s="8"/>
      <c r="G114" s="8"/>
      <c r="H114" s="8"/>
      <c r="I114" s="8"/>
      <c r="J114" s="8"/>
      <c r="K114" s="8"/>
      <c r="L114" s="10"/>
      <c r="M114" s="8" t="str">
        <f t="shared" si="4"/>
        <v/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21" customHeight="1" x14ac:dyDescent="0.25">
      <c r="A115" s="7" t="s">
        <v>1</v>
      </c>
      <c r="B115" s="7" t="s">
        <v>131</v>
      </c>
      <c r="C115" s="21"/>
      <c r="D115" s="19" t="s">
        <v>83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4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21" customHeight="1" x14ac:dyDescent="0.25">
      <c r="A116" s="7" t="str">
        <f>A$75</f>
        <v xml:space="preserve"> B2</v>
      </c>
      <c r="B116" s="7" t="s">
        <v>138</v>
      </c>
      <c r="C116" s="21"/>
      <c r="D116" s="19" t="s">
        <v>71</v>
      </c>
      <c r="E116" s="8"/>
      <c r="F116" s="8"/>
      <c r="G116" s="8"/>
      <c r="H116" s="8" t="s">
        <v>262</v>
      </c>
      <c r="I116" s="8"/>
      <c r="J116" s="8"/>
      <c r="K116" s="8"/>
      <c r="L116" s="68" t="s">
        <v>276</v>
      </c>
      <c r="M116" s="8" t="str">
        <f t="shared" si="4"/>
        <v>YES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21" customHeight="1" x14ac:dyDescent="0.25">
      <c r="A117" s="7" t="str">
        <f>A$75</f>
        <v xml:space="preserve"> B2</v>
      </c>
      <c r="B117" s="7" t="s">
        <v>135</v>
      </c>
      <c r="C117" s="21"/>
      <c r="D117" s="19" t="s">
        <v>76</v>
      </c>
      <c r="E117" s="8"/>
      <c r="F117" s="8"/>
      <c r="G117" s="8"/>
      <c r="H117" s="8"/>
      <c r="I117" s="8"/>
      <c r="J117" s="8"/>
      <c r="K117" s="8"/>
      <c r="L117" s="10"/>
      <c r="M117" s="8" t="str">
        <f t="shared" si="4"/>
        <v/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21" customHeight="1" x14ac:dyDescent="0.25">
      <c r="A118" s="7" t="str">
        <f>A$75</f>
        <v xml:space="preserve"> B2</v>
      </c>
      <c r="B118" s="7" t="s">
        <v>172</v>
      </c>
      <c r="C118" s="48">
        <v>65861</v>
      </c>
      <c r="D118" s="19">
        <v>2017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4"/>
        <v/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21" customHeight="1" x14ac:dyDescent="0.25">
      <c r="A119" s="7" t="str">
        <f>A$75</f>
        <v xml:space="preserve"> B2</v>
      </c>
      <c r="B119" s="7" t="s">
        <v>172</v>
      </c>
      <c r="C119" s="21"/>
      <c r="D119" s="19">
        <v>2020</v>
      </c>
      <c r="E119" s="8"/>
      <c r="F119" s="8"/>
      <c r="G119" s="8"/>
      <c r="H119" s="8"/>
      <c r="I119" s="8"/>
      <c r="J119" s="8"/>
      <c r="K119" s="8"/>
      <c r="L119" s="10"/>
      <c r="M119" s="8" t="str">
        <f t="shared" si="4"/>
        <v/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21" customHeight="1" x14ac:dyDescent="0.25">
      <c r="A120" s="7" t="s">
        <v>1</v>
      </c>
      <c r="B120" s="7" t="s">
        <v>142</v>
      </c>
      <c r="C120" s="21"/>
      <c r="D120" s="19" t="s">
        <v>45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4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21" customHeight="1" x14ac:dyDescent="0.25">
      <c r="A121" s="7" t="s">
        <v>1</v>
      </c>
      <c r="B121" s="7" t="s">
        <v>137</v>
      </c>
      <c r="C121" s="21"/>
      <c r="D121" s="19" t="s">
        <v>55</v>
      </c>
      <c r="E121" s="8"/>
      <c r="F121" s="8"/>
      <c r="G121" s="8"/>
      <c r="H121" s="8"/>
      <c r="I121" s="8"/>
      <c r="J121" s="8"/>
      <c r="K121" s="8"/>
      <c r="L121" s="10"/>
      <c r="M121" s="8" t="str">
        <f t="shared" si="4"/>
        <v/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1" customHeight="1" x14ac:dyDescent="0.25">
      <c r="A122" s="7" t="str">
        <f>A$75</f>
        <v xml:space="preserve"> B2</v>
      </c>
      <c r="B122" s="7" t="s">
        <v>115</v>
      </c>
      <c r="C122" s="21"/>
      <c r="D122" s="19" t="s">
        <v>63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4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1" customHeight="1" x14ac:dyDescent="0.25">
      <c r="A123" s="7" t="str">
        <f>A$75</f>
        <v xml:space="preserve"> B2</v>
      </c>
      <c r="B123" s="7" t="s">
        <v>139</v>
      </c>
      <c r="C123" s="21"/>
      <c r="D123" s="19" t="s">
        <v>86</v>
      </c>
      <c r="E123" s="8"/>
      <c r="F123" s="8"/>
      <c r="G123" s="8"/>
      <c r="H123" s="8"/>
      <c r="I123" s="8"/>
      <c r="J123" s="8"/>
      <c r="K123" s="8"/>
      <c r="L123" s="10"/>
      <c r="M123" s="8" t="str">
        <f t="shared" si="4"/>
        <v/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21" customHeight="1" x14ac:dyDescent="0.25">
      <c r="A124" s="7" t="str">
        <f>A$75</f>
        <v xml:space="preserve"> B2</v>
      </c>
      <c r="B124" s="7" t="s">
        <v>173</v>
      </c>
      <c r="C124" s="21"/>
      <c r="D124" s="19" t="s">
        <v>205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4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21" customHeight="1" x14ac:dyDescent="0.25">
      <c r="A125" s="7" t="str">
        <f>A$75</f>
        <v xml:space="preserve"> B2</v>
      </c>
      <c r="B125" s="7" t="s">
        <v>173</v>
      </c>
      <c r="C125" s="21">
        <v>65038</v>
      </c>
      <c r="D125" s="19">
        <v>3002</v>
      </c>
      <c r="E125" s="8"/>
      <c r="F125" s="8"/>
      <c r="G125" s="8"/>
      <c r="H125" s="8"/>
      <c r="I125" s="8"/>
      <c r="J125" s="8"/>
      <c r="K125" s="8"/>
      <c r="L125" s="10"/>
      <c r="M125" s="8" t="str">
        <f t="shared" si="4"/>
        <v/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1" customHeight="1" x14ac:dyDescent="0.25">
      <c r="A126" s="7" t="s">
        <v>1</v>
      </c>
      <c r="B126" s="7" t="s">
        <v>119</v>
      </c>
      <c r="C126" s="21"/>
      <c r="D126" s="19" t="s">
        <v>56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4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21" customHeight="1" x14ac:dyDescent="0.25">
      <c r="A127" s="7" t="s">
        <v>1</v>
      </c>
      <c r="B127" s="7" t="s">
        <v>130</v>
      </c>
      <c r="C127" s="21"/>
      <c r="D127" s="19" t="s">
        <v>64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4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21" customHeight="1" x14ac:dyDescent="0.25">
      <c r="A128" s="7" t="str">
        <f>A$75</f>
        <v xml:space="preserve"> B2</v>
      </c>
      <c r="B128" s="7" t="s">
        <v>134</v>
      </c>
      <c r="C128" s="21"/>
      <c r="D128" s="19" t="s">
        <v>72</v>
      </c>
      <c r="E128" s="8"/>
      <c r="F128" s="8"/>
      <c r="G128" s="8"/>
      <c r="H128" s="8"/>
      <c r="I128" s="8"/>
      <c r="J128" s="8"/>
      <c r="K128" s="8"/>
      <c r="L128" s="10"/>
      <c r="M128" s="8" t="str">
        <f t="shared" si="4"/>
        <v/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21" customHeight="1" x14ac:dyDescent="0.25">
      <c r="A129" s="7" t="str">
        <f>A$75</f>
        <v xml:space="preserve"> B2</v>
      </c>
      <c r="B129" s="7" t="s">
        <v>159</v>
      </c>
      <c r="C129" s="21"/>
      <c r="D129" s="19" t="s">
        <v>77</v>
      </c>
      <c r="E129" s="8"/>
      <c r="F129" s="8"/>
      <c r="G129" s="8"/>
      <c r="H129" s="8"/>
      <c r="I129" s="8"/>
      <c r="J129" s="8"/>
      <c r="K129" s="8"/>
      <c r="L129" s="10"/>
      <c r="M129" s="8" t="str">
        <f t="shared" si="4"/>
        <v/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1" customHeight="1" x14ac:dyDescent="0.25">
      <c r="A130" s="7" t="str">
        <f>A$75</f>
        <v xml:space="preserve"> B2</v>
      </c>
      <c r="B130" s="7" t="s">
        <v>174</v>
      </c>
      <c r="C130" s="21"/>
      <c r="D130" s="19">
        <v>3010</v>
      </c>
      <c r="E130" s="8"/>
      <c r="F130" s="8"/>
      <c r="G130" s="8"/>
      <c r="H130" s="8"/>
      <c r="I130" s="8"/>
      <c r="J130" s="8"/>
      <c r="K130" s="8"/>
      <c r="L130" s="10"/>
      <c r="M130" s="8" t="str">
        <f t="shared" si="4"/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1" customHeight="1" x14ac:dyDescent="0.25">
      <c r="A131" s="7" t="str">
        <f>A$75</f>
        <v xml:space="preserve"> B2</v>
      </c>
      <c r="B131" s="7" t="s">
        <v>174</v>
      </c>
      <c r="C131" s="48">
        <v>65999</v>
      </c>
      <c r="D131" s="19">
        <v>3008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ref="M131" si="8">IF(AND(ISBLANK(E131),ISBLANK(F131),ISBLANK(G131),ISBLANK(H131),ISBLANK(I131),ISBLANK(J131)),"","YES")</f>
        <v/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21" customHeight="1" x14ac:dyDescent="0.25">
      <c r="A132" s="7" t="s">
        <v>1</v>
      </c>
      <c r="B132" s="7" t="s">
        <v>152</v>
      </c>
      <c r="C132" s="21"/>
      <c r="D132" s="19" t="s">
        <v>46</v>
      </c>
      <c r="E132" s="8"/>
      <c r="F132" s="8"/>
      <c r="G132" s="8"/>
      <c r="H132" s="8"/>
      <c r="I132" s="8"/>
      <c r="J132" s="8"/>
      <c r="K132" s="8"/>
      <c r="L132" s="10"/>
      <c r="M132" s="8" t="str">
        <f t="shared" ref="M132:M194" si="9">IF(AND(ISBLANK(E132),ISBLANK(F132),ISBLANK(G132),ISBLANK(H132),ISBLANK(I132),ISBLANK(J132)),"","YES")</f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21" customHeight="1" x14ac:dyDescent="0.25">
      <c r="A133" s="7" t="s">
        <v>1</v>
      </c>
      <c r="B133" s="7" t="s">
        <v>155</v>
      </c>
      <c r="C133" s="21"/>
      <c r="D133" s="19" t="s">
        <v>84</v>
      </c>
      <c r="E133" s="8"/>
      <c r="F133" s="8"/>
      <c r="G133" s="8"/>
      <c r="H133" s="8"/>
      <c r="I133" s="8"/>
      <c r="J133" s="8"/>
      <c r="K133" s="8"/>
      <c r="L133" s="10"/>
      <c r="M133" s="8" t="str">
        <f t="shared" si="9"/>
        <v/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21" customHeight="1" x14ac:dyDescent="0.25">
      <c r="A134" s="7" t="str">
        <f>A$75</f>
        <v xml:space="preserve"> B2</v>
      </c>
      <c r="B134" s="7" t="s">
        <v>144</v>
      </c>
      <c r="C134" s="21"/>
      <c r="D134" s="19" t="s">
        <v>57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9"/>
        <v/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21" customHeight="1" x14ac:dyDescent="0.25">
      <c r="A135" s="7" t="str">
        <f>A$75</f>
        <v xml:space="preserve"> B2</v>
      </c>
      <c r="B135" s="7" t="s">
        <v>123</v>
      </c>
      <c r="C135" s="21"/>
      <c r="D135" s="19" t="s">
        <v>65</v>
      </c>
      <c r="E135" s="8"/>
      <c r="F135" s="8"/>
      <c r="G135" s="8"/>
      <c r="H135" s="8"/>
      <c r="I135" s="8"/>
      <c r="J135" s="8"/>
      <c r="K135" s="8"/>
      <c r="L135" s="10"/>
      <c r="M135" s="8" t="str">
        <f t="shared" si="9"/>
        <v/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21" customHeight="1" x14ac:dyDescent="0.25">
      <c r="A136" s="7" t="str">
        <f>A$75</f>
        <v xml:space="preserve"> B2</v>
      </c>
      <c r="B136" s="7" t="s">
        <v>175</v>
      </c>
      <c r="C136" s="21"/>
      <c r="D136" s="19">
        <v>3015</v>
      </c>
      <c r="E136" s="8"/>
      <c r="F136" s="8"/>
      <c r="G136" s="8"/>
      <c r="H136" s="8" t="s">
        <v>264</v>
      </c>
      <c r="I136" s="8"/>
      <c r="J136" s="8"/>
      <c r="K136" s="8"/>
      <c r="L136" s="10"/>
      <c r="M136" s="8" t="str">
        <f t="shared" si="9"/>
        <v>YES</v>
      </c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ht="21" customHeight="1" x14ac:dyDescent="0.25">
      <c r="A137" s="7" t="str">
        <f>A$75</f>
        <v xml:space="preserve"> B2</v>
      </c>
      <c r="B137" s="7" t="s">
        <v>175</v>
      </c>
      <c r="C137" s="21">
        <v>65945</v>
      </c>
      <c r="D137" s="19">
        <v>3013</v>
      </c>
      <c r="E137" s="8"/>
      <c r="F137" s="8"/>
      <c r="G137" s="8"/>
      <c r="H137" s="8"/>
      <c r="I137" s="8"/>
      <c r="J137" s="8"/>
      <c r="K137" s="8"/>
      <c r="L137" s="10"/>
      <c r="M137" s="8" t="str">
        <f t="shared" si="9"/>
        <v/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21" customHeight="1" x14ac:dyDescent="0.25">
      <c r="A138" s="7" t="s">
        <v>1</v>
      </c>
      <c r="B138" s="7" t="s">
        <v>153</v>
      </c>
      <c r="C138" s="21"/>
      <c r="D138" s="19" t="s">
        <v>78</v>
      </c>
      <c r="E138" s="8"/>
      <c r="F138" s="8"/>
      <c r="G138" s="8"/>
      <c r="H138" s="8"/>
      <c r="I138" s="8"/>
      <c r="J138" s="8"/>
      <c r="K138" s="8"/>
      <c r="L138" s="10"/>
      <c r="M138" s="8" t="str">
        <f t="shared" si="9"/>
        <v/>
      </c>
      <c r="N138" s="3"/>
      <c r="O138" s="3"/>
      <c r="P138" s="3"/>
      <c r="Q138" s="3"/>
      <c r="R138" s="3"/>
      <c r="S138" s="3"/>
      <c r="T138" s="3">
        <v>1</v>
      </c>
      <c r="U138" s="3"/>
      <c r="V138" s="3"/>
      <c r="W138" s="3"/>
      <c r="X138" s="3"/>
    </row>
    <row r="139" spans="1:24" ht="21" customHeight="1" x14ac:dyDescent="0.25">
      <c r="A139" s="7" t="s">
        <v>1</v>
      </c>
      <c r="B139" s="7" t="s">
        <v>93</v>
      </c>
      <c r="C139" s="21"/>
      <c r="D139" s="19" t="s">
        <v>87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9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1" customHeight="1" x14ac:dyDescent="0.25">
      <c r="A140" s="7" t="str">
        <f>A$75</f>
        <v xml:space="preserve"> B2</v>
      </c>
      <c r="B140" s="7" t="s">
        <v>140</v>
      </c>
      <c r="C140" s="21"/>
      <c r="D140" s="19" t="s">
        <v>40</v>
      </c>
      <c r="E140" s="8"/>
      <c r="F140" s="8"/>
      <c r="G140" s="8"/>
      <c r="H140" s="8" t="s">
        <v>264</v>
      </c>
      <c r="I140" s="8"/>
      <c r="J140" s="8"/>
      <c r="K140" s="8"/>
      <c r="L140" s="10"/>
      <c r="M140" s="8" t="str">
        <f t="shared" si="9"/>
        <v>YES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1" customHeight="1" x14ac:dyDescent="0.25">
      <c r="A141" s="7" t="str">
        <f>A$75</f>
        <v xml:space="preserve"> B2</v>
      </c>
      <c r="B141" s="7" t="s">
        <v>132</v>
      </c>
      <c r="C141" s="21"/>
      <c r="D141" s="19" t="s">
        <v>47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9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1" customHeight="1" x14ac:dyDescent="0.25">
      <c r="A142" s="7" t="str">
        <f>A$75</f>
        <v xml:space="preserve"> B2</v>
      </c>
      <c r="B142" s="7" t="s">
        <v>176</v>
      </c>
      <c r="C142" s="21"/>
      <c r="D142" s="19">
        <v>3020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9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21" customHeight="1" x14ac:dyDescent="0.25">
      <c r="A143" s="7" t="str">
        <f>A$75</f>
        <v xml:space="preserve"> B2</v>
      </c>
      <c r="B143" s="7" t="s">
        <v>176</v>
      </c>
      <c r="C143" s="21">
        <v>66141</v>
      </c>
      <c r="D143" s="19">
        <v>3018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9"/>
        <v/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21" customHeight="1" x14ac:dyDescent="0.25">
      <c r="A144" s="7" t="s">
        <v>1</v>
      </c>
      <c r="B144" s="7" t="s">
        <v>122</v>
      </c>
      <c r="C144" s="21"/>
      <c r="D144" s="19" t="s">
        <v>58</v>
      </c>
      <c r="E144" s="8"/>
      <c r="F144" s="8"/>
      <c r="G144" s="8"/>
      <c r="H144" s="8" t="s">
        <v>264</v>
      </c>
      <c r="I144" s="8"/>
      <c r="J144" s="8"/>
      <c r="K144" s="8"/>
      <c r="L144" s="10"/>
      <c r="M144" s="8" t="str">
        <f t="shared" si="9"/>
        <v>YES</v>
      </c>
      <c r="N144" s="3"/>
      <c r="O144" s="3"/>
      <c r="P144" s="3"/>
      <c r="Q144" s="3"/>
      <c r="R144" s="3"/>
      <c r="S144" s="3"/>
      <c r="T144" s="3">
        <v>1</v>
      </c>
      <c r="U144" s="3"/>
      <c r="V144" s="3"/>
      <c r="W144" s="3"/>
      <c r="X144" s="3"/>
    </row>
    <row r="145" spans="1:24" ht="21" customHeight="1" x14ac:dyDescent="0.25">
      <c r="A145" s="7" t="s">
        <v>1</v>
      </c>
      <c r="B145" s="7" t="s">
        <v>124</v>
      </c>
      <c r="C145" s="21"/>
      <c r="D145" s="19" t="s">
        <v>66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9"/>
        <v/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21" customHeight="1" x14ac:dyDescent="0.25">
      <c r="A146" s="7" t="str">
        <f>A$75</f>
        <v xml:space="preserve"> B2</v>
      </c>
      <c r="B146" s="7" t="s">
        <v>157</v>
      </c>
      <c r="C146" s="21"/>
      <c r="D146" s="19" t="s">
        <v>73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9"/>
        <v/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21" customHeight="1" x14ac:dyDescent="0.25">
      <c r="A147" s="7" t="str">
        <f>A$75</f>
        <v xml:space="preserve"> B2</v>
      </c>
      <c r="B147" s="7" t="s">
        <v>145</v>
      </c>
      <c r="C147" s="21"/>
      <c r="D147" s="19" t="s">
        <v>79</v>
      </c>
      <c r="E147" s="8"/>
      <c r="F147" s="8"/>
      <c r="G147" s="8"/>
      <c r="H147" s="8"/>
      <c r="I147" s="8"/>
      <c r="J147" s="8"/>
      <c r="K147" s="8"/>
      <c r="L147" s="10"/>
      <c r="M147" s="8" t="str">
        <f t="shared" si="9"/>
        <v/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21" customHeight="1" x14ac:dyDescent="0.25">
      <c r="A148" s="7" t="s">
        <v>179</v>
      </c>
      <c r="B148" s="7" t="s">
        <v>165</v>
      </c>
      <c r="C148" s="21">
        <v>65042</v>
      </c>
      <c r="D148" s="19">
        <v>1003</v>
      </c>
      <c r="E148" s="8"/>
      <c r="F148" s="8"/>
      <c r="G148" s="8"/>
      <c r="H148" s="8"/>
      <c r="I148" s="8"/>
      <c r="J148" s="8"/>
      <c r="K148" s="8"/>
      <c r="L148" s="10"/>
      <c r="M148" s="8" t="str">
        <f t="shared" si="9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21" customHeight="1" x14ac:dyDescent="0.25">
      <c r="A149" s="7" t="str">
        <f t="shared" ref="A149:A180" si="10">A$148</f>
        <v>B3</v>
      </c>
      <c r="B149" s="7" t="s">
        <v>165</v>
      </c>
      <c r="C149" s="21"/>
      <c r="D149" s="19">
        <v>1006</v>
      </c>
      <c r="E149" s="8"/>
      <c r="F149" s="8"/>
      <c r="G149" s="8"/>
      <c r="H149" s="8"/>
      <c r="I149" s="8"/>
      <c r="J149" s="8"/>
      <c r="K149" s="8"/>
      <c r="L149" s="10"/>
      <c r="M149" s="8" t="str">
        <f t="shared" si="9"/>
        <v/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1" customHeight="1" x14ac:dyDescent="0.25">
      <c r="A150" s="7" t="str">
        <f t="shared" si="10"/>
        <v>B3</v>
      </c>
      <c r="B150" s="7" t="s">
        <v>158</v>
      </c>
      <c r="C150" s="21"/>
      <c r="D150" s="19">
        <v>1002</v>
      </c>
      <c r="E150" s="8"/>
      <c r="F150" s="8"/>
      <c r="G150" s="8"/>
      <c r="H150" s="8"/>
      <c r="I150" s="8"/>
      <c r="J150" s="8"/>
      <c r="K150" s="8"/>
      <c r="L150" s="10"/>
      <c r="M150" s="8" t="str">
        <f t="shared" si="9"/>
        <v/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1" customHeight="1" x14ac:dyDescent="0.25">
      <c r="A151" s="7" t="str">
        <f t="shared" si="10"/>
        <v>B3</v>
      </c>
      <c r="B151" s="7" t="s">
        <v>141</v>
      </c>
      <c r="C151" s="21"/>
      <c r="D151" s="19">
        <v>1003</v>
      </c>
      <c r="E151" s="8"/>
      <c r="F151" s="8"/>
      <c r="G151" s="8"/>
      <c r="H151" s="8"/>
      <c r="I151" s="8"/>
      <c r="J151" s="8"/>
      <c r="K151" s="8"/>
      <c r="L151" s="10"/>
      <c r="M151" s="8" t="str">
        <f t="shared" si="9"/>
        <v/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1" customHeight="1" x14ac:dyDescent="0.25">
      <c r="A152" s="7" t="str">
        <f t="shared" si="10"/>
        <v>B3</v>
      </c>
      <c r="B152" s="7" t="s">
        <v>126</v>
      </c>
      <c r="C152" s="21"/>
      <c r="D152" s="19">
        <v>1004</v>
      </c>
      <c r="E152" s="8"/>
      <c r="F152" s="8"/>
      <c r="G152" s="8"/>
      <c r="H152" s="8"/>
      <c r="I152" s="8"/>
      <c r="J152" s="8"/>
      <c r="K152" s="8"/>
      <c r="L152" s="10"/>
      <c r="M152" s="8" t="str">
        <f t="shared" si="9"/>
        <v/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1" customHeight="1" x14ac:dyDescent="0.25">
      <c r="A153" s="7" t="str">
        <f t="shared" si="10"/>
        <v>B3</v>
      </c>
      <c r="B153" s="7" t="s">
        <v>149</v>
      </c>
      <c r="C153" s="21"/>
      <c r="D153" s="19" t="s">
        <v>51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9"/>
        <v/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21" customHeight="1" x14ac:dyDescent="0.25">
      <c r="A154" s="7" t="str">
        <f t="shared" si="10"/>
        <v>B3</v>
      </c>
      <c r="B154" s="21" t="s">
        <v>221</v>
      </c>
      <c r="C154" s="21"/>
      <c r="D154" s="19"/>
      <c r="E154" s="8"/>
      <c r="F154" s="8"/>
      <c r="G154" s="8"/>
      <c r="H154" s="8"/>
      <c r="I154" s="8"/>
      <c r="J154" s="8"/>
      <c r="K154" s="8"/>
      <c r="L154" s="68" t="s">
        <v>271</v>
      </c>
      <c r="M154" s="8" t="str">
        <f t="shared" si="9"/>
        <v/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21" customHeight="1" x14ac:dyDescent="0.25">
      <c r="A155" s="7" t="str">
        <f t="shared" si="10"/>
        <v>B3</v>
      </c>
      <c r="B155" s="7" t="s">
        <v>167</v>
      </c>
      <c r="C155" s="21">
        <v>65661</v>
      </c>
      <c r="D155" s="19">
        <v>1014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9"/>
        <v/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21" customHeight="1" x14ac:dyDescent="0.25">
      <c r="A156" s="7" t="str">
        <f t="shared" si="10"/>
        <v>B3</v>
      </c>
      <c r="B156" s="7" t="s">
        <v>167</v>
      </c>
      <c r="C156" s="21"/>
      <c r="D156" s="19">
        <v>1014</v>
      </c>
      <c r="E156" s="8"/>
      <c r="F156" s="8"/>
      <c r="G156" s="8"/>
      <c r="H156" s="8"/>
      <c r="I156" s="8"/>
      <c r="J156" s="8"/>
      <c r="K156" s="8"/>
      <c r="L156" s="10"/>
      <c r="M156" s="8" t="str">
        <f t="shared" si="9"/>
        <v/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1" customHeight="1" x14ac:dyDescent="0.25">
      <c r="A157" s="7" t="str">
        <f t="shared" si="10"/>
        <v>B3</v>
      </c>
      <c r="B157" s="7" t="s">
        <v>118</v>
      </c>
      <c r="C157" s="21"/>
      <c r="D157" s="19" t="s">
        <v>49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9"/>
        <v/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1" customHeight="1" x14ac:dyDescent="0.25">
      <c r="A158" s="7" t="str">
        <f t="shared" si="10"/>
        <v>B3</v>
      </c>
      <c r="B158" s="7" t="s">
        <v>148</v>
      </c>
      <c r="C158" s="21"/>
      <c r="D158" s="19" t="s">
        <v>52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9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21" customHeight="1" x14ac:dyDescent="0.25">
      <c r="A159" s="7" t="str">
        <f t="shared" si="10"/>
        <v>B3</v>
      </c>
      <c r="B159" s="7" t="s">
        <v>133</v>
      </c>
      <c r="C159" s="21"/>
      <c r="D159" s="19" t="s">
        <v>59</v>
      </c>
      <c r="E159" s="8"/>
      <c r="F159" s="8"/>
      <c r="G159" s="8"/>
      <c r="H159" s="8"/>
      <c r="I159" s="8"/>
      <c r="J159" s="8"/>
      <c r="K159" s="8"/>
      <c r="L159" s="10"/>
      <c r="M159" s="8" t="str">
        <f t="shared" si="9"/>
        <v/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1" customHeight="1" x14ac:dyDescent="0.25">
      <c r="A160" s="7" t="str">
        <f t="shared" si="10"/>
        <v>B3</v>
      </c>
      <c r="B160" s="7" t="s">
        <v>146</v>
      </c>
      <c r="C160" s="21"/>
      <c r="D160" s="19" t="s">
        <v>68</v>
      </c>
      <c r="E160" s="8"/>
      <c r="F160" s="8"/>
      <c r="G160" s="8"/>
      <c r="H160" s="8"/>
      <c r="I160" s="8"/>
      <c r="J160" s="8"/>
      <c r="K160" s="8"/>
      <c r="L160" s="10"/>
      <c r="M160" s="8" t="str">
        <f t="shared" si="9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21" customHeight="1" x14ac:dyDescent="0.25">
      <c r="A161" s="7" t="str">
        <f t="shared" si="10"/>
        <v>B3</v>
      </c>
      <c r="B161" s="7" t="s">
        <v>168</v>
      </c>
      <c r="C161" s="21">
        <v>65237</v>
      </c>
      <c r="D161" s="19" t="s">
        <v>177</v>
      </c>
      <c r="E161" s="8"/>
      <c r="F161" s="8"/>
      <c r="G161" s="8"/>
      <c r="H161" s="8"/>
      <c r="I161" s="8"/>
      <c r="J161" s="8"/>
      <c r="K161" s="8"/>
      <c r="L161" s="68" t="s">
        <v>271</v>
      </c>
      <c r="M161" s="8" t="str">
        <f t="shared" si="9"/>
        <v/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1" customHeight="1" x14ac:dyDescent="0.25">
      <c r="A162" s="7" t="str">
        <f t="shared" si="10"/>
        <v>B3</v>
      </c>
      <c r="B162" s="7" t="s">
        <v>116</v>
      </c>
      <c r="C162" s="21"/>
      <c r="D162" s="19">
        <v>1017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9"/>
        <v/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1" customHeight="1" x14ac:dyDescent="0.25">
      <c r="A163" s="7" t="str">
        <f t="shared" si="10"/>
        <v>B3</v>
      </c>
      <c r="B163" s="7" t="s">
        <v>180</v>
      </c>
      <c r="C163" s="21">
        <v>66204</v>
      </c>
      <c r="D163" s="19">
        <v>1022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9"/>
        <v/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1" customHeight="1" x14ac:dyDescent="0.25">
      <c r="A164" s="7" t="str">
        <f t="shared" si="10"/>
        <v>B3</v>
      </c>
      <c r="B164" s="7" t="s">
        <v>180</v>
      </c>
      <c r="C164" s="21"/>
      <c r="D164" s="19" t="s">
        <v>177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9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1" customHeight="1" x14ac:dyDescent="0.25">
      <c r="A165" s="7" t="str">
        <f t="shared" si="10"/>
        <v>B3</v>
      </c>
      <c r="B165" s="7" t="s">
        <v>27</v>
      </c>
      <c r="C165" s="21"/>
      <c r="D165" s="19" t="s">
        <v>85</v>
      </c>
      <c r="E165" s="8"/>
      <c r="F165" s="8"/>
      <c r="G165" s="8"/>
      <c r="H165" s="8"/>
      <c r="I165" s="8"/>
      <c r="J165" s="8"/>
      <c r="K165" s="8"/>
      <c r="L165" s="10"/>
      <c r="M165" s="8" t="str">
        <f t="shared" si="9"/>
        <v/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21" customHeight="1" x14ac:dyDescent="0.25">
      <c r="A166" s="7" t="str">
        <f t="shared" si="10"/>
        <v>B3</v>
      </c>
      <c r="B166" s="7" t="s">
        <v>29</v>
      </c>
      <c r="C166" s="21"/>
      <c r="D166" s="19" t="s">
        <v>38</v>
      </c>
      <c r="E166" s="8"/>
      <c r="F166" s="8"/>
      <c r="G166" s="8"/>
      <c r="H166" s="8"/>
      <c r="I166" s="8"/>
      <c r="J166" s="8"/>
      <c r="K166" s="8"/>
      <c r="L166" s="10"/>
      <c r="M166" s="8" t="str">
        <f t="shared" si="9"/>
        <v/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1" customHeight="1" x14ac:dyDescent="0.25">
      <c r="A167" s="7" t="str">
        <f t="shared" si="10"/>
        <v>B3</v>
      </c>
      <c r="B167" s="7" t="s">
        <v>30</v>
      </c>
      <c r="C167" s="21"/>
      <c r="D167" s="19" t="s">
        <v>75</v>
      </c>
      <c r="E167" s="8"/>
      <c r="F167" s="8"/>
      <c r="G167" s="8"/>
      <c r="H167" s="8" t="s">
        <v>264</v>
      </c>
      <c r="I167" s="8"/>
      <c r="J167" s="8"/>
      <c r="K167" s="8"/>
      <c r="L167" s="10"/>
      <c r="M167" s="8" t="str">
        <f t="shared" si="9"/>
        <v>YES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21" customHeight="1" x14ac:dyDescent="0.25">
      <c r="A168" s="7" t="str">
        <f t="shared" si="10"/>
        <v>B3</v>
      </c>
      <c r="B168" s="7" t="s">
        <v>31</v>
      </c>
      <c r="C168" s="21"/>
      <c r="D168" s="19" t="s">
        <v>69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9"/>
        <v/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21" customHeight="1" x14ac:dyDescent="0.25">
      <c r="A169" s="7" t="str">
        <f t="shared" si="10"/>
        <v>B3</v>
      </c>
      <c r="B169" s="7" t="s">
        <v>169</v>
      </c>
      <c r="C169" s="21">
        <v>65770</v>
      </c>
      <c r="D169" s="19">
        <v>2002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9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21" customHeight="1" x14ac:dyDescent="0.25">
      <c r="A170" s="7" t="str">
        <f t="shared" si="10"/>
        <v>B3</v>
      </c>
      <c r="B170" s="7" t="s">
        <v>169</v>
      </c>
      <c r="C170" s="21"/>
      <c r="D170" s="19">
        <v>2005</v>
      </c>
      <c r="E170" s="8"/>
      <c r="F170" s="8"/>
      <c r="G170" s="8"/>
      <c r="H170" s="8"/>
      <c r="I170" s="8"/>
      <c r="J170" s="8"/>
      <c r="K170" s="8"/>
      <c r="L170" s="10"/>
      <c r="M170" s="8" t="str">
        <f t="shared" si="9"/>
        <v/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21" customHeight="1" x14ac:dyDescent="0.25">
      <c r="A171" s="7" t="str">
        <f t="shared" si="10"/>
        <v>B3</v>
      </c>
      <c r="B171" s="7" t="s">
        <v>117</v>
      </c>
      <c r="C171" s="21"/>
      <c r="D171" s="19" t="s">
        <v>43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9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21" customHeight="1" x14ac:dyDescent="0.25">
      <c r="A172" s="7" t="str">
        <f t="shared" si="10"/>
        <v>B3</v>
      </c>
      <c r="B172" s="7" t="s">
        <v>156</v>
      </c>
      <c r="C172" s="21"/>
      <c r="D172" s="19" t="s">
        <v>54</v>
      </c>
      <c r="E172" s="8"/>
      <c r="F172" s="8"/>
      <c r="G172" s="8"/>
      <c r="H172" s="8"/>
      <c r="I172" s="8"/>
      <c r="J172" s="8"/>
      <c r="K172" s="8"/>
      <c r="L172" s="10"/>
      <c r="M172" s="8" t="str">
        <f t="shared" si="9"/>
        <v/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21" customHeight="1" x14ac:dyDescent="0.25">
      <c r="A173" s="7" t="str">
        <f t="shared" si="10"/>
        <v>B3</v>
      </c>
      <c r="B173" s="7" t="s">
        <v>143</v>
      </c>
      <c r="C173" s="21"/>
      <c r="D173" s="19" t="s">
        <v>61</v>
      </c>
      <c r="E173" s="8"/>
      <c r="F173" s="8"/>
      <c r="G173" s="8"/>
      <c r="H173" s="8" t="s">
        <v>264</v>
      </c>
      <c r="I173" s="8"/>
      <c r="J173" s="8"/>
      <c r="K173" s="8"/>
      <c r="L173" s="10"/>
      <c r="M173" s="8" t="str">
        <f t="shared" si="9"/>
        <v>YES</v>
      </c>
      <c r="N173" s="3"/>
      <c r="O173" s="3"/>
      <c r="P173" s="3"/>
      <c r="Q173" s="3"/>
      <c r="R173" s="3"/>
      <c r="S173" s="3"/>
      <c r="T173" s="3">
        <v>1</v>
      </c>
      <c r="U173" s="3"/>
      <c r="V173" s="3"/>
      <c r="W173" s="3"/>
      <c r="X173" s="3"/>
    </row>
    <row r="174" spans="1:24" ht="21" customHeight="1" x14ac:dyDescent="0.25">
      <c r="A174" s="7" t="str">
        <f t="shared" si="10"/>
        <v>B3</v>
      </c>
      <c r="B174" s="7" t="s">
        <v>128</v>
      </c>
      <c r="C174" s="21"/>
      <c r="D174" s="19" t="s">
        <v>70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9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21" customHeight="1" x14ac:dyDescent="0.25">
      <c r="A175" s="7" t="str">
        <f t="shared" si="10"/>
        <v>B3</v>
      </c>
      <c r="B175" s="7" t="s">
        <v>170</v>
      </c>
      <c r="C175" s="21">
        <v>65826</v>
      </c>
      <c r="D175" s="19">
        <v>2008</v>
      </c>
      <c r="E175" s="8"/>
      <c r="F175" s="8"/>
      <c r="G175" s="8"/>
      <c r="H175" s="8"/>
      <c r="I175" s="8"/>
      <c r="J175" s="8"/>
      <c r="K175" s="8"/>
      <c r="L175" s="10"/>
      <c r="M175" s="8" t="str">
        <f t="shared" si="9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21" customHeight="1" x14ac:dyDescent="0.25">
      <c r="A176" s="7" t="str">
        <f t="shared" si="10"/>
        <v>B3</v>
      </c>
      <c r="B176" s="7" t="s">
        <v>170</v>
      </c>
      <c r="C176" s="21"/>
      <c r="D176" s="19">
        <v>2010</v>
      </c>
      <c r="E176" s="8"/>
      <c r="F176" s="8"/>
      <c r="G176" s="8"/>
      <c r="H176" s="8" t="s">
        <v>264</v>
      </c>
      <c r="I176" s="8"/>
      <c r="J176" s="8"/>
      <c r="K176" s="8"/>
      <c r="L176" s="10"/>
      <c r="M176" s="8" t="str">
        <f t="shared" si="9"/>
        <v>YES</v>
      </c>
      <c r="N176" s="3"/>
      <c r="O176" s="3"/>
      <c r="P176" s="3">
        <v>1</v>
      </c>
      <c r="Q176" s="3">
        <v>1</v>
      </c>
      <c r="R176" s="3"/>
      <c r="S176" s="3"/>
      <c r="T176" s="3"/>
      <c r="U176" s="3"/>
      <c r="V176" s="3"/>
      <c r="W176" s="3"/>
      <c r="X176" s="3"/>
    </row>
    <row r="177" spans="1:24" ht="21" customHeight="1" x14ac:dyDescent="0.25">
      <c r="A177" s="7" t="str">
        <f t="shared" si="10"/>
        <v>B3</v>
      </c>
      <c r="B177" s="7" t="s">
        <v>113</v>
      </c>
      <c r="C177" s="21"/>
      <c r="D177" s="19" t="s">
        <v>39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9"/>
        <v/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1" customHeight="1" x14ac:dyDescent="0.25">
      <c r="A178" s="7" t="str">
        <f t="shared" si="10"/>
        <v>B3</v>
      </c>
      <c r="B178" s="7" t="s">
        <v>112</v>
      </c>
      <c r="C178" s="21"/>
      <c r="D178" s="19" t="s">
        <v>82</v>
      </c>
      <c r="E178" s="8"/>
      <c r="F178" s="8"/>
      <c r="G178" s="8"/>
      <c r="H178" s="8" t="s">
        <v>264</v>
      </c>
      <c r="I178" s="8"/>
      <c r="J178" s="8"/>
      <c r="K178" s="8"/>
      <c r="L178" s="10"/>
      <c r="M178" s="8" t="str">
        <f t="shared" si="9"/>
        <v>YES</v>
      </c>
      <c r="N178" s="3"/>
      <c r="O178" s="3"/>
      <c r="P178" s="3"/>
      <c r="Q178" s="3"/>
      <c r="R178" s="3"/>
      <c r="S178" s="3"/>
      <c r="T178" s="3">
        <v>1</v>
      </c>
      <c r="U178" s="3"/>
      <c r="V178" s="3"/>
      <c r="W178" s="3"/>
      <c r="X178" s="3"/>
    </row>
    <row r="179" spans="1:24" ht="21" customHeight="1" x14ac:dyDescent="0.25">
      <c r="A179" s="7" t="str">
        <f t="shared" si="10"/>
        <v>B3</v>
      </c>
      <c r="B179" s="7" t="s">
        <v>160</v>
      </c>
      <c r="C179" s="21"/>
      <c r="D179" s="19" t="s">
        <v>44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9"/>
        <v/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s="11" customFormat="1" ht="21" customHeight="1" x14ac:dyDescent="0.25">
      <c r="A180" s="7" t="str">
        <f t="shared" si="10"/>
        <v>B3</v>
      </c>
      <c r="B180" s="7" t="s">
        <v>114</v>
      </c>
      <c r="C180" s="21"/>
      <c r="D180" s="19" t="s">
        <v>50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9"/>
        <v/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s="11" customFormat="1" ht="21" customHeight="1" x14ac:dyDescent="0.25">
      <c r="A181" s="7" t="str">
        <f t="shared" ref="A181:A210" si="11">A$148</f>
        <v>B3</v>
      </c>
      <c r="B181" s="7" t="s">
        <v>171</v>
      </c>
      <c r="C181" s="21">
        <v>65581</v>
      </c>
      <c r="D181" s="19">
        <v>2013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9"/>
        <v/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s="11" customFormat="1" ht="21" customHeight="1" x14ac:dyDescent="0.25">
      <c r="A182" s="7" t="str">
        <f t="shared" si="11"/>
        <v>B3</v>
      </c>
      <c r="B182" s="7" t="s">
        <v>171</v>
      </c>
      <c r="C182" s="21"/>
      <c r="D182" s="19">
        <v>2015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9"/>
        <v/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1" customHeight="1" x14ac:dyDescent="0.25">
      <c r="A183" s="7" t="str">
        <f t="shared" si="11"/>
        <v>B3</v>
      </c>
      <c r="B183" s="7" t="s">
        <v>121</v>
      </c>
      <c r="C183" s="21"/>
      <c r="D183" s="19" t="s">
        <v>62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9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s="11" customFormat="1" ht="21" customHeight="1" x14ac:dyDescent="0.25">
      <c r="A184" s="7" t="str">
        <f t="shared" si="11"/>
        <v>B3</v>
      </c>
      <c r="B184" s="7" t="s">
        <v>131</v>
      </c>
      <c r="C184" s="21"/>
      <c r="D184" s="19" t="s">
        <v>83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9"/>
        <v/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1" customHeight="1" x14ac:dyDescent="0.25">
      <c r="A185" s="7" t="str">
        <f t="shared" si="11"/>
        <v>B3</v>
      </c>
      <c r="B185" s="7" t="s">
        <v>138</v>
      </c>
      <c r="C185" s="21"/>
      <c r="D185" s="19" t="s">
        <v>71</v>
      </c>
      <c r="E185" s="8"/>
      <c r="F185" s="8"/>
      <c r="G185" s="8"/>
      <c r="H185" s="8"/>
      <c r="I185" s="8"/>
      <c r="J185" s="8"/>
      <c r="K185" s="8"/>
      <c r="L185" s="10"/>
      <c r="M185" s="8" t="str">
        <f t="shared" si="9"/>
        <v/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1" customHeight="1" x14ac:dyDescent="0.25">
      <c r="A186" s="7" t="str">
        <f t="shared" si="11"/>
        <v>B3</v>
      </c>
      <c r="B186" s="7" t="s">
        <v>135</v>
      </c>
      <c r="C186" s="21"/>
      <c r="D186" s="19" t="s">
        <v>76</v>
      </c>
      <c r="E186" s="8"/>
      <c r="F186" s="8"/>
      <c r="G186" s="8"/>
      <c r="H186" s="8"/>
      <c r="I186" s="8"/>
      <c r="J186" s="8"/>
      <c r="K186" s="8"/>
      <c r="L186" s="10"/>
      <c r="M186" s="8" t="str">
        <f t="shared" si="9"/>
        <v/>
      </c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  <c r="X186" s="3"/>
    </row>
    <row r="187" spans="1:24" ht="21" customHeight="1" x14ac:dyDescent="0.25">
      <c r="A187" s="7" t="str">
        <f t="shared" si="11"/>
        <v>B3</v>
      </c>
      <c r="B187" s="7" t="s">
        <v>172</v>
      </c>
      <c r="C187" s="21">
        <v>65240</v>
      </c>
      <c r="D187" s="19">
        <v>2017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9"/>
        <v/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1" customHeight="1" x14ac:dyDescent="0.25">
      <c r="A188" s="7" t="str">
        <f t="shared" si="11"/>
        <v>B3</v>
      </c>
      <c r="B188" s="7" t="s">
        <v>172</v>
      </c>
      <c r="C188" s="21"/>
      <c r="D188" s="19" t="s">
        <v>177</v>
      </c>
      <c r="E188" s="8"/>
      <c r="F188" s="8"/>
      <c r="G188" s="8"/>
      <c r="H188" s="8" t="s">
        <v>264</v>
      </c>
      <c r="I188" s="8"/>
      <c r="J188" s="8"/>
      <c r="K188" s="8"/>
      <c r="L188" s="10"/>
      <c r="M188" s="8" t="str">
        <f t="shared" si="9"/>
        <v>YES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1" customHeight="1" x14ac:dyDescent="0.25">
      <c r="A189" s="7" t="str">
        <f t="shared" si="11"/>
        <v>B3</v>
      </c>
      <c r="B189" s="7" t="s">
        <v>142</v>
      </c>
      <c r="C189" s="21"/>
      <c r="D189" s="19" t="s">
        <v>45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9"/>
        <v/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1" customHeight="1" x14ac:dyDescent="0.25">
      <c r="A190" s="7" t="str">
        <f t="shared" si="11"/>
        <v>B3</v>
      </c>
      <c r="B190" s="7" t="s">
        <v>137</v>
      </c>
      <c r="C190" s="21"/>
      <c r="D190" s="19" t="s">
        <v>55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9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1" customHeight="1" x14ac:dyDescent="0.25">
      <c r="A191" s="7" t="str">
        <f t="shared" si="11"/>
        <v>B3</v>
      </c>
      <c r="B191" s="7" t="s">
        <v>115</v>
      </c>
      <c r="C191" s="21"/>
      <c r="D191" s="19" t="s">
        <v>63</v>
      </c>
      <c r="E191" s="8"/>
      <c r="F191" s="8"/>
      <c r="G191" s="8"/>
      <c r="H191" s="8"/>
      <c r="I191" s="8"/>
      <c r="J191" s="8"/>
      <c r="K191" s="8"/>
      <c r="L191" s="10"/>
      <c r="M191" s="8" t="str">
        <f t="shared" si="9"/>
        <v/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1" customHeight="1" x14ac:dyDescent="0.25">
      <c r="A192" s="7" t="str">
        <f t="shared" si="11"/>
        <v>B3</v>
      </c>
      <c r="B192" s="7" t="s">
        <v>139</v>
      </c>
      <c r="C192" s="21"/>
      <c r="D192" s="19" t="s">
        <v>86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9"/>
        <v/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5" ht="21" customHeight="1" x14ac:dyDescent="0.25">
      <c r="A193" s="7" t="str">
        <f t="shared" si="11"/>
        <v>B3</v>
      </c>
      <c r="B193" s="7" t="s">
        <v>173</v>
      </c>
      <c r="C193" s="21">
        <v>65282</v>
      </c>
      <c r="D193" s="19">
        <v>3002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9"/>
        <v/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5" ht="21" customHeight="1" x14ac:dyDescent="0.25">
      <c r="A194" s="7" t="str">
        <f t="shared" si="11"/>
        <v>B3</v>
      </c>
      <c r="B194" s="7" t="s">
        <v>173</v>
      </c>
      <c r="C194" s="21"/>
      <c r="D194" s="19">
        <v>3005</v>
      </c>
      <c r="E194" s="8"/>
      <c r="F194" s="8"/>
      <c r="G194" s="8"/>
      <c r="H194" s="8" t="s">
        <v>264</v>
      </c>
      <c r="I194" s="8"/>
      <c r="J194" s="8"/>
      <c r="K194" s="8"/>
      <c r="L194" s="10"/>
      <c r="M194" s="8" t="str">
        <f t="shared" si="9"/>
        <v>YES</v>
      </c>
      <c r="N194" s="3"/>
      <c r="O194" s="3"/>
      <c r="P194" s="3"/>
      <c r="Q194" s="3"/>
      <c r="R194" s="3"/>
      <c r="S194" s="3"/>
      <c r="T194" s="3">
        <v>1</v>
      </c>
      <c r="U194" s="3"/>
      <c r="V194" s="3"/>
      <c r="W194" s="3"/>
      <c r="X194" s="3"/>
    </row>
    <row r="195" spans="1:25" ht="21" customHeight="1" x14ac:dyDescent="0.25">
      <c r="A195" s="7" t="str">
        <f t="shared" si="11"/>
        <v>B3</v>
      </c>
      <c r="B195" s="7" t="s">
        <v>119</v>
      </c>
      <c r="C195" s="21"/>
      <c r="D195" s="19" t="s">
        <v>56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ref="M195:M258" si="12">IF(AND(ISBLANK(E195),ISBLANK(F195),ISBLANK(G195),ISBLANK(H195),ISBLANK(I195),ISBLANK(J195)),"","YES")</f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5" ht="21" customHeight="1" x14ac:dyDescent="0.25">
      <c r="A196" s="7" t="str">
        <f t="shared" si="11"/>
        <v>B3</v>
      </c>
      <c r="B196" s="7" t="s">
        <v>130</v>
      </c>
      <c r="C196" s="21"/>
      <c r="D196" s="19" t="s">
        <v>64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12"/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5" ht="21" customHeight="1" x14ac:dyDescent="0.25">
      <c r="A197" s="7" t="str">
        <f t="shared" si="11"/>
        <v>B3</v>
      </c>
      <c r="B197" s="7" t="s">
        <v>134</v>
      </c>
      <c r="C197" s="21"/>
      <c r="D197" s="19" t="s">
        <v>72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12"/>
        <v/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5" ht="21" customHeight="1" x14ac:dyDescent="0.25">
      <c r="A198" s="7" t="str">
        <f t="shared" si="11"/>
        <v>B3</v>
      </c>
      <c r="B198" s="7" t="s">
        <v>159</v>
      </c>
      <c r="C198" s="21"/>
      <c r="D198" s="19" t="s">
        <v>77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12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5" ht="21" customHeight="1" x14ac:dyDescent="0.25">
      <c r="A199" s="7" t="str">
        <f t="shared" si="11"/>
        <v>B3</v>
      </c>
      <c r="B199" s="7" t="s">
        <v>174</v>
      </c>
      <c r="C199" s="21">
        <v>65701</v>
      </c>
      <c r="D199" s="19">
        <v>3008</v>
      </c>
      <c r="E199" s="8"/>
      <c r="F199" s="8"/>
      <c r="G199" s="8"/>
      <c r="H199" s="8"/>
      <c r="I199" s="8"/>
      <c r="J199" s="8"/>
      <c r="K199" s="8"/>
      <c r="L199" s="10"/>
      <c r="M199" s="8" t="str">
        <f t="shared" si="12"/>
        <v/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5" ht="21" customHeight="1" x14ac:dyDescent="0.25">
      <c r="A200" s="7" t="str">
        <f t="shared" si="11"/>
        <v>B3</v>
      </c>
      <c r="B200" s="7" t="s">
        <v>174</v>
      </c>
      <c r="C200" s="21"/>
      <c r="D200" s="19" t="s">
        <v>177</v>
      </c>
      <c r="E200" s="8"/>
      <c r="F200" s="8"/>
      <c r="G200" s="43" t="s">
        <v>263</v>
      </c>
      <c r="H200" s="8"/>
      <c r="I200" s="8"/>
      <c r="J200" s="8"/>
      <c r="K200" s="8"/>
      <c r="L200" s="10"/>
      <c r="M200" s="8" t="str">
        <f t="shared" si="12"/>
        <v>YES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t="s">
        <v>312</v>
      </c>
    </row>
    <row r="201" spans="1:25" ht="21" customHeight="1" x14ac:dyDescent="0.25">
      <c r="A201" s="7" t="str">
        <f t="shared" si="11"/>
        <v>B3</v>
      </c>
      <c r="B201" s="7" t="s">
        <v>152</v>
      </c>
      <c r="C201" s="21"/>
      <c r="D201" s="19" t="s">
        <v>46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12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5" ht="21" customHeight="1" x14ac:dyDescent="0.25">
      <c r="A202" s="7" t="str">
        <f t="shared" si="11"/>
        <v>B3</v>
      </c>
      <c r="B202" s="7" t="s">
        <v>155</v>
      </c>
      <c r="C202" s="21"/>
      <c r="D202" s="19" t="s">
        <v>84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12"/>
        <v/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5" ht="21" customHeight="1" x14ac:dyDescent="0.25">
      <c r="A203" s="7" t="str">
        <f t="shared" si="11"/>
        <v>B3</v>
      </c>
      <c r="B203" s="7" t="s">
        <v>144</v>
      </c>
      <c r="C203" s="21"/>
      <c r="D203" s="19" t="s">
        <v>57</v>
      </c>
      <c r="E203" s="8"/>
      <c r="F203" s="8"/>
      <c r="G203" s="8"/>
      <c r="H203" s="8" t="s">
        <v>264</v>
      </c>
      <c r="I203" s="8"/>
      <c r="J203" s="8"/>
      <c r="K203" s="8"/>
      <c r="L203" s="10"/>
      <c r="M203" s="8" t="str">
        <f t="shared" si="12"/>
        <v>YES</v>
      </c>
      <c r="N203" s="3"/>
      <c r="O203" s="3"/>
      <c r="P203" s="3">
        <v>1</v>
      </c>
      <c r="Q203" s="3">
        <v>1</v>
      </c>
      <c r="R203" s="3"/>
      <c r="S203" s="3"/>
      <c r="T203" s="3"/>
      <c r="U203" s="3"/>
      <c r="V203" s="3"/>
      <c r="W203" s="3"/>
      <c r="X203" s="3"/>
    </row>
    <row r="204" spans="1:25" ht="21" customHeight="1" x14ac:dyDescent="0.25">
      <c r="A204" s="7" t="str">
        <f t="shared" si="11"/>
        <v>B3</v>
      </c>
      <c r="B204" s="7" t="s">
        <v>123</v>
      </c>
      <c r="C204" s="21"/>
      <c r="D204" s="19" t="s">
        <v>65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12"/>
        <v/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5" ht="21" customHeight="1" x14ac:dyDescent="0.25">
      <c r="A205" s="7" t="str">
        <f t="shared" si="11"/>
        <v>B3</v>
      </c>
      <c r="B205" s="7" t="s">
        <v>175</v>
      </c>
      <c r="C205" s="21">
        <v>65475</v>
      </c>
      <c r="D205" s="19">
        <v>3013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12"/>
        <v/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5" ht="21" customHeight="1" x14ac:dyDescent="0.25">
      <c r="A206" s="7" t="str">
        <f t="shared" si="11"/>
        <v>B3</v>
      </c>
      <c r="B206" s="7" t="s">
        <v>175</v>
      </c>
      <c r="C206" s="21"/>
      <c r="D206" s="19">
        <v>3015</v>
      </c>
      <c r="E206"/>
      <c r="F206" s="43" t="s">
        <v>263</v>
      </c>
      <c r="G206" s="8"/>
      <c r="H206" s="43" t="s">
        <v>262</v>
      </c>
      <c r="I206" s="43" t="s">
        <v>262</v>
      </c>
      <c r="J206" s="8"/>
      <c r="K206" s="8"/>
      <c r="L206" s="10"/>
      <c r="M206" s="8" t="str">
        <f t="shared" si="12"/>
        <v>YES</v>
      </c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  <c r="X206" s="3"/>
    </row>
    <row r="207" spans="1:25" s="11" customFormat="1" ht="21" customHeight="1" x14ac:dyDescent="0.25">
      <c r="A207" s="7" t="str">
        <f t="shared" si="11"/>
        <v>B3</v>
      </c>
      <c r="B207" s="7" t="s">
        <v>153</v>
      </c>
      <c r="C207" s="21"/>
      <c r="D207" s="19" t="s">
        <v>78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12"/>
        <v/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5" ht="21" customHeight="1" x14ac:dyDescent="0.25">
      <c r="A208" s="7" t="str">
        <f t="shared" si="11"/>
        <v>B3</v>
      </c>
      <c r="B208" s="7" t="s">
        <v>93</v>
      </c>
      <c r="C208" s="21"/>
      <c r="D208" s="19" t="s">
        <v>87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12"/>
        <v/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1" customHeight="1" x14ac:dyDescent="0.25">
      <c r="A209" s="7" t="str">
        <f t="shared" si="11"/>
        <v>B3</v>
      </c>
      <c r="B209" s="7" t="s">
        <v>140</v>
      </c>
      <c r="C209" s="21"/>
      <c r="D209" s="19" t="s">
        <v>40</v>
      </c>
      <c r="E209" s="8"/>
      <c r="F209" s="8"/>
      <c r="G209" s="8"/>
      <c r="H209" s="8"/>
      <c r="I209" s="8"/>
      <c r="J209" s="8"/>
      <c r="K209" s="8"/>
      <c r="L209" s="10"/>
      <c r="M209" s="8" t="str">
        <f t="shared" si="12"/>
        <v/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1" customHeight="1" x14ac:dyDescent="0.25">
      <c r="A210" s="7" t="str">
        <f t="shared" si="11"/>
        <v>B3</v>
      </c>
      <c r="B210" s="7" t="s">
        <v>132</v>
      </c>
      <c r="C210" s="21"/>
      <c r="D210" s="19" t="s">
        <v>47</v>
      </c>
      <c r="E210" s="8"/>
      <c r="F210" s="8"/>
      <c r="G210" s="8"/>
      <c r="H210" s="8" t="s">
        <v>264</v>
      </c>
      <c r="I210" s="8"/>
      <c r="J210" s="8"/>
      <c r="K210" s="8"/>
      <c r="L210" s="10"/>
      <c r="M210" s="8" t="str">
        <f t="shared" si="12"/>
        <v>YES</v>
      </c>
      <c r="N210" s="3"/>
      <c r="O210" s="3"/>
      <c r="P210" s="3"/>
      <c r="Q210" s="3"/>
      <c r="R210" s="3"/>
      <c r="S210" s="3"/>
      <c r="T210" s="3">
        <v>1</v>
      </c>
      <c r="U210" s="3"/>
      <c r="V210" s="3"/>
      <c r="W210" s="3"/>
      <c r="X210" s="3"/>
    </row>
    <row r="211" spans="1:24" ht="21" customHeight="1" x14ac:dyDescent="0.25">
      <c r="A211" s="7" t="s">
        <v>3</v>
      </c>
      <c r="B211" s="7" t="s">
        <v>176</v>
      </c>
      <c r="C211" s="21">
        <v>65014</v>
      </c>
      <c r="D211" s="19">
        <v>3017</v>
      </c>
      <c r="E211" s="8"/>
      <c r="F211" s="8"/>
      <c r="G211" s="8"/>
      <c r="H211" s="8"/>
      <c r="I211" s="8"/>
      <c r="J211" s="43" t="s">
        <v>261</v>
      </c>
      <c r="K211" s="8"/>
      <c r="L211" s="10"/>
      <c r="M211" s="8" t="str">
        <f t="shared" si="12"/>
        <v>YES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1</v>
      </c>
    </row>
    <row r="212" spans="1:24" ht="21" customHeight="1" x14ac:dyDescent="0.25">
      <c r="A212" s="7" t="s">
        <v>179</v>
      </c>
      <c r="B212" s="7" t="s">
        <v>176</v>
      </c>
      <c r="C212" s="21"/>
      <c r="D212" s="19">
        <v>3020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12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21" customHeight="1" x14ac:dyDescent="0.25">
      <c r="A213" s="7" t="s">
        <v>179</v>
      </c>
      <c r="B213" s="7" t="s">
        <v>122</v>
      </c>
      <c r="C213" s="21"/>
      <c r="D213" s="19" t="s">
        <v>58</v>
      </c>
      <c r="E213" s="8"/>
      <c r="F213" s="8"/>
      <c r="G213" s="8"/>
      <c r="H213" s="8"/>
      <c r="I213" s="8" t="s">
        <v>261</v>
      </c>
      <c r="J213" s="8"/>
      <c r="K213" s="8"/>
      <c r="L213" s="10"/>
      <c r="M213" s="8" t="str">
        <f t="shared" si="12"/>
        <v>YES</v>
      </c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/>
      <c r="W213" s="3"/>
      <c r="X213" s="3"/>
    </row>
    <row r="214" spans="1:24" ht="21" customHeight="1" x14ac:dyDescent="0.25">
      <c r="A214" s="7" t="s">
        <v>179</v>
      </c>
      <c r="B214" s="7" t="s">
        <v>124</v>
      </c>
      <c r="C214" s="21"/>
      <c r="D214" s="19" t="s">
        <v>66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12"/>
        <v/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21" customHeight="1" x14ac:dyDescent="0.25">
      <c r="A215" s="7" t="s">
        <v>179</v>
      </c>
      <c r="B215" s="7" t="s">
        <v>157</v>
      </c>
      <c r="C215" s="21"/>
      <c r="D215" s="19" t="s">
        <v>73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12"/>
        <v/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21" customHeight="1" x14ac:dyDescent="0.25">
      <c r="A216" s="7" t="s">
        <v>179</v>
      </c>
      <c r="B216" s="7" t="s">
        <v>145</v>
      </c>
      <c r="C216" s="21"/>
      <c r="D216" s="19" t="s">
        <v>79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12"/>
        <v/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21" customHeight="1" x14ac:dyDescent="0.25">
      <c r="A217" s="7" t="s">
        <v>222</v>
      </c>
      <c r="B217" s="7" t="s">
        <v>88</v>
      </c>
      <c r="C217" s="21"/>
      <c r="D217" s="19" t="s">
        <v>35</v>
      </c>
      <c r="E217" s="8"/>
      <c r="F217" s="8"/>
      <c r="G217" s="8"/>
      <c r="H217" s="8"/>
      <c r="I217" s="8"/>
      <c r="J217" s="8"/>
      <c r="K217" s="8"/>
      <c r="L217" s="10"/>
      <c r="M217" s="8" t="str">
        <f t="shared" si="12"/>
        <v/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1" customHeight="1" x14ac:dyDescent="0.25">
      <c r="A218" s="7" t="str">
        <f t="shared" ref="A218:A232" si="13">A$217</f>
        <v>B4</v>
      </c>
      <c r="B218" s="7" t="s">
        <v>165</v>
      </c>
      <c r="C218" s="48">
        <v>65589</v>
      </c>
      <c r="D218" s="19">
        <v>1003</v>
      </c>
      <c r="E218" s="8"/>
      <c r="F218" s="8"/>
      <c r="G218" s="8"/>
      <c r="H218" s="8"/>
      <c r="I218" s="8"/>
      <c r="J218" s="8"/>
      <c r="K218" s="43" t="s">
        <v>260</v>
      </c>
      <c r="L218" s="68" t="s">
        <v>272</v>
      </c>
      <c r="M218" s="8" t="str">
        <f t="shared" si="12"/>
        <v/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21" customHeight="1" x14ac:dyDescent="0.25">
      <c r="A219" s="7" t="str">
        <f t="shared" si="13"/>
        <v>B4</v>
      </c>
      <c r="B219" s="7" t="s">
        <v>165</v>
      </c>
      <c r="C219" s="21"/>
      <c r="D219" s="19">
        <v>1006</v>
      </c>
      <c r="E219" s="8"/>
      <c r="F219" s="8"/>
      <c r="G219" s="8"/>
      <c r="H219" s="8" t="s">
        <v>264</v>
      </c>
      <c r="I219" s="8"/>
      <c r="J219" s="8"/>
      <c r="K219" s="8"/>
      <c r="L219" s="10"/>
      <c r="M219" s="8" t="str">
        <f t="shared" si="12"/>
        <v>YES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21" customHeight="1" x14ac:dyDescent="0.25">
      <c r="A220" s="7" t="str">
        <f t="shared" si="13"/>
        <v>B4</v>
      </c>
      <c r="B220" s="7" t="s">
        <v>158</v>
      </c>
      <c r="C220" s="21"/>
      <c r="D220" s="19" t="s">
        <v>41</v>
      </c>
      <c r="E220" s="8"/>
      <c r="F220" s="8"/>
      <c r="G220" s="8"/>
      <c r="H220" s="8"/>
      <c r="I220" s="8"/>
      <c r="J220" s="8"/>
      <c r="K220" s="8"/>
      <c r="L220" s="10"/>
      <c r="M220" s="8" t="str">
        <f t="shared" si="12"/>
        <v/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21" customHeight="1" x14ac:dyDescent="0.25">
      <c r="A221" s="7" t="str">
        <f t="shared" si="13"/>
        <v>B4</v>
      </c>
      <c r="B221" s="7" t="s">
        <v>141</v>
      </c>
      <c r="C221" s="21"/>
      <c r="D221" s="19" t="s">
        <v>80</v>
      </c>
      <c r="E221" s="8"/>
      <c r="F221" s="8"/>
      <c r="G221" s="8"/>
      <c r="H221" s="8"/>
      <c r="I221" s="8"/>
      <c r="J221" s="8"/>
      <c r="K221" s="8"/>
      <c r="L221" s="10"/>
      <c r="M221" s="8" t="str">
        <f t="shared" si="12"/>
        <v/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21" customHeight="1" x14ac:dyDescent="0.25">
      <c r="A222" s="7" t="str">
        <f t="shared" si="13"/>
        <v>B4</v>
      </c>
      <c r="B222" s="7" t="s">
        <v>126</v>
      </c>
      <c r="C222" s="21"/>
      <c r="D222" s="19" t="s">
        <v>48</v>
      </c>
      <c r="E222" s="8"/>
      <c r="F222" s="8"/>
      <c r="G222" s="8"/>
      <c r="H222" s="8" t="s">
        <v>264</v>
      </c>
      <c r="I222" s="8"/>
      <c r="J222" s="8"/>
      <c r="K222" s="8"/>
      <c r="L222" s="10"/>
      <c r="M222" s="8" t="str">
        <f t="shared" si="12"/>
        <v>YES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21" customHeight="1" x14ac:dyDescent="0.25">
      <c r="A223" s="7" t="str">
        <f t="shared" si="13"/>
        <v>B4</v>
      </c>
      <c r="B223" s="7" t="s">
        <v>149</v>
      </c>
      <c r="C223" s="21"/>
      <c r="D223" s="19" t="s">
        <v>51</v>
      </c>
      <c r="E223" s="8"/>
      <c r="F223" s="8"/>
      <c r="G223" s="8"/>
      <c r="H223" s="8"/>
      <c r="I223" s="8"/>
      <c r="J223" s="8"/>
      <c r="K223" s="8"/>
      <c r="L223" s="10"/>
      <c r="M223" s="8" t="str">
        <f t="shared" si="12"/>
        <v/>
      </c>
      <c r="N223" s="3"/>
      <c r="O223" s="3"/>
      <c r="P223" s="3"/>
      <c r="Q223" s="3"/>
      <c r="R223" s="3"/>
      <c r="S223" s="3"/>
      <c r="T223" s="3">
        <v>1</v>
      </c>
      <c r="U223" s="3"/>
      <c r="V223" s="3"/>
      <c r="W223" s="3"/>
      <c r="X223" s="3"/>
    </row>
    <row r="224" spans="1:24" s="11" customFormat="1" ht="21" customHeight="1" x14ac:dyDescent="0.25">
      <c r="A224" s="7" t="str">
        <f t="shared" si="13"/>
        <v>B4</v>
      </c>
      <c r="B224" s="7" t="s">
        <v>166</v>
      </c>
      <c r="C224" s="21">
        <v>65752</v>
      </c>
      <c r="D224" s="19">
        <v>1009</v>
      </c>
      <c r="E224" s="8"/>
      <c r="F224" s="8"/>
      <c r="G224" s="8"/>
      <c r="H224" s="8"/>
      <c r="I224" s="8"/>
      <c r="J224" s="8"/>
      <c r="K224" s="8"/>
      <c r="L224" s="71" t="s">
        <v>277</v>
      </c>
      <c r="M224" s="8" t="str">
        <f t="shared" si="12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s="11" customFormat="1" ht="21" customHeight="1" x14ac:dyDescent="0.25">
      <c r="A225" s="7" t="str">
        <f t="shared" si="13"/>
        <v>B4</v>
      </c>
      <c r="B225" s="7" t="s">
        <v>166</v>
      </c>
      <c r="C225" s="21"/>
      <c r="D225" s="19">
        <v>1011</v>
      </c>
      <c r="E225" s="8"/>
      <c r="F225" s="8"/>
      <c r="G225" s="8"/>
      <c r="H225" s="8"/>
      <c r="I225" s="8"/>
      <c r="J225" s="8"/>
      <c r="K225" s="8"/>
      <c r="L225" s="10"/>
      <c r="M225" s="8" t="str">
        <f t="shared" si="12"/>
        <v/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s="11" customFormat="1" ht="21" customHeight="1" x14ac:dyDescent="0.25">
      <c r="A226" s="7" t="str">
        <f t="shared" si="13"/>
        <v>B4</v>
      </c>
      <c r="B226" s="7" t="s">
        <v>125</v>
      </c>
      <c r="C226" s="21"/>
      <c r="D226" s="19" t="s">
        <v>67</v>
      </c>
      <c r="E226" s="8"/>
      <c r="F226" s="8"/>
      <c r="G226" s="8"/>
      <c r="H226" s="8"/>
      <c r="I226" s="8"/>
      <c r="J226" s="8"/>
      <c r="K226" s="8"/>
      <c r="L226" s="10"/>
      <c r="M226" s="8" t="str">
        <f t="shared" si="12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1" customHeight="1" x14ac:dyDescent="0.25">
      <c r="A227" s="7" t="str">
        <f t="shared" si="13"/>
        <v>B4</v>
      </c>
      <c r="B227" s="7" t="s">
        <v>127</v>
      </c>
      <c r="C227" s="21"/>
      <c r="D227" s="19" t="s">
        <v>81</v>
      </c>
      <c r="E227" s="8"/>
      <c r="F227" s="8"/>
      <c r="G227" s="8"/>
      <c r="H227" s="8"/>
      <c r="I227" s="8"/>
      <c r="J227" s="8"/>
      <c r="K227" s="8"/>
      <c r="L227" s="10"/>
      <c r="M227" s="8" t="str">
        <f t="shared" si="12"/>
        <v/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1" customHeight="1" x14ac:dyDescent="0.25">
      <c r="A228" s="7" t="str">
        <f t="shared" si="13"/>
        <v>B4</v>
      </c>
      <c r="B228" s="7" t="s">
        <v>136</v>
      </c>
      <c r="C228" s="21"/>
      <c r="D228" s="19" t="s">
        <v>74</v>
      </c>
      <c r="E228" s="8"/>
      <c r="F228" s="8"/>
      <c r="G228" s="8"/>
      <c r="H228" s="8"/>
      <c r="I228" s="8"/>
      <c r="J228" s="8"/>
      <c r="K228" s="8"/>
      <c r="L228" s="10"/>
      <c r="M228" s="8" t="str">
        <f t="shared" si="12"/>
        <v/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21" customHeight="1" x14ac:dyDescent="0.25">
      <c r="A229" s="7" t="str">
        <f t="shared" si="13"/>
        <v>B4</v>
      </c>
      <c r="B229" s="7" t="s">
        <v>129</v>
      </c>
      <c r="C229" s="21"/>
      <c r="D229" s="19" t="s">
        <v>36</v>
      </c>
      <c r="E229" s="8"/>
      <c r="F229" s="8"/>
      <c r="G229" s="8"/>
      <c r="H229" s="8"/>
      <c r="I229" s="8"/>
      <c r="J229" s="8"/>
      <c r="K229" s="8"/>
      <c r="L229" s="10"/>
      <c r="M229" s="8" t="str">
        <f t="shared" si="12"/>
        <v/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1" customHeight="1" x14ac:dyDescent="0.25">
      <c r="A230" s="7" t="str">
        <f t="shared" si="13"/>
        <v>B4</v>
      </c>
      <c r="B230" s="7" t="s">
        <v>167</v>
      </c>
      <c r="C230" s="21">
        <v>65181</v>
      </c>
      <c r="D230" s="19">
        <v>1014</v>
      </c>
      <c r="E230" s="8"/>
      <c r="F230" s="8"/>
      <c r="G230" s="8"/>
      <c r="H230" s="8"/>
      <c r="I230" s="8"/>
      <c r="J230" s="8"/>
      <c r="K230" s="8"/>
      <c r="L230" s="10"/>
      <c r="M230" s="8" t="str">
        <f t="shared" si="12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1" customHeight="1" x14ac:dyDescent="0.25">
      <c r="A231" s="7" t="str">
        <f t="shared" si="13"/>
        <v>B4</v>
      </c>
      <c r="B231" s="7" t="s">
        <v>167</v>
      </c>
      <c r="C231" s="21"/>
      <c r="D231" s="19">
        <v>1016</v>
      </c>
      <c r="E231" s="8"/>
      <c r="F231" s="8"/>
      <c r="G231" s="8"/>
      <c r="H231" s="8"/>
      <c r="I231" s="8"/>
      <c r="J231" s="8"/>
      <c r="K231" s="8"/>
      <c r="L231" s="10"/>
      <c r="M231" s="8" t="str">
        <f t="shared" si="12"/>
        <v/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1" customHeight="1" x14ac:dyDescent="0.25">
      <c r="A232" s="7" t="str">
        <f t="shared" si="13"/>
        <v>B4</v>
      </c>
      <c r="B232" s="7" t="s">
        <v>118</v>
      </c>
      <c r="C232" s="21"/>
      <c r="D232" s="19" t="s">
        <v>49</v>
      </c>
      <c r="E232" s="8"/>
      <c r="F232" s="8"/>
      <c r="G232" s="8"/>
      <c r="H232" s="8"/>
      <c r="I232" s="8"/>
      <c r="J232" s="8"/>
      <c r="K232" s="8"/>
      <c r="L232" s="10"/>
      <c r="M232" s="8" t="str">
        <f t="shared" si="12"/>
        <v/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1" customHeight="1" x14ac:dyDescent="0.25">
      <c r="A233" s="7" t="str">
        <f t="shared" ref="A233" si="14">A$217</f>
        <v>B4</v>
      </c>
      <c r="B233" s="7" t="s">
        <v>148</v>
      </c>
      <c r="C233" s="21"/>
      <c r="D233" s="19" t="s">
        <v>52</v>
      </c>
      <c r="E233" s="8"/>
      <c r="F233" s="8"/>
      <c r="G233" s="8"/>
      <c r="H233" s="8"/>
      <c r="I233" s="8" t="s">
        <v>264</v>
      </c>
      <c r="J233" s="8"/>
      <c r="K233" s="8"/>
      <c r="L233" s="68" t="s">
        <v>273</v>
      </c>
      <c r="M233" s="8" t="str">
        <f t="shared" si="12"/>
        <v>YES</v>
      </c>
      <c r="N233" s="3"/>
      <c r="O233" s="3"/>
      <c r="P233" s="3"/>
      <c r="Q233" s="3"/>
      <c r="R233" s="3"/>
      <c r="S233" s="3"/>
      <c r="T233" s="3">
        <v>1</v>
      </c>
      <c r="U233" s="3"/>
      <c r="V233" s="3"/>
      <c r="W233" s="3"/>
      <c r="X233" s="3"/>
    </row>
    <row r="234" spans="1:24" ht="21" customHeight="1" x14ac:dyDescent="0.25">
      <c r="A234" s="7" t="str">
        <f t="shared" ref="A234:A265" si="15">A$217</f>
        <v>B4</v>
      </c>
      <c r="B234" s="7" t="s">
        <v>133</v>
      </c>
      <c r="C234" s="21"/>
      <c r="D234" s="19" t="s">
        <v>59</v>
      </c>
      <c r="E234" s="8"/>
      <c r="F234" s="8"/>
      <c r="G234" s="8"/>
      <c r="H234" s="8"/>
      <c r="I234" s="8" t="s">
        <v>261</v>
      </c>
      <c r="J234" s="8"/>
      <c r="K234" s="8"/>
      <c r="L234" s="10"/>
      <c r="M234" s="8" t="str">
        <f t="shared" si="12"/>
        <v>YES</v>
      </c>
      <c r="N234" s="3"/>
      <c r="O234" s="3"/>
      <c r="P234" s="3"/>
      <c r="Q234" s="3"/>
      <c r="R234" s="3"/>
      <c r="S234" s="3"/>
      <c r="T234" s="3"/>
      <c r="U234" s="3">
        <v>1</v>
      </c>
      <c r="V234" s="3"/>
      <c r="W234" s="3"/>
      <c r="X234" s="3"/>
    </row>
    <row r="235" spans="1:24" ht="21" customHeight="1" x14ac:dyDescent="0.25">
      <c r="A235" s="7" t="str">
        <f t="shared" si="15"/>
        <v>B4</v>
      </c>
      <c r="B235" s="7" t="s">
        <v>146</v>
      </c>
      <c r="C235" s="21"/>
      <c r="D235" s="19" t="s">
        <v>68</v>
      </c>
      <c r="E235" s="8"/>
      <c r="F235" s="8"/>
      <c r="G235" s="8"/>
      <c r="H235" s="8"/>
      <c r="I235" s="8"/>
      <c r="J235" s="8"/>
      <c r="K235" s="8"/>
      <c r="L235" s="10"/>
      <c r="M235" s="8" t="str">
        <f t="shared" si="12"/>
        <v/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s="11" customFormat="1" ht="21" customHeight="1" x14ac:dyDescent="0.25">
      <c r="A236" s="7" t="str">
        <f t="shared" si="15"/>
        <v>B4</v>
      </c>
      <c r="B236" s="7" t="s">
        <v>168</v>
      </c>
      <c r="C236" s="21">
        <v>65608</v>
      </c>
      <c r="D236" s="19">
        <v>1018</v>
      </c>
      <c r="E236" s="8"/>
      <c r="F236" s="8"/>
      <c r="G236" s="8"/>
      <c r="H236" s="8"/>
      <c r="I236" s="8"/>
      <c r="J236" s="8"/>
      <c r="K236" s="8"/>
      <c r="L236" s="10"/>
      <c r="M236" s="8" t="str">
        <f t="shared" si="12"/>
        <v/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s="11" customFormat="1" ht="21" customHeight="1" x14ac:dyDescent="0.25">
      <c r="A237" s="7" t="str">
        <f t="shared" si="15"/>
        <v>B4</v>
      </c>
      <c r="B237" s="7" t="s">
        <v>168</v>
      </c>
      <c r="C237" s="21"/>
      <c r="D237" s="19">
        <v>1021</v>
      </c>
      <c r="E237" s="8"/>
      <c r="F237" s="8"/>
      <c r="G237" s="8"/>
      <c r="H237" s="43" t="s">
        <v>262</v>
      </c>
      <c r="I237" s="8"/>
      <c r="J237" s="8"/>
      <c r="K237" s="8"/>
      <c r="L237" s="10"/>
      <c r="M237" s="8" t="str">
        <f t="shared" si="12"/>
        <v>YES</v>
      </c>
      <c r="N237" s="3"/>
      <c r="O237" s="3"/>
      <c r="P237" s="3">
        <v>1</v>
      </c>
      <c r="Q237" s="3">
        <v>1</v>
      </c>
      <c r="R237" s="3"/>
      <c r="S237" s="3"/>
      <c r="T237" s="3"/>
      <c r="U237" s="3"/>
      <c r="V237" s="3"/>
      <c r="W237" s="3"/>
      <c r="X237" s="3"/>
    </row>
    <row r="238" spans="1:24" s="11" customFormat="1" ht="21" customHeight="1" x14ac:dyDescent="0.25">
      <c r="A238" s="7" t="str">
        <f t="shared" si="15"/>
        <v>B4</v>
      </c>
      <c r="B238" s="7" t="s">
        <v>116</v>
      </c>
      <c r="C238" s="21"/>
      <c r="D238" s="19" t="s">
        <v>37</v>
      </c>
      <c r="E238" s="8"/>
      <c r="F238" s="8"/>
      <c r="G238" s="8"/>
      <c r="H238" s="8"/>
      <c r="I238" s="8"/>
      <c r="J238" s="8"/>
      <c r="K238" s="8"/>
      <c r="L238" s="10"/>
      <c r="M238" s="8" t="str">
        <f t="shared" si="12"/>
        <v/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s="11" customFormat="1" ht="21" customHeight="1" x14ac:dyDescent="0.25">
      <c r="A239" s="7" t="str">
        <f t="shared" si="15"/>
        <v>B4</v>
      </c>
      <c r="B239" s="7" t="s">
        <v>120</v>
      </c>
      <c r="C239" s="21"/>
      <c r="D239" s="19" t="s">
        <v>42</v>
      </c>
      <c r="E239" s="8"/>
      <c r="F239" s="8" t="s">
        <v>263</v>
      </c>
      <c r="G239" s="8"/>
      <c r="H239" s="8"/>
      <c r="I239" s="8"/>
      <c r="J239" s="8"/>
      <c r="K239" s="8"/>
      <c r="L239" s="10"/>
      <c r="M239" s="8" t="str">
        <f t="shared" si="12"/>
        <v>YES</v>
      </c>
      <c r="N239" s="3"/>
      <c r="O239" s="3"/>
      <c r="P239" s="3">
        <v>1</v>
      </c>
      <c r="Q239" s="3"/>
      <c r="R239" s="3"/>
      <c r="S239" s="3"/>
      <c r="T239" s="3">
        <v>1</v>
      </c>
      <c r="U239" s="3"/>
      <c r="V239" s="3"/>
      <c r="W239" s="3"/>
      <c r="X239" s="3"/>
    </row>
    <row r="240" spans="1:24" ht="21" customHeight="1" x14ac:dyDescent="0.25">
      <c r="A240" s="7" t="str">
        <f t="shared" si="15"/>
        <v>B4</v>
      </c>
      <c r="B240" s="7" t="s">
        <v>147</v>
      </c>
      <c r="C240" s="21"/>
      <c r="D240" s="19" t="s">
        <v>53</v>
      </c>
      <c r="E240" s="8"/>
      <c r="F240" s="8"/>
      <c r="G240" s="8"/>
      <c r="H240" s="8"/>
      <c r="I240" s="8"/>
      <c r="J240" s="8"/>
      <c r="K240" s="8"/>
      <c r="L240" s="10"/>
      <c r="M240" s="8" t="str">
        <f t="shared" si="12"/>
        <v/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5" ht="21" customHeight="1" x14ac:dyDescent="0.25">
      <c r="A241" s="7" t="str">
        <f t="shared" si="15"/>
        <v>B4</v>
      </c>
      <c r="B241" s="7" t="s">
        <v>150</v>
      </c>
      <c r="C241" s="21"/>
      <c r="D241" s="19" t="s">
        <v>60</v>
      </c>
      <c r="E241" s="8"/>
      <c r="F241" s="8"/>
      <c r="G241" s="8"/>
      <c r="H241" s="8"/>
      <c r="I241" s="8"/>
      <c r="J241" s="8"/>
      <c r="K241" s="8"/>
      <c r="L241" s="10"/>
      <c r="M241" s="8" t="str">
        <f t="shared" si="12"/>
        <v/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5" ht="21" customHeight="1" x14ac:dyDescent="0.25">
      <c r="A242" s="7" t="str">
        <f t="shared" si="15"/>
        <v>B4</v>
      </c>
      <c r="B242" s="7" t="s">
        <v>169</v>
      </c>
      <c r="C242" s="21">
        <v>65722</v>
      </c>
      <c r="D242" s="19">
        <v>2002</v>
      </c>
      <c r="E242" s="8"/>
      <c r="F242" s="8"/>
      <c r="G242" s="8"/>
      <c r="H242" s="8"/>
      <c r="I242" s="8"/>
      <c r="J242" s="8"/>
      <c r="K242" s="8"/>
      <c r="L242" s="10"/>
      <c r="M242" s="8" t="str">
        <f t="shared" si="12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5" ht="21" customHeight="1" x14ac:dyDescent="0.25">
      <c r="A243" s="7" t="str">
        <f t="shared" si="15"/>
        <v>B4</v>
      </c>
      <c r="B243" s="7" t="s">
        <v>169</v>
      </c>
      <c r="C243" s="21"/>
      <c r="D243" s="19">
        <v>2005</v>
      </c>
      <c r="E243" s="8"/>
      <c r="F243" s="8"/>
      <c r="G243" s="8"/>
      <c r="H243" s="8"/>
      <c r="I243" s="8"/>
      <c r="J243" s="8"/>
      <c r="K243" s="8"/>
      <c r="L243" s="10"/>
      <c r="M243" s="8" t="str">
        <f t="shared" si="12"/>
        <v/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5" ht="21" customHeight="1" x14ac:dyDescent="0.25">
      <c r="A244" s="7" t="str">
        <f t="shared" si="15"/>
        <v>B4</v>
      </c>
      <c r="B244" s="7" t="s">
        <v>117</v>
      </c>
      <c r="C244" s="21"/>
      <c r="D244" s="19" t="s">
        <v>43</v>
      </c>
      <c r="E244" s="8"/>
      <c r="F244" s="8"/>
      <c r="G244" s="8"/>
      <c r="H244" s="8"/>
      <c r="I244" s="8"/>
      <c r="J244" s="8"/>
      <c r="K244" s="8"/>
      <c r="L244" s="10"/>
      <c r="M244" s="8" t="str">
        <f t="shared" si="12"/>
        <v/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5" ht="21" customHeight="1" x14ac:dyDescent="0.25">
      <c r="A245" s="7" t="str">
        <f t="shared" si="15"/>
        <v>B4</v>
      </c>
      <c r="B245" s="7" t="s">
        <v>156</v>
      </c>
      <c r="C245" s="21"/>
      <c r="D245" s="19" t="s">
        <v>54</v>
      </c>
      <c r="E245" s="8"/>
      <c r="F245" s="8"/>
      <c r="G245" s="8"/>
      <c r="H245" s="8"/>
      <c r="I245" s="8"/>
      <c r="J245" s="8"/>
      <c r="K245" s="8"/>
      <c r="L245" s="10"/>
      <c r="M245" s="8" t="str">
        <f t="shared" si="12"/>
        <v/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5" s="11" customFormat="1" ht="21" customHeight="1" x14ac:dyDescent="0.25">
      <c r="A246" s="7" t="str">
        <f t="shared" si="15"/>
        <v>B4</v>
      </c>
      <c r="B246" s="7" t="s">
        <v>143</v>
      </c>
      <c r="C246" s="21"/>
      <c r="D246" s="19" t="s">
        <v>61</v>
      </c>
      <c r="E246" s="8"/>
      <c r="F246" s="8"/>
      <c r="G246" s="8"/>
      <c r="H246" s="8"/>
      <c r="I246" s="8"/>
      <c r="J246" s="8"/>
      <c r="K246" s="8"/>
      <c r="L246" s="10"/>
      <c r="M246" s="8" t="str">
        <f t="shared" si="12"/>
        <v/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5" ht="21" customHeight="1" x14ac:dyDescent="0.25">
      <c r="A247" s="7" t="str">
        <f t="shared" si="15"/>
        <v>B4</v>
      </c>
      <c r="B247" s="7" t="s">
        <v>128</v>
      </c>
      <c r="C247" s="21"/>
      <c r="D247" s="19" t="s">
        <v>70</v>
      </c>
      <c r="E247" s="8"/>
      <c r="F247" s="8" t="s">
        <v>260</v>
      </c>
      <c r="G247" s="8"/>
      <c r="H247" s="8" t="s">
        <v>262</v>
      </c>
      <c r="I247" s="8"/>
      <c r="J247" s="8"/>
      <c r="K247" s="8"/>
      <c r="L247" s="10"/>
      <c r="M247" s="8" t="str">
        <f t="shared" si="12"/>
        <v>YES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t="s">
        <v>312</v>
      </c>
    </row>
    <row r="248" spans="1:25" ht="21" customHeight="1" x14ac:dyDescent="0.25">
      <c r="A248" s="7" t="str">
        <f t="shared" si="15"/>
        <v>B4</v>
      </c>
      <c r="B248" s="7" t="s">
        <v>170</v>
      </c>
      <c r="C248" s="21">
        <v>65708</v>
      </c>
      <c r="D248" s="19">
        <v>2008</v>
      </c>
      <c r="E248" s="8"/>
      <c r="F248" s="8"/>
      <c r="G248" s="8"/>
      <c r="H248" s="8"/>
      <c r="I248" s="8"/>
      <c r="J248" s="8"/>
      <c r="K248" s="8"/>
      <c r="L248" s="10"/>
      <c r="M248" s="8" t="str">
        <f t="shared" si="12"/>
        <v/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5" ht="21" customHeight="1" x14ac:dyDescent="0.25">
      <c r="A249" s="7" t="str">
        <f t="shared" si="15"/>
        <v>B4</v>
      </c>
      <c r="B249" s="7" t="s">
        <v>170</v>
      </c>
      <c r="C249" s="21"/>
      <c r="D249" s="19">
        <v>2010</v>
      </c>
      <c r="E249" s="8"/>
      <c r="F249" s="8"/>
      <c r="G249" s="8"/>
      <c r="H249" s="8" t="s">
        <v>264</v>
      </c>
      <c r="I249" s="8"/>
      <c r="J249" s="8"/>
      <c r="K249" s="8"/>
      <c r="L249" s="10"/>
      <c r="M249" s="8" t="str">
        <f t="shared" si="12"/>
        <v>YES</v>
      </c>
      <c r="N249" s="3"/>
      <c r="O249" s="3"/>
      <c r="P249" s="3">
        <v>1</v>
      </c>
      <c r="Q249" s="3"/>
      <c r="R249" s="3"/>
      <c r="S249" s="3"/>
      <c r="T249" s="3"/>
      <c r="U249" s="3"/>
      <c r="V249" s="3"/>
      <c r="W249" s="3"/>
      <c r="X249" s="3"/>
    </row>
    <row r="250" spans="1:25" ht="21" customHeight="1" x14ac:dyDescent="0.25">
      <c r="A250" s="7" t="str">
        <f t="shared" si="15"/>
        <v>B4</v>
      </c>
      <c r="B250" s="7" t="s">
        <v>113</v>
      </c>
      <c r="C250" s="21"/>
      <c r="D250" s="19" t="s">
        <v>39</v>
      </c>
      <c r="E250" s="8"/>
      <c r="F250" s="8"/>
      <c r="G250" s="8"/>
      <c r="H250" s="8"/>
      <c r="I250" s="8"/>
      <c r="J250" s="8"/>
      <c r="K250" s="8"/>
      <c r="L250" s="10"/>
      <c r="M250" s="8" t="str">
        <f t="shared" si="12"/>
        <v/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5" s="11" customFormat="1" ht="21" customHeight="1" x14ac:dyDescent="0.25">
      <c r="A251" s="7" t="str">
        <f t="shared" si="15"/>
        <v>B4</v>
      </c>
      <c r="B251" s="7" t="s">
        <v>112</v>
      </c>
      <c r="C251" s="21"/>
      <c r="D251" s="19" t="s">
        <v>82</v>
      </c>
      <c r="E251" s="8"/>
      <c r="F251" s="8"/>
      <c r="G251" s="8"/>
      <c r="H251" s="8"/>
      <c r="I251" s="8"/>
      <c r="J251" s="8"/>
      <c r="K251" s="8"/>
      <c r="L251" s="10"/>
      <c r="M251" s="8" t="str">
        <f t="shared" si="12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5" ht="21" customHeight="1" x14ac:dyDescent="0.25">
      <c r="A252" s="7" t="str">
        <f t="shared" si="15"/>
        <v>B4</v>
      </c>
      <c r="B252" s="7" t="s">
        <v>160</v>
      </c>
      <c r="C252" s="21"/>
      <c r="D252" s="19" t="s">
        <v>44</v>
      </c>
      <c r="E252" s="8"/>
      <c r="F252" s="8"/>
      <c r="G252" s="8"/>
      <c r="H252" s="8"/>
      <c r="I252" s="8"/>
      <c r="J252" s="8"/>
      <c r="K252" s="8"/>
      <c r="L252" s="10"/>
      <c r="M252" s="8" t="str">
        <f t="shared" si="12"/>
        <v/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5" s="11" customFormat="1" ht="21" customHeight="1" x14ac:dyDescent="0.25">
      <c r="A253" s="7" t="str">
        <f t="shared" si="15"/>
        <v>B4</v>
      </c>
      <c r="B253" s="7" t="s">
        <v>114</v>
      </c>
      <c r="C253" s="21"/>
      <c r="D253" s="19" t="s">
        <v>50</v>
      </c>
      <c r="E253" s="8"/>
      <c r="F253" s="8" t="s">
        <v>263</v>
      </c>
      <c r="G253" s="8"/>
      <c r="H253" s="8" t="s">
        <v>264</v>
      </c>
      <c r="I253" s="8"/>
      <c r="J253" s="8"/>
      <c r="K253" s="8"/>
      <c r="L253" s="10"/>
      <c r="M253" s="8" t="str">
        <f t="shared" si="12"/>
        <v>YES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5" ht="21" customHeight="1" x14ac:dyDescent="0.25">
      <c r="A254" s="7" t="str">
        <f t="shared" si="15"/>
        <v>B4</v>
      </c>
      <c r="B254" s="7" t="s">
        <v>171</v>
      </c>
      <c r="C254" s="21">
        <v>65624</v>
      </c>
      <c r="D254" s="19">
        <v>2013</v>
      </c>
      <c r="E254" s="8"/>
      <c r="F254" s="8"/>
      <c r="G254" s="8"/>
      <c r="H254" s="8"/>
      <c r="I254" s="8"/>
      <c r="J254" s="8"/>
      <c r="K254" s="8"/>
      <c r="L254" s="10"/>
      <c r="M254" s="8" t="str">
        <f t="shared" si="12"/>
        <v/>
      </c>
      <c r="N254" s="3"/>
      <c r="O254" s="3"/>
      <c r="P254" s="3"/>
      <c r="Q254" s="3"/>
      <c r="R254" s="3"/>
      <c r="S254" s="3"/>
      <c r="T254" s="3">
        <v>1</v>
      </c>
      <c r="U254" s="3"/>
      <c r="V254" s="3"/>
      <c r="W254" s="3"/>
      <c r="X254" s="3"/>
    </row>
    <row r="255" spans="1:25" ht="21" customHeight="1" x14ac:dyDescent="0.25">
      <c r="A255" s="7" t="str">
        <f t="shared" si="15"/>
        <v>B4</v>
      </c>
      <c r="B255" s="7" t="s">
        <v>171</v>
      </c>
      <c r="C255" s="21"/>
      <c r="D255" s="19">
        <v>2016</v>
      </c>
      <c r="E255" s="8"/>
      <c r="F255" s="8"/>
      <c r="G255" s="8"/>
      <c r="H255" s="8"/>
      <c r="I255" s="8"/>
      <c r="J255" s="8"/>
      <c r="K255" s="8"/>
      <c r="L255" s="10"/>
      <c r="M255" s="8" t="str">
        <f t="shared" si="12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5" ht="21" customHeight="1" x14ac:dyDescent="0.25">
      <c r="A256" s="7" t="str">
        <f t="shared" si="15"/>
        <v>B4</v>
      </c>
      <c r="B256" s="7" t="s">
        <v>121</v>
      </c>
      <c r="C256" s="21"/>
      <c r="D256" s="19" t="s">
        <v>62</v>
      </c>
      <c r="E256" s="8"/>
      <c r="F256" s="8"/>
      <c r="G256" s="8"/>
      <c r="H256" s="8"/>
      <c r="I256" s="8"/>
      <c r="J256" s="8"/>
      <c r="K256" s="8"/>
      <c r="L256" s="10"/>
      <c r="M256" s="8" t="str">
        <f t="shared" si="12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1" customHeight="1" x14ac:dyDescent="0.25">
      <c r="A257" s="7" t="str">
        <f t="shared" si="15"/>
        <v>B4</v>
      </c>
      <c r="B257" s="7" t="s">
        <v>131</v>
      </c>
      <c r="C257" s="21"/>
      <c r="D257" s="19" t="s">
        <v>83</v>
      </c>
      <c r="E257" s="8"/>
      <c r="F257" s="8"/>
      <c r="G257" s="8"/>
      <c r="H257" s="8"/>
      <c r="I257" s="8"/>
      <c r="J257" s="8"/>
      <c r="K257" s="8"/>
      <c r="L257" s="10"/>
      <c r="M257" s="8" t="str">
        <f t="shared" si="12"/>
        <v/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21" customHeight="1" x14ac:dyDescent="0.25">
      <c r="A258" s="7" t="str">
        <f t="shared" si="15"/>
        <v>B4</v>
      </c>
      <c r="B258" s="7" t="s">
        <v>138</v>
      </c>
      <c r="C258" s="21"/>
      <c r="D258" s="19" t="s">
        <v>71</v>
      </c>
      <c r="E258" s="8"/>
      <c r="F258" s="8"/>
      <c r="G258" s="8"/>
      <c r="H258" s="8"/>
      <c r="I258" s="8"/>
      <c r="J258" s="8"/>
      <c r="K258" s="8"/>
      <c r="L258" s="10"/>
      <c r="M258" s="8" t="str">
        <f t="shared" si="12"/>
        <v/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21" customHeight="1" x14ac:dyDescent="0.25">
      <c r="A259" s="7" t="str">
        <f t="shared" si="15"/>
        <v>B4</v>
      </c>
      <c r="B259" s="7" t="s">
        <v>135</v>
      </c>
      <c r="C259" s="21"/>
      <c r="D259" s="19" t="s">
        <v>76</v>
      </c>
      <c r="E259" s="8"/>
      <c r="F259" s="8"/>
      <c r="G259" s="8"/>
      <c r="H259" s="8"/>
      <c r="I259" s="8"/>
      <c r="J259" s="8"/>
      <c r="K259" s="8"/>
      <c r="L259" s="10"/>
      <c r="M259" s="8" t="str">
        <f t="shared" ref="M259:M322" si="16">IF(AND(ISBLANK(E259),ISBLANK(F259),ISBLANK(G259),ISBLANK(H259),ISBLANK(I259),ISBLANK(J259)),"","YES")</f>
        <v/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21" customHeight="1" x14ac:dyDescent="0.25">
      <c r="A260" s="7" t="str">
        <f t="shared" si="15"/>
        <v>B4</v>
      </c>
      <c r="B260" s="7" t="s">
        <v>172</v>
      </c>
      <c r="C260" s="21">
        <v>66000</v>
      </c>
      <c r="D260" s="19">
        <v>2017</v>
      </c>
      <c r="E260" s="8"/>
      <c r="F260" s="8"/>
      <c r="G260" s="8"/>
      <c r="H260" s="8"/>
      <c r="I260" s="8"/>
      <c r="J260" s="8"/>
      <c r="K260" s="8"/>
      <c r="L260" s="10"/>
      <c r="M260" s="8" t="str">
        <f t="shared" si="16"/>
        <v/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1" customHeight="1" x14ac:dyDescent="0.25">
      <c r="A261" s="7" t="str">
        <f t="shared" si="15"/>
        <v>B4</v>
      </c>
      <c r="B261" s="7" t="s">
        <v>172</v>
      </c>
      <c r="C261" s="21"/>
      <c r="D261" s="19" t="s">
        <v>177</v>
      </c>
      <c r="E261" s="8"/>
      <c r="F261" s="8"/>
      <c r="G261" s="8"/>
      <c r="H261" s="8"/>
      <c r="I261" s="8"/>
      <c r="J261" s="8"/>
      <c r="K261" s="8"/>
      <c r="L261" s="10"/>
      <c r="M261" s="8" t="str">
        <f t="shared" si="16"/>
        <v/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1" customHeight="1" x14ac:dyDescent="0.25">
      <c r="A262" s="7" t="str">
        <f t="shared" si="15"/>
        <v>B4</v>
      </c>
      <c r="B262" s="7" t="s">
        <v>142</v>
      </c>
      <c r="C262" s="21"/>
      <c r="D262" s="19" t="s">
        <v>45</v>
      </c>
      <c r="E262" s="8"/>
      <c r="F262" s="8"/>
      <c r="G262" s="8"/>
      <c r="H262" s="8"/>
      <c r="I262" s="8"/>
      <c r="J262" s="8"/>
      <c r="K262" s="8"/>
      <c r="L262" s="10"/>
      <c r="M262" s="8" t="str">
        <f t="shared" si="16"/>
        <v/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s="11" customFormat="1" ht="21" customHeight="1" x14ac:dyDescent="0.25">
      <c r="A263" s="7" t="str">
        <f t="shared" si="15"/>
        <v>B4</v>
      </c>
      <c r="B263" s="7" t="s">
        <v>137</v>
      </c>
      <c r="C263" s="21"/>
      <c r="D263" s="19" t="s">
        <v>55</v>
      </c>
      <c r="E263" s="8"/>
      <c r="F263" s="8"/>
      <c r="G263" s="8"/>
      <c r="H263" s="8"/>
      <c r="I263" s="8"/>
      <c r="J263" s="8"/>
      <c r="K263" s="8"/>
      <c r="L263" s="10"/>
      <c r="M263" s="8" t="str">
        <f t="shared" si="16"/>
        <v/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s="11" customFormat="1" ht="21" customHeight="1" x14ac:dyDescent="0.25">
      <c r="A264" s="7" t="str">
        <f t="shared" si="15"/>
        <v>B4</v>
      </c>
      <c r="B264" s="7" t="s">
        <v>115</v>
      </c>
      <c r="C264" s="21"/>
      <c r="D264" s="19" t="s">
        <v>63</v>
      </c>
      <c r="E264" s="8"/>
      <c r="F264" s="8"/>
      <c r="G264" s="8"/>
      <c r="H264" s="8"/>
      <c r="I264" s="8"/>
      <c r="J264" s="8"/>
      <c r="K264" s="8"/>
      <c r="L264" s="10"/>
      <c r="M264" s="8" t="str">
        <f t="shared" si="16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1" customHeight="1" x14ac:dyDescent="0.25">
      <c r="A265" s="7" t="str">
        <f t="shared" si="15"/>
        <v>B4</v>
      </c>
      <c r="B265" s="7" t="s">
        <v>139</v>
      </c>
      <c r="C265" s="21"/>
      <c r="D265" s="19" t="s">
        <v>86</v>
      </c>
      <c r="E265" s="8"/>
      <c r="F265" s="8"/>
      <c r="G265" s="8"/>
      <c r="H265" s="8"/>
      <c r="I265" s="8"/>
      <c r="J265" s="8"/>
      <c r="K265" s="8"/>
      <c r="L265" s="10"/>
      <c r="M265" s="8" t="str">
        <f t="shared" si="16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1" customHeight="1" x14ac:dyDescent="0.25">
      <c r="A266" s="7" t="str">
        <f t="shared" ref="A266:A282" si="17">A$217</f>
        <v>B4</v>
      </c>
      <c r="B266" s="7" t="s">
        <v>173</v>
      </c>
      <c r="C266" s="21">
        <v>65753</v>
      </c>
      <c r="D266" s="19">
        <v>3002</v>
      </c>
      <c r="E266" s="8"/>
      <c r="F266" s="8"/>
      <c r="G266" s="8"/>
      <c r="H266" s="8"/>
      <c r="I266" s="8"/>
      <c r="J266" s="8"/>
      <c r="K266" s="8"/>
      <c r="L266" s="10"/>
      <c r="M266" s="8" t="str">
        <f t="shared" si="16"/>
        <v/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1" customHeight="1" x14ac:dyDescent="0.25">
      <c r="A267" s="7" t="str">
        <f t="shared" si="17"/>
        <v>B4</v>
      </c>
      <c r="B267" s="7" t="s">
        <v>173</v>
      </c>
      <c r="C267" s="21"/>
      <c r="D267" s="19" t="s">
        <v>177</v>
      </c>
      <c r="E267" s="8"/>
      <c r="F267" s="8"/>
      <c r="G267" s="8"/>
      <c r="H267" s="8"/>
      <c r="I267" s="8"/>
      <c r="J267" s="8"/>
      <c r="K267" s="8"/>
      <c r="L267" s="10"/>
      <c r="M267" s="8" t="str">
        <f t="shared" si="16"/>
        <v/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1" customHeight="1" x14ac:dyDescent="0.25">
      <c r="A268" s="7" t="str">
        <f t="shared" si="17"/>
        <v>B4</v>
      </c>
      <c r="B268" s="7" t="s">
        <v>119</v>
      </c>
      <c r="C268" s="21"/>
      <c r="D268" s="19" t="s">
        <v>56</v>
      </c>
      <c r="E268" s="8"/>
      <c r="F268" s="8"/>
      <c r="G268" s="8"/>
      <c r="H268" s="8"/>
      <c r="I268" s="8"/>
      <c r="J268" s="8"/>
      <c r="K268" s="8"/>
      <c r="L268" s="10"/>
      <c r="M268" s="8" t="str">
        <f t="shared" si="16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1" customHeight="1" x14ac:dyDescent="0.25">
      <c r="A269" s="7" t="str">
        <f t="shared" si="17"/>
        <v>B4</v>
      </c>
      <c r="B269" s="7" t="s">
        <v>130</v>
      </c>
      <c r="C269" s="21"/>
      <c r="D269" s="19" t="s">
        <v>64</v>
      </c>
      <c r="E269" s="8"/>
      <c r="F269" s="8"/>
      <c r="G269" s="8"/>
      <c r="H269" s="8"/>
      <c r="I269" s="8"/>
      <c r="J269" s="8"/>
      <c r="K269" s="8"/>
      <c r="L269" s="10"/>
      <c r="M269" s="8" t="str">
        <f t="shared" si="16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s="11" customFormat="1" ht="21" customHeight="1" x14ac:dyDescent="0.25">
      <c r="A270" s="7" t="str">
        <f t="shared" si="17"/>
        <v>B4</v>
      </c>
      <c r="B270" s="7" t="s">
        <v>134</v>
      </c>
      <c r="C270" s="21"/>
      <c r="D270" s="19" t="s">
        <v>72</v>
      </c>
      <c r="E270" s="8"/>
      <c r="F270" s="8"/>
      <c r="G270" s="8"/>
      <c r="H270" s="8" t="s">
        <v>264</v>
      </c>
      <c r="I270" s="8"/>
      <c r="J270" s="8"/>
      <c r="K270" s="8"/>
      <c r="L270" s="10"/>
      <c r="M270" s="8" t="str">
        <f t="shared" si="16"/>
        <v>YES</v>
      </c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ht="21" customHeight="1" x14ac:dyDescent="0.25">
      <c r="A271" s="7" t="str">
        <f t="shared" si="17"/>
        <v>B4</v>
      </c>
      <c r="B271" s="7" t="s">
        <v>159</v>
      </c>
      <c r="C271" s="21"/>
      <c r="D271" s="19" t="s">
        <v>77</v>
      </c>
      <c r="E271" s="8"/>
      <c r="F271" s="8"/>
      <c r="G271" s="8"/>
      <c r="H271" s="8"/>
      <c r="I271" s="8"/>
      <c r="J271" s="8"/>
      <c r="K271" s="8"/>
      <c r="L271" s="10"/>
      <c r="M271" s="8" t="str">
        <f t="shared" si="16"/>
        <v/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1" customHeight="1" x14ac:dyDescent="0.25">
      <c r="A272" s="7" t="str">
        <f t="shared" si="17"/>
        <v>B4</v>
      </c>
      <c r="B272" s="7" t="s">
        <v>174</v>
      </c>
      <c r="C272" s="21">
        <v>65662</v>
      </c>
      <c r="D272" s="19">
        <v>3008</v>
      </c>
      <c r="E272" s="8"/>
      <c r="F272" s="8"/>
      <c r="G272" s="8"/>
      <c r="H272" s="8"/>
      <c r="I272" s="8"/>
      <c r="J272" s="8"/>
      <c r="K272" s="8"/>
      <c r="L272" s="10"/>
      <c r="M272" s="8" t="str">
        <f t="shared" si="16"/>
        <v/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5" ht="21" customHeight="1" x14ac:dyDescent="0.25">
      <c r="A273" s="7" t="str">
        <f t="shared" si="17"/>
        <v>B4</v>
      </c>
      <c r="B273" s="7" t="s">
        <v>174</v>
      </c>
      <c r="C273" s="21"/>
      <c r="D273" s="19" t="s">
        <v>177</v>
      </c>
      <c r="E273" s="8"/>
      <c r="F273" s="8"/>
      <c r="G273" s="8"/>
      <c r="H273" s="43" t="s">
        <v>262</v>
      </c>
      <c r="I273" s="8"/>
      <c r="J273" s="8"/>
      <c r="K273" s="8"/>
      <c r="L273" s="10"/>
      <c r="M273" s="8" t="str">
        <f t="shared" si="16"/>
        <v>YES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t="s">
        <v>312</v>
      </c>
    </row>
    <row r="274" spans="1:25" ht="21" customHeight="1" x14ac:dyDescent="0.25">
      <c r="A274" s="7" t="str">
        <f t="shared" si="17"/>
        <v>B4</v>
      </c>
      <c r="B274" s="7" t="s">
        <v>152</v>
      </c>
      <c r="C274" s="21"/>
      <c r="D274" s="19" t="s">
        <v>46</v>
      </c>
      <c r="E274" s="8"/>
      <c r="F274" s="8"/>
      <c r="G274" s="8"/>
      <c r="H274" s="8"/>
      <c r="I274" s="8"/>
      <c r="J274" s="8"/>
      <c r="K274" s="8"/>
      <c r="L274" s="10"/>
      <c r="M274" s="8" t="str">
        <f t="shared" si="16"/>
        <v/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5" ht="21" customHeight="1" x14ac:dyDescent="0.25">
      <c r="A275" s="7" t="str">
        <f t="shared" si="17"/>
        <v>B4</v>
      </c>
      <c r="B275" s="7" t="s">
        <v>155</v>
      </c>
      <c r="C275" s="21"/>
      <c r="D275" s="19" t="s">
        <v>84</v>
      </c>
      <c r="E275" s="8"/>
      <c r="F275" s="8"/>
      <c r="G275" s="8"/>
      <c r="H275" s="8"/>
      <c r="I275" s="8"/>
      <c r="J275" s="8"/>
      <c r="K275" s="8"/>
      <c r="L275" s="10"/>
      <c r="M275" s="8" t="str">
        <f t="shared" si="16"/>
        <v/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5" ht="21" customHeight="1" x14ac:dyDescent="0.25">
      <c r="A276" s="7" t="str">
        <f t="shared" si="17"/>
        <v>B4</v>
      </c>
      <c r="B276" s="7" t="s">
        <v>144</v>
      </c>
      <c r="C276" s="21"/>
      <c r="D276" s="19" t="s">
        <v>57</v>
      </c>
      <c r="E276" s="8"/>
      <c r="F276" s="8"/>
      <c r="G276" s="8"/>
      <c r="H276" s="8" t="s">
        <v>264</v>
      </c>
      <c r="I276" s="8"/>
      <c r="J276" s="8"/>
      <c r="K276" s="8"/>
      <c r="L276" s="10"/>
      <c r="M276" s="8" t="str">
        <f t="shared" si="16"/>
        <v>YES</v>
      </c>
      <c r="N276" s="3"/>
      <c r="O276" s="3"/>
      <c r="P276" s="3"/>
      <c r="Q276" s="3"/>
      <c r="R276" s="3"/>
      <c r="S276" s="3"/>
      <c r="T276" s="3">
        <v>1</v>
      </c>
      <c r="U276" s="3"/>
      <c r="V276" s="3"/>
      <c r="W276" s="3"/>
      <c r="X276" s="3"/>
    </row>
    <row r="277" spans="1:25" s="11" customFormat="1" ht="21" customHeight="1" x14ac:dyDescent="0.25">
      <c r="A277" s="7" t="str">
        <f t="shared" si="17"/>
        <v>B4</v>
      </c>
      <c r="B277" s="7" t="s">
        <v>123</v>
      </c>
      <c r="C277" s="21"/>
      <c r="D277" s="19" t="s">
        <v>65</v>
      </c>
      <c r="E277" s="8"/>
      <c r="F277" s="8"/>
      <c r="G277" s="8"/>
      <c r="H277" s="8"/>
      <c r="I277" s="8"/>
      <c r="J277" s="8"/>
      <c r="K277" s="8"/>
      <c r="L277" s="10"/>
      <c r="M277" s="8" t="str">
        <f t="shared" si="16"/>
        <v/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5" s="11" customFormat="1" ht="21" customHeight="1" x14ac:dyDescent="0.25">
      <c r="A278" s="7" t="str">
        <f t="shared" si="17"/>
        <v>B4</v>
      </c>
      <c r="B278" s="7" t="s">
        <v>175</v>
      </c>
      <c r="C278" s="21">
        <v>65041</v>
      </c>
      <c r="D278" s="19">
        <v>3013</v>
      </c>
      <c r="E278" s="8"/>
      <c r="F278" s="8"/>
      <c r="G278" s="8"/>
      <c r="H278" s="8"/>
      <c r="I278" s="8"/>
      <c r="J278" s="8"/>
      <c r="K278" s="8"/>
      <c r="L278" s="10"/>
      <c r="M278" s="8" t="str">
        <f t="shared" si="16"/>
        <v/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5" s="11" customFormat="1" ht="21" customHeight="1" x14ac:dyDescent="0.25">
      <c r="A279" s="7" t="str">
        <f t="shared" si="17"/>
        <v>B4</v>
      </c>
      <c r="B279" s="7" t="s">
        <v>175</v>
      </c>
      <c r="C279" s="21"/>
      <c r="D279" s="19">
        <v>3015</v>
      </c>
      <c r="E279" s="8"/>
      <c r="F279" s="8"/>
      <c r="G279" s="8"/>
      <c r="H279" s="8" t="s">
        <v>264</v>
      </c>
      <c r="I279" s="8"/>
      <c r="J279" s="8"/>
      <c r="K279" s="8"/>
      <c r="L279" s="10"/>
      <c r="M279" s="8" t="str">
        <f t="shared" si="16"/>
        <v>YES</v>
      </c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5" s="11" customFormat="1" ht="21" customHeight="1" x14ac:dyDescent="0.25">
      <c r="A280" s="7" t="str">
        <f t="shared" si="17"/>
        <v>B4</v>
      </c>
      <c r="B280" s="7" t="s">
        <v>153</v>
      </c>
      <c r="C280" s="21"/>
      <c r="D280" s="19" t="s">
        <v>78</v>
      </c>
      <c r="E280" s="8"/>
      <c r="F280" s="8"/>
      <c r="G280" s="8"/>
      <c r="H280" s="8"/>
      <c r="I280" s="8"/>
      <c r="J280" s="8"/>
      <c r="K280" s="8"/>
      <c r="L280" s="10"/>
      <c r="M280" s="8" t="str">
        <f t="shared" si="16"/>
        <v/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5" ht="21" customHeight="1" x14ac:dyDescent="0.25">
      <c r="A281" s="7" t="str">
        <f t="shared" si="17"/>
        <v>B4</v>
      </c>
      <c r="B281" s="7" t="s">
        <v>93</v>
      </c>
      <c r="C281" s="21"/>
      <c r="D281" s="19" t="s">
        <v>87</v>
      </c>
      <c r="E281" s="8"/>
      <c r="F281" s="8"/>
      <c r="G281" s="8"/>
      <c r="H281" s="8"/>
      <c r="I281" s="8"/>
      <c r="J281" s="8"/>
      <c r="K281" s="8"/>
      <c r="L281" s="10"/>
      <c r="M281" s="8" t="str">
        <f t="shared" si="16"/>
        <v/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5" ht="21" customHeight="1" x14ac:dyDescent="0.25">
      <c r="A282" s="7" t="str">
        <f t="shared" si="17"/>
        <v>B4</v>
      </c>
      <c r="B282" s="7" t="s">
        <v>140</v>
      </c>
      <c r="C282" s="21"/>
      <c r="D282" s="19" t="s">
        <v>40</v>
      </c>
      <c r="E282" s="8"/>
      <c r="F282" s="8"/>
      <c r="G282" s="8"/>
      <c r="H282" s="8" t="s">
        <v>264</v>
      </c>
      <c r="I282" s="8"/>
      <c r="J282" s="8"/>
      <c r="K282" s="8"/>
      <c r="L282" s="10"/>
      <c r="M282" s="8" t="str">
        <f t="shared" si="16"/>
        <v>YES</v>
      </c>
      <c r="N282" s="3"/>
      <c r="O282" s="3"/>
      <c r="P282" s="3"/>
      <c r="Q282" s="3"/>
      <c r="R282" s="3"/>
      <c r="S282" s="3"/>
      <c r="T282" s="3">
        <v>1</v>
      </c>
      <c r="U282" s="3"/>
      <c r="V282" s="3"/>
      <c r="W282" s="3"/>
      <c r="X282" s="3"/>
    </row>
    <row r="283" spans="1:25" ht="21" customHeight="1" x14ac:dyDescent="0.25">
      <c r="A283" s="7" t="str">
        <f t="shared" ref="A283:A289" si="18">A$217</f>
        <v>B4</v>
      </c>
      <c r="B283" s="7" t="s">
        <v>132</v>
      </c>
      <c r="C283" s="21"/>
      <c r="D283" s="19" t="s">
        <v>47</v>
      </c>
      <c r="E283" s="8"/>
      <c r="F283" s="8"/>
      <c r="G283" s="8"/>
      <c r="H283" s="8"/>
      <c r="I283" s="8"/>
      <c r="J283" s="8"/>
      <c r="K283" s="8"/>
      <c r="L283" s="10"/>
      <c r="M283" s="8" t="str">
        <f t="shared" si="16"/>
        <v/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5" ht="21" customHeight="1" x14ac:dyDescent="0.25">
      <c r="A284" s="7" t="str">
        <f t="shared" si="18"/>
        <v>B4</v>
      </c>
      <c r="B284" s="7" t="s">
        <v>176</v>
      </c>
      <c r="C284" s="21">
        <v>65721</v>
      </c>
      <c r="D284" s="19">
        <v>3017</v>
      </c>
      <c r="E284" s="8"/>
      <c r="F284" s="8"/>
      <c r="G284" s="8"/>
      <c r="H284" s="8"/>
      <c r="I284" s="8"/>
      <c r="J284" s="8"/>
      <c r="K284" s="8"/>
      <c r="L284" s="10"/>
      <c r="M284" s="8" t="str">
        <f t="shared" si="16"/>
        <v/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5" ht="21" customHeight="1" x14ac:dyDescent="0.25">
      <c r="A285" s="7" t="str">
        <f t="shared" si="18"/>
        <v>B4</v>
      </c>
      <c r="B285" s="7" t="s">
        <v>176</v>
      </c>
      <c r="C285" s="21"/>
      <c r="D285" s="19" t="s">
        <v>177</v>
      </c>
      <c r="E285" s="8"/>
      <c r="F285" s="8"/>
      <c r="G285" s="8"/>
      <c r="H285" s="8" t="s">
        <v>262</v>
      </c>
      <c r="I285" s="8"/>
      <c r="J285" s="8"/>
      <c r="K285" s="8"/>
      <c r="L285" s="68" t="s">
        <v>278</v>
      </c>
      <c r="M285" s="8" t="str">
        <f t="shared" si="16"/>
        <v>YES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5" ht="21" customHeight="1" x14ac:dyDescent="0.25">
      <c r="A286" s="7" t="str">
        <f t="shared" si="18"/>
        <v>B4</v>
      </c>
      <c r="B286" s="7" t="s">
        <v>122</v>
      </c>
      <c r="C286" s="21"/>
      <c r="D286" s="19" t="s">
        <v>58</v>
      </c>
      <c r="E286" s="8"/>
      <c r="F286" s="8"/>
      <c r="G286" s="8"/>
      <c r="H286" s="8"/>
      <c r="I286" s="8"/>
      <c r="J286" s="8"/>
      <c r="K286" s="8"/>
      <c r="L286" s="10"/>
      <c r="M286" s="8" t="str">
        <f t="shared" si="16"/>
        <v/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5" ht="21" customHeight="1" x14ac:dyDescent="0.25">
      <c r="A287" s="7" t="str">
        <f t="shared" si="18"/>
        <v>B4</v>
      </c>
      <c r="B287" s="7" t="s">
        <v>124</v>
      </c>
      <c r="C287" s="21"/>
      <c r="D287" s="19" t="s">
        <v>66</v>
      </c>
      <c r="E287" s="8"/>
      <c r="F287" s="8"/>
      <c r="G287" s="8"/>
      <c r="H287" s="8"/>
      <c r="I287" s="8"/>
      <c r="J287" s="8"/>
      <c r="K287" s="8"/>
      <c r="L287" s="10"/>
      <c r="M287" s="8" t="str">
        <f t="shared" si="16"/>
        <v/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5" ht="21" customHeight="1" x14ac:dyDescent="0.25">
      <c r="A288" s="7" t="str">
        <f t="shared" si="18"/>
        <v>B4</v>
      </c>
      <c r="B288" s="7" t="s">
        <v>157</v>
      </c>
      <c r="C288" s="21"/>
      <c r="D288" s="19" t="s">
        <v>73</v>
      </c>
      <c r="E288" s="8"/>
      <c r="F288" s="8"/>
      <c r="G288" s="8"/>
      <c r="H288" s="8"/>
      <c r="I288" s="8"/>
      <c r="J288" s="8"/>
      <c r="K288" s="8"/>
      <c r="L288" s="10"/>
      <c r="M288" s="8" t="str">
        <f t="shared" si="16"/>
        <v/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5" ht="21" customHeight="1" x14ac:dyDescent="0.25">
      <c r="A289" s="7" t="str">
        <f t="shared" si="18"/>
        <v>B4</v>
      </c>
      <c r="B289" s="7" t="s">
        <v>145</v>
      </c>
      <c r="C289" s="21"/>
      <c r="D289" s="19" t="s">
        <v>79</v>
      </c>
      <c r="E289" s="8"/>
      <c r="F289" s="8"/>
      <c r="G289" s="8"/>
      <c r="H289" s="8"/>
      <c r="I289" s="8"/>
      <c r="J289" s="8"/>
      <c r="K289" s="8"/>
      <c r="L289" s="10"/>
      <c r="M289" s="8" t="str">
        <f t="shared" si="16"/>
        <v/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5" ht="21" customHeight="1" x14ac:dyDescent="0.25">
      <c r="A290" s="7" t="s">
        <v>2</v>
      </c>
      <c r="B290" s="7" t="s">
        <v>88</v>
      </c>
      <c r="C290" s="21"/>
      <c r="D290" s="19" t="s">
        <v>35</v>
      </c>
      <c r="E290" s="8"/>
      <c r="F290" s="8"/>
      <c r="G290" s="8"/>
      <c r="H290" s="8"/>
      <c r="I290" s="8"/>
      <c r="J290" s="8"/>
      <c r="K290" s="8"/>
      <c r="L290" s="10"/>
      <c r="M290" s="8" t="str">
        <f t="shared" si="16"/>
        <v/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5" s="11" customFormat="1" ht="21" customHeight="1" x14ac:dyDescent="0.25">
      <c r="A291" s="7" t="str">
        <f>A$290</f>
        <v xml:space="preserve"> B5</v>
      </c>
      <c r="B291" s="7" t="s">
        <v>165</v>
      </c>
      <c r="C291" s="21">
        <v>66133</v>
      </c>
      <c r="D291" s="19">
        <v>1003</v>
      </c>
      <c r="E291" s="8"/>
      <c r="F291" s="8"/>
      <c r="G291" s="8"/>
      <c r="H291" s="8"/>
      <c r="I291" s="8"/>
      <c r="J291" s="8"/>
      <c r="K291" s="8"/>
      <c r="L291" s="10"/>
      <c r="M291" s="8" t="str">
        <f t="shared" si="16"/>
        <v/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5" s="11" customFormat="1" ht="21" customHeight="1" x14ac:dyDescent="0.25">
      <c r="A292" s="7" t="str">
        <f t="shared" ref="A292" si="19">A$290</f>
        <v xml:space="preserve"> B5</v>
      </c>
      <c r="B292" s="7" t="s">
        <v>165</v>
      </c>
      <c r="C292" s="21"/>
      <c r="D292" s="19">
        <v>1006</v>
      </c>
      <c r="E292" s="8"/>
      <c r="F292" s="8"/>
      <c r="G292" s="43" t="s">
        <v>263</v>
      </c>
      <c r="H292" s="8"/>
      <c r="I292" s="8"/>
      <c r="J292" s="8"/>
      <c r="K292" s="8"/>
      <c r="L292" s="10"/>
      <c r="M292" s="8" t="str">
        <f t="shared" si="16"/>
        <v>YES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1" t="s">
        <v>311</v>
      </c>
    </row>
    <row r="293" spans="1:25" s="11" customFormat="1" ht="21" customHeight="1" x14ac:dyDescent="0.25">
      <c r="A293" s="7" t="str">
        <f t="shared" ref="A293:A324" si="20">A$290</f>
        <v xml:space="preserve"> B5</v>
      </c>
      <c r="B293" s="7" t="s">
        <v>158</v>
      </c>
      <c r="C293" s="21"/>
      <c r="D293" s="19" t="s">
        <v>41</v>
      </c>
      <c r="E293" s="8"/>
      <c r="F293" s="8"/>
      <c r="G293" s="8"/>
      <c r="H293" s="8"/>
      <c r="I293" s="8"/>
      <c r="J293" s="8"/>
      <c r="K293" s="8"/>
      <c r="L293" s="10"/>
      <c r="M293" s="8" t="str">
        <f t="shared" si="16"/>
        <v/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5" s="11" customFormat="1" ht="21" customHeight="1" x14ac:dyDescent="0.25">
      <c r="A294" s="7" t="str">
        <f t="shared" si="20"/>
        <v xml:space="preserve"> B5</v>
      </c>
      <c r="B294" s="7" t="s">
        <v>141</v>
      </c>
      <c r="C294" s="21"/>
      <c r="D294" s="19" t="s">
        <v>80</v>
      </c>
      <c r="E294" s="8"/>
      <c r="F294" s="8"/>
      <c r="G294" s="8"/>
      <c r="H294" s="8"/>
      <c r="I294" s="8"/>
      <c r="J294" s="8"/>
      <c r="K294" s="8"/>
      <c r="L294" s="10"/>
      <c r="M294" s="8" t="str">
        <f t="shared" si="16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5" ht="21" customHeight="1" x14ac:dyDescent="0.25">
      <c r="A295" s="7" t="str">
        <f t="shared" si="20"/>
        <v xml:space="preserve"> B5</v>
      </c>
      <c r="B295" s="7" t="s">
        <v>126</v>
      </c>
      <c r="C295" s="21"/>
      <c r="D295" s="19" t="s">
        <v>48</v>
      </c>
      <c r="E295" s="8"/>
      <c r="F295" s="8"/>
      <c r="G295" s="8"/>
      <c r="H295" s="8" t="s">
        <v>264</v>
      </c>
      <c r="I295" s="8"/>
      <c r="J295" s="8"/>
      <c r="K295" s="8"/>
      <c r="L295" s="10"/>
      <c r="M295" s="8" t="str">
        <f t="shared" si="16"/>
        <v>YES</v>
      </c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5" ht="21" customHeight="1" x14ac:dyDescent="0.25">
      <c r="A296" s="7" t="str">
        <f t="shared" si="20"/>
        <v xml:space="preserve"> B5</v>
      </c>
      <c r="B296" s="7" t="s">
        <v>149</v>
      </c>
      <c r="C296" s="21"/>
      <c r="D296" s="19" t="s">
        <v>51</v>
      </c>
      <c r="E296" s="8"/>
      <c r="F296" s="8"/>
      <c r="G296" s="8"/>
      <c r="H296" s="8"/>
      <c r="I296" s="8"/>
      <c r="J296" s="8"/>
      <c r="K296" s="8"/>
      <c r="L296" s="10"/>
      <c r="M296" s="8" t="str">
        <f t="shared" si="16"/>
        <v/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5" ht="21" customHeight="1" x14ac:dyDescent="0.25">
      <c r="A297" s="7" t="str">
        <f t="shared" si="20"/>
        <v xml:space="preserve"> B5</v>
      </c>
      <c r="B297" s="7" t="s">
        <v>166</v>
      </c>
      <c r="C297" s="21">
        <v>65260</v>
      </c>
      <c r="D297" s="19">
        <v>1009</v>
      </c>
      <c r="E297" s="8"/>
      <c r="F297" s="8"/>
      <c r="G297" s="8"/>
      <c r="H297" s="8"/>
      <c r="I297" s="8"/>
      <c r="J297" s="8"/>
      <c r="K297" s="8"/>
      <c r="L297" s="10"/>
      <c r="M297" s="8" t="str">
        <f t="shared" si="16"/>
        <v/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5" ht="21" customHeight="1" x14ac:dyDescent="0.25">
      <c r="A298" s="7" t="str">
        <f t="shared" si="20"/>
        <v xml:space="preserve"> B5</v>
      </c>
      <c r="B298" s="7" t="s">
        <v>166</v>
      </c>
      <c r="C298" s="21"/>
      <c r="D298" s="19"/>
      <c r="E298" s="8"/>
      <c r="F298" s="8"/>
      <c r="G298" s="8"/>
      <c r="H298" s="8"/>
      <c r="I298" s="8"/>
      <c r="J298" s="8"/>
      <c r="K298" s="8"/>
      <c r="L298" s="10"/>
      <c r="M298" s="8" t="str">
        <f t="shared" si="16"/>
        <v/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5" ht="21" customHeight="1" x14ac:dyDescent="0.25">
      <c r="A299" s="7" t="str">
        <f t="shared" si="20"/>
        <v xml:space="preserve"> B5</v>
      </c>
      <c r="B299" s="7" t="s">
        <v>125</v>
      </c>
      <c r="C299" s="21"/>
      <c r="D299" s="19" t="s">
        <v>67</v>
      </c>
      <c r="E299" s="8"/>
      <c r="F299" s="8"/>
      <c r="G299" s="8"/>
      <c r="H299" s="8"/>
      <c r="I299" s="8"/>
      <c r="J299" s="8"/>
      <c r="K299" s="8"/>
      <c r="L299" s="10"/>
      <c r="M299" s="8" t="str">
        <f t="shared" si="16"/>
        <v/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5" ht="21" customHeight="1" x14ac:dyDescent="0.25">
      <c r="A300" s="7" t="str">
        <f t="shared" si="20"/>
        <v xml:space="preserve"> B5</v>
      </c>
      <c r="B300" s="7" t="s">
        <v>127</v>
      </c>
      <c r="C300" s="21"/>
      <c r="D300" s="19" t="s">
        <v>81</v>
      </c>
      <c r="E300" s="8"/>
      <c r="F300" s="8"/>
      <c r="G300" s="8"/>
      <c r="H300" s="8" t="s">
        <v>264</v>
      </c>
      <c r="I300" s="8"/>
      <c r="J300" s="8"/>
      <c r="K300" s="8"/>
      <c r="L300" s="10"/>
      <c r="M300" s="8" t="str">
        <f t="shared" si="16"/>
        <v>YES</v>
      </c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5" ht="21" customHeight="1" x14ac:dyDescent="0.25">
      <c r="A301" s="7" t="str">
        <f t="shared" si="20"/>
        <v xml:space="preserve"> B5</v>
      </c>
      <c r="B301" s="7" t="s">
        <v>136</v>
      </c>
      <c r="C301" s="21"/>
      <c r="D301" s="19" t="s">
        <v>74</v>
      </c>
      <c r="E301" s="8"/>
      <c r="F301" s="8"/>
      <c r="G301" s="8"/>
      <c r="H301" s="8"/>
      <c r="I301" s="8"/>
      <c r="J301" s="8"/>
      <c r="K301" s="8"/>
      <c r="L301" s="10"/>
      <c r="M301" s="8" t="str">
        <f t="shared" si="16"/>
        <v/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5" ht="21" customHeight="1" x14ac:dyDescent="0.25">
      <c r="A302" s="7" t="str">
        <f t="shared" si="20"/>
        <v xml:space="preserve"> B5</v>
      </c>
      <c r="B302" s="7" t="s">
        <v>129</v>
      </c>
      <c r="C302" s="21"/>
      <c r="D302" s="19" t="s">
        <v>36</v>
      </c>
      <c r="E302" s="8"/>
      <c r="F302" s="8"/>
      <c r="G302" s="8"/>
      <c r="H302" s="8"/>
      <c r="I302" s="8"/>
      <c r="J302" s="8"/>
      <c r="K302" s="8"/>
      <c r="L302" s="10"/>
      <c r="M302" s="8" t="str">
        <f t="shared" si="16"/>
        <v/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5" ht="21" customHeight="1" x14ac:dyDescent="0.25">
      <c r="A303" s="7" t="str">
        <f t="shared" si="20"/>
        <v xml:space="preserve"> B5</v>
      </c>
      <c r="B303" s="7" t="s">
        <v>167</v>
      </c>
      <c r="C303" s="21">
        <v>65551</v>
      </c>
      <c r="D303" s="19">
        <v>1014</v>
      </c>
      <c r="E303" s="8"/>
      <c r="F303" s="8"/>
      <c r="G303" s="8"/>
      <c r="H303" s="8"/>
      <c r="I303" s="8"/>
      <c r="J303" s="8"/>
      <c r="K303" s="8"/>
      <c r="L303" s="10"/>
      <c r="M303" s="8" t="str">
        <f t="shared" si="16"/>
        <v/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5" ht="21" customHeight="1" x14ac:dyDescent="0.25">
      <c r="A304" s="7" t="str">
        <f t="shared" si="20"/>
        <v xml:space="preserve"> B5</v>
      </c>
      <c r="B304" s="7" t="s">
        <v>167</v>
      </c>
      <c r="C304" s="21"/>
      <c r="D304" s="19">
        <v>1016</v>
      </c>
      <c r="E304" s="8"/>
      <c r="F304" s="8"/>
      <c r="G304" s="8"/>
      <c r="H304" s="8"/>
      <c r="I304" s="8"/>
      <c r="J304" s="8"/>
      <c r="K304" s="8"/>
      <c r="L304" s="10"/>
      <c r="M304" s="8" t="str">
        <f t="shared" si="16"/>
        <v/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21" customHeight="1" x14ac:dyDescent="0.25">
      <c r="A305" s="7" t="str">
        <f t="shared" si="20"/>
        <v xml:space="preserve"> B5</v>
      </c>
      <c r="B305" s="7" t="s">
        <v>118</v>
      </c>
      <c r="C305" s="21"/>
      <c r="D305" s="19" t="s">
        <v>49</v>
      </c>
      <c r="E305" s="8"/>
      <c r="F305" s="8"/>
      <c r="G305" s="8"/>
      <c r="H305" s="8" t="s">
        <v>264</v>
      </c>
      <c r="I305" s="8"/>
      <c r="J305" s="8"/>
      <c r="K305" s="8"/>
      <c r="L305" s="10"/>
      <c r="M305" s="8" t="str">
        <f t="shared" si="16"/>
        <v>YES</v>
      </c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ht="21" customHeight="1" x14ac:dyDescent="0.25">
      <c r="A306" s="7" t="str">
        <f t="shared" si="20"/>
        <v xml:space="preserve"> B5</v>
      </c>
      <c r="B306" s="7" t="s">
        <v>148</v>
      </c>
      <c r="C306" s="21"/>
      <c r="D306" s="19" t="s">
        <v>52</v>
      </c>
      <c r="E306" s="8"/>
      <c r="F306" s="8"/>
      <c r="G306" s="8"/>
      <c r="H306" s="8"/>
      <c r="I306" s="8"/>
      <c r="J306" s="8"/>
      <c r="K306" s="8"/>
      <c r="L306" s="10"/>
      <c r="M306" s="8" t="str">
        <f t="shared" si="16"/>
        <v/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s="11" customFormat="1" ht="21" customHeight="1" x14ac:dyDescent="0.25">
      <c r="A307" s="7" t="str">
        <f t="shared" si="20"/>
        <v xml:space="preserve"> B5</v>
      </c>
      <c r="B307" s="7" t="s">
        <v>133</v>
      </c>
      <c r="C307" s="21"/>
      <c r="D307" s="19" t="s">
        <v>59</v>
      </c>
      <c r="E307" s="8"/>
      <c r="F307" s="8"/>
      <c r="G307" s="8"/>
      <c r="H307" s="8"/>
      <c r="I307" s="8"/>
      <c r="J307" s="8"/>
      <c r="K307" s="8"/>
      <c r="L307" s="10"/>
      <c r="M307" s="8" t="str">
        <f t="shared" si="16"/>
        <v/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21" customHeight="1" x14ac:dyDescent="0.25">
      <c r="A308" s="7" t="str">
        <f t="shared" si="20"/>
        <v xml:space="preserve"> B5</v>
      </c>
      <c r="B308" s="7" t="s">
        <v>146</v>
      </c>
      <c r="C308" s="21"/>
      <c r="D308" s="19" t="s">
        <v>68</v>
      </c>
      <c r="E308" s="8"/>
      <c r="F308" s="8"/>
      <c r="G308" s="8"/>
      <c r="H308" s="8"/>
      <c r="I308" s="8"/>
      <c r="J308" s="8"/>
      <c r="K308" s="8"/>
      <c r="L308" s="10"/>
      <c r="M308" s="8" t="str">
        <f t="shared" si="16"/>
        <v/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21" customHeight="1" x14ac:dyDescent="0.25">
      <c r="A309" s="7" t="str">
        <f t="shared" si="20"/>
        <v xml:space="preserve"> B5</v>
      </c>
      <c r="B309" s="7" t="s">
        <v>168</v>
      </c>
      <c r="C309" s="21">
        <v>66023</v>
      </c>
      <c r="D309" s="19">
        <v>1018</v>
      </c>
      <c r="E309" s="8"/>
      <c r="F309" s="8"/>
      <c r="G309" s="8"/>
      <c r="H309" s="8"/>
      <c r="I309" s="8"/>
      <c r="J309" s="8"/>
      <c r="K309" s="8"/>
      <c r="L309" s="10"/>
      <c r="M309" s="8" t="str">
        <f t="shared" si="16"/>
        <v/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21" customHeight="1" x14ac:dyDescent="0.25">
      <c r="A310" s="7" t="str">
        <f t="shared" si="20"/>
        <v xml:space="preserve"> B5</v>
      </c>
      <c r="B310" s="7" t="s">
        <v>168</v>
      </c>
      <c r="C310" s="21"/>
      <c r="D310" s="19">
        <v>1021</v>
      </c>
      <c r="E310" s="8"/>
      <c r="F310" s="8"/>
      <c r="G310" s="8"/>
      <c r="H310" s="8"/>
      <c r="I310" s="8"/>
      <c r="J310" s="8"/>
      <c r="K310" s="8"/>
      <c r="L310" s="10"/>
      <c r="M310" s="8" t="str">
        <f t="shared" si="16"/>
        <v/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21" customHeight="1" x14ac:dyDescent="0.25">
      <c r="A311" s="7" t="str">
        <f t="shared" si="20"/>
        <v xml:space="preserve"> B5</v>
      </c>
      <c r="B311" s="7" t="s">
        <v>116</v>
      </c>
      <c r="C311" s="21"/>
      <c r="D311" s="19" t="s">
        <v>37</v>
      </c>
      <c r="E311" s="8"/>
      <c r="F311" s="8"/>
      <c r="G311" s="8"/>
      <c r="H311" s="8"/>
      <c r="I311" s="8"/>
      <c r="J311" s="8"/>
      <c r="K311" s="8"/>
      <c r="L311" s="10"/>
      <c r="M311" s="8" t="str">
        <f t="shared" si="16"/>
        <v/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21" customHeight="1" x14ac:dyDescent="0.25">
      <c r="A312" s="7" t="str">
        <f t="shared" si="20"/>
        <v xml:space="preserve"> B5</v>
      </c>
      <c r="B312" s="7" t="s">
        <v>120</v>
      </c>
      <c r="C312" s="21"/>
      <c r="D312" s="19" t="s">
        <v>42</v>
      </c>
      <c r="E312" s="8"/>
      <c r="F312" s="8"/>
      <c r="G312" s="8"/>
      <c r="H312" s="8" t="s">
        <v>264</v>
      </c>
      <c r="I312" s="8"/>
      <c r="J312" s="8"/>
      <c r="K312" s="8"/>
      <c r="L312" s="10"/>
      <c r="M312" s="8" t="str">
        <f t="shared" si="16"/>
        <v>YES</v>
      </c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ht="21" customHeight="1" x14ac:dyDescent="0.25">
      <c r="A313" s="7" t="str">
        <f t="shared" si="20"/>
        <v xml:space="preserve"> B5</v>
      </c>
      <c r="B313" s="7" t="s">
        <v>147</v>
      </c>
      <c r="C313" s="21"/>
      <c r="D313" s="19" t="s">
        <v>53</v>
      </c>
      <c r="E313" s="8"/>
      <c r="F313" s="8"/>
      <c r="G313" s="8"/>
      <c r="H313" s="8"/>
      <c r="I313" s="8"/>
      <c r="J313" s="8"/>
      <c r="K313" s="8"/>
      <c r="L313" s="10"/>
      <c r="M313" s="8" t="str">
        <f t="shared" si="16"/>
        <v/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21" customHeight="1" x14ac:dyDescent="0.25">
      <c r="A314" s="7" t="str">
        <f t="shared" si="20"/>
        <v xml:space="preserve"> B5</v>
      </c>
      <c r="B314" s="7" t="s">
        <v>150</v>
      </c>
      <c r="C314" s="21"/>
      <c r="D314" s="19" t="s">
        <v>60</v>
      </c>
      <c r="E314" s="8"/>
      <c r="F314" s="8"/>
      <c r="G314" s="8"/>
      <c r="H314" s="8"/>
      <c r="I314" s="8"/>
      <c r="J314" s="8"/>
      <c r="K314" s="8"/>
      <c r="L314" s="10"/>
      <c r="M314" s="8" t="str">
        <f t="shared" si="16"/>
        <v/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21" customHeight="1" x14ac:dyDescent="0.25">
      <c r="A315" s="7" t="str">
        <f t="shared" si="20"/>
        <v xml:space="preserve"> B5</v>
      </c>
      <c r="B315" s="7" t="s">
        <v>169</v>
      </c>
      <c r="C315" s="21">
        <v>65778</v>
      </c>
      <c r="D315" s="19">
        <v>2002</v>
      </c>
      <c r="E315" s="8"/>
      <c r="F315" s="8"/>
      <c r="G315" s="8"/>
      <c r="H315" s="8"/>
      <c r="I315" s="8"/>
      <c r="J315" s="8"/>
      <c r="K315" s="8"/>
      <c r="L315" s="10"/>
      <c r="M315" s="8" t="str">
        <f t="shared" si="16"/>
        <v/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21" customHeight="1" x14ac:dyDescent="0.25">
      <c r="A316" s="7" t="str">
        <f t="shared" si="20"/>
        <v xml:space="preserve"> B5</v>
      </c>
      <c r="B316" s="7" t="s">
        <v>169</v>
      </c>
      <c r="C316" s="21"/>
      <c r="D316" s="19">
        <v>2005</v>
      </c>
      <c r="E316" s="8"/>
      <c r="F316" s="8"/>
      <c r="G316" s="8"/>
      <c r="H316" s="43" t="s">
        <v>264</v>
      </c>
      <c r="I316" s="43" t="s">
        <v>264</v>
      </c>
      <c r="J316" s="8"/>
      <c r="K316" s="8"/>
      <c r="L316" s="68" t="s">
        <v>274</v>
      </c>
      <c r="M316" s="8" t="str">
        <f t="shared" si="16"/>
        <v>YES</v>
      </c>
      <c r="N316" s="3"/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/>
    </row>
    <row r="317" spans="1:24" ht="21" customHeight="1" x14ac:dyDescent="0.25">
      <c r="A317" s="7" t="str">
        <f t="shared" si="20"/>
        <v xml:space="preserve"> B5</v>
      </c>
      <c r="B317" s="7" t="s">
        <v>117</v>
      </c>
      <c r="C317" s="21"/>
      <c r="D317" s="19" t="s">
        <v>43</v>
      </c>
      <c r="E317" s="8"/>
      <c r="F317" s="8"/>
      <c r="G317" s="8"/>
      <c r="H317" s="8"/>
      <c r="I317" s="8"/>
      <c r="J317" s="8"/>
      <c r="K317" s="8"/>
      <c r="L317" s="10"/>
      <c r="M317" s="8" t="str">
        <f t="shared" si="16"/>
        <v/>
      </c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s="11" customFormat="1" ht="21" customHeight="1" x14ac:dyDescent="0.25">
      <c r="A318" s="7" t="str">
        <f t="shared" si="20"/>
        <v xml:space="preserve"> B5</v>
      </c>
      <c r="B318" s="7" t="s">
        <v>156</v>
      </c>
      <c r="C318" s="21"/>
      <c r="D318" s="19" t="s">
        <v>54</v>
      </c>
      <c r="E318" s="8"/>
      <c r="F318" s="8"/>
      <c r="G318" s="8"/>
      <c r="H318" s="8"/>
      <c r="I318" s="8"/>
      <c r="J318" s="8"/>
      <c r="K318" s="8"/>
      <c r="L318" s="10"/>
      <c r="M318" s="8" t="str">
        <f t="shared" si="16"/>
        <v/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21" customHeight="1" x14ac:dyDescent="0.25">
      <c r="A319" s="7" t="str">
        <f t="shared" si="20"/>
        <v xml:space="preserve"> B5</v>
      </c>
      <c r="B319" s="7" t="s">
        <v>143</v>
      </c>
      <c r="C319" s="21"/>
      <c r="D319" s="19" t="s">
        <v>61</v>
      </c>
      <c r="E319" s="8"/>
      <c r="F319" s="8"/>
      <c r="G319" s="8"/>
      <c r="H319" s="8"/>
      <c r="I319" s="8"/>
      <c r="J319" s="8"/>
      <c r="K319" s="8"/>
      <c r="L319" s="10"/>
      <c r="M319" s="8" t="str">
        <f t="shared" si="16"/>
        <v/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21" customHeight="1" x14ac:dyDescent="0.25">
      <c r="A320" s="7" t="str">
        <f t="shared" si="20"/>
        <v xml:space="preserve"> B5</v>
      </c>
      <c r="B320" s="7" t="s">
        <v>128</v>
      </c>
      <c r="C320" s="21"/>
      <c r="D320" s="19" t="s">
        <v>70</v>
      </c>
      <c r="E320" s="8"/>
      <c r="F320" s="8"/>
      <c r="G320" s="8"/>
      <c r="H320" s="8"/>
      <c r="I320" s="8"/>
      <c r="J320" s="8"/>
      <c r="K320" s="8"/>
      <c r="L320" s="10"/>
      <c r="M320" s="8" t="str">
        <f t="shared" si="16"/>
        <v/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21" customHeight="1" x14ac:dyDescent="0.25">
      <c r="A321" s="7" t="str">
        <f t="shared" si="20"/>
        <v xml:space="preserve"> B5</v>
      </c>
      <c r="B321" s="7" t="s">
        <v>170</v>
      </c>
      <c r="C321" s="21">
        <v>65543</v>
      </c>
      <c r="D321" s="19">
        <v>2008</v>
      </c>
      <c r="E321" s="8"/>
      <c r="F321" s="8"/>
      <c r="G321" s="8"/>
      <c r="H321" s="8"/>
      <c r="I321" s="8"/>
      <c r="J321" s="8"/>
      <c r="K321" s="8"/>
      <c r="L321" s="10"/>
      <c r="M321" s="8" t="str">
        <f t="shared" si="16"/>
        <v/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21" customHeight="1" x14ac:dyDescent="0.25">
      <c r="A322" s="7" t="str">
        <f t="shared" si="20"/>
        <v xml:space="preserve"> B5</v>
      </c>
      <c r="B322" s="7" t="s">
        <v>170</v>
      </c>
      <c r="C322" s="21"/>
      <c r="D322" s="19">
        <v>2010</v>
      </c>
      <c r="E322" s="8"/>
      <c r="F322" s="8"/>
      <c r="G322" s="8"/>
      <c r="H322" s="8"/>
      <c r="I322" s="8"/>
      <c r="J322" s="8"/>
      <c r="K322" s="8"/>
      <c r="L322" s="10"/>
      <c r="M322" s="8" t="str">
        <f t="shared" si="16"/>
        <v/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21" customHeight="1" x14ac:dyDescent="0.25">
      <c r="A323" s="7" t="str">
        <f t="shared" si="20"/>
        <v xml:space="preserve"> B5</v>
      </c>
      <c r="B323" s="7" t="s">
        <v>113</v>
      </c>
      <c r="C323" s="21"/>
      <c r="D323" s="19" t="s">
        <v>39</v>
      </c>
      <c r="E323" s="8"/>
      <c r="F323" s="8"/>
      <c r="G323" s="8"/>
      <c r="H323" s="8"/>
      <c r="I323" s="8"/>
      <c r="J323" s="8"/>
      <c r="K323" s="8"/>
      <c r="L323" s="10"/>
      <c r="M323" s="8" t="str">
        <f t="shared" ref="M323:M362" si="21">IF(AND(ISBLANK(E323),ISBLANK(F323),ISBLANK(G323),ISBLANK(H323),ISBLANK(I323),ISBLANK(J323)),"","YES")</f>
        <v/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21" customHeight="1" x14ac:dyDescent="0.25">
      <c r="A324" s="7" t="str">
        <f t="shared" si="20"/>
        <v xml:space="preserve"> B5</v>
      </c>
      <c r="B324" s="7" t="s">
        <v>112</v>
      </c>
      <c r="C324" s="21"/>
      <c r="D324" s="19" t="s">
        <v>82</v>
      </c>
      <c r="E324" s="8"/>
      <c r="F324" s="8"/>
      <c r="G324" s="8"/>
      <c r="H324" s="8"/>
      <c r="I324" s="8"/>
      <c r="J324" s="8"/>
      <c r="K324" s="8"/>
      <c r="L324" s="10"/>
      <c r="M324" s="8" t="str">
        <f t="shared" si="21"/>
        <v/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21" customHeight="1" x14ac:dyDescent="0.25">
      <c r="A325" s="7" t="str">
        <f t="shared" ref="A325:A356" si="22">A$290</f>
        <v xml:space="preserve"> B5</v>
      </c>
      <c r="B325" s="7" t="s">
        <v>112</v>
      </c>
      <c r="C325" s="21"/>
      <c r="D325" s="19" t="s">
        <v>87</v>
      </c>
      <c r="E325" s="8"/>
      <c r="F325" s="8"/>
      <c r="G325" s="8"/>
      <c r="H325" s="8"/>
      <c r="I325" s="8"/>
      <c r="J325" s="8"/>
      <c r="K325" s="8"/>
      <c r="L325" s="10"/>
      <c r="M325" s="8" t="str">
        <f t="shared" si="21"/>
        <v/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21" customHeight="1" x14ac:dyDescent="0.25">
      <c r="A326" s="7" t="str">
        <f t="shared" si="22"/>
        <v xml:space="preserve"> B5</v>
      </c>
      <c r="B326" s="7" t="s">
        <v>160</v>
      </c>
      <c r="C326" s="21"/>
      <c r="D326" s="19" t="s">
        <v>44</v>
      </c>
      <c r="E326" s="8"/>
      <c r="F326" s="8"/>
      <c r="G326" s="8"/>
      <c r="H326" s="8"/>
      <c r="I326" s="8"/>
      <c r="J326" s="8"/>
      <c r="K326" s="8"/>
      <c r="L326" s="10" t="s">
        <v>279</v>
      </c>
      <c r="M326" s="8" t="str">
        <f t="shared" si="21"/>
        <v/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21" customHeight="1" x14ac:dyDescent="0.25">
      <c r="A327" s="7" t="str">
        <f t="shared" si="22"/>
        <v xml:space="preserve"> B5</v>
      </c>
      <c r="B327" s="7" t="s">
        <v>114</v>
      </c>
      <c r="C327" s="21"/>
      <c r="D327" s="19" t="s">
        <v>50</v>
      </c>
      <c r="E327" s="8"/>
      <c r="F327" s="8"/>
      <c r="G327" s="8"/>
      <c r="H327" s="8"/>
      <c r="I327" s="8"/>
      <c r="J327" s="8"/>
      <c r="K327" s="8"/>
      <c r="L327" s="10"/>
      <c r="M327" s="8" t="str">
        <f t="shared" si="21"/>
        <v/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21" customHeight="1" x14ac:dyDescent="0.25">
      <c r="A328" s="7" t="str">
        <f t="shared" si="22"/>
        <v xml:space="preserve"> B5</v>
      </c>
      <c r="B328" s="7" t="s">
        <v>171</v>
      </c>
      <c r="C328" s="21">
        <v>65755</v>
      </c>
      <c r="D328" s="19">
        <v>2013</v>
      </c>
      <c r="E328" s="8"/>
      <c r="F328" s="8"/>
      <c r="G328" s="8"/>
      <c r="H328" s="8"/>
      <c r="I328" s="8"/>
      <c r="J328" s="8"/>
      <c r="K328" s="8"/>
      <c r="L328" s="10"/>
      <c r="M328" s="8" t="str">
        <f t="shared" si="21"/>
        <v/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21" customHeight="1" x14ac:dyDescent="0.25">
      <c r="A329" s="7" t="str">
        <f t="shared" si="22"/>
        <v xml:space="preserve"> B5</v>
      </c>
      <c r="B329" s="7" t="s">
        <v>171</v>
      </c>
      <c r="C329" s="21"/>
      <c r="D329" s="19" t="s">
        <v>177</v>
      </c>
      <c r="E329" s="8"/>
      <c r="F329" s="8"/>
      <c r="G329" s="8"/>
      <c r="H329" s="8"/>
      <c r="I329" s="8"/>
      <c r="J329" s="8"/>
      <c r="K329" s="8"/>
      <c r="L329" s="10"/>
      <c r="M329" s="8" t="str">
        <f t="shared" si="21"/>
        <v/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21" customHeight="1" x14ac:dyDescent="0.25">
      <c r="A330" s="7" t="str">
        <f t="shared" si="22"/>
        <v xml:space="preserve"> B5</v>
      </c>
      <c r="B330" s="7" t="s">
        <v>121</v>
      </c>
      <c r="C330" s="21"/>
      <c r="D330" s="19" t="s">
        <v>62</v>
      </c>
      <c r="E330" s="8"/>
      <c r="F330" s="8"/>
      <c r="G330" s="8"/>
      <c r="H330" s="8"/>
      <c r="I330" s="8"/>
      <c r="J330" s="8"/>
      <c r="K330" s="8"/>
      <c r="L330" s="10"/>
      <c r="M330" s="8" t="str">
        <f t="shared" si="21"/>
        <v/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21" customHeight="1" x14ac:dyDescent="0.25">
      <c r="A331" s="7" t="str">
        <f t="shared" si="22"/>
        <v xml:space="preserve"> B5</v>
      </c>
      <c r="B331" s="7" t="s">
        <v>131</v>
      </c>
      <c r="C331" s="21"/>
      <c r="D331" s="19" t="s">
        <v>83</v>
      </c>
      <c r="E331" s="8"/>
      <c r="F331" s="8"/>
      <c r="G331" s="8"/>
      <c r="H331" s="8"/>
      <c r="I331" s="8"/>
      <c r="J331" s="8"/>
      <c r="K331" s="8"/>
      <c r="L331" s="10"/>
      <c r="M331" s="8" t="str">
        <f t="shared" si="21"/>
        <v/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21" customHeight="1" x14ac:dyDescent="0.25">
      <c r="A332" s="7" t="str">
        <f t="shared" si="22"/>
        <v xml:space="preserve"> B5</v>
      </c>
      <c r="B332" s="7" t="s">
        <v>138</v>
      </c>
      <c r="C332" s="21"/>
      <c r="D332" s="19" t="s">
        <v>71</v>
      </c>
      <c r="E332" s="8"/>
      <c r="F332" s="8"/>
      <c r="G332" s="8"/>
      <c r="H332" s="8"/>
      <c r="I332" s="8"/>
      <c r="J332" s="8"/>
      <c r="K332" s="8"/>
      <c r="L332" s="10"/>
      <c r="M332" s="8" t="str">
        <f t="shared" si="21"/>
        <v/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21" customHeight="1" x14ac:dyDescent="0.25">
      <c r="A333" s="7" t="str">
        <f t="shared" si="22"/>
        <v xml:space="preserve"> B5</v>
      </c>
      <c r="B333" s="7" t="s">
        <v>135</v>
      </c>
      <c r="C333" s="21"/>
      <c r="D333" s="19" t="s">
        <v>76</v>
      </c>
      <c r="E333" s="8"/>
      <c r="F333" s="8"/>
      <c r="G333" s="8"/>
      <c r="H333" s="8"/>
      <c r="I333" s="8"/>
      <c r="J333" s="8"/>
      <c r="K333" s="8"/>
      <c r="L333" s="10"/>
      <c r="M333" s="8" t="str">
        <f t="shared" si="21"/>
        <v/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21" customHeight="1" x14ac:dyDescent="0.25">
      <c r="A334" s="7" t="str">
        <f t="shared" si="22"/>
        <v xml:space="preserve"> B5</v>
      </c>
      <c r="B334" s="7" t="s">
        <v>172</v>
      </c>
      <c r="C334" s="21">
        <v>65576</v>
      </c>
      <c r="D334" s="19">
        <v>2017</v>
      </c>
      <c r="E334" s="8"/>
      <c r="F334" s="8"/>
      <c r="G334" s="8"/>
      <c r="H334" s="8"/>
      <c r="I334" s="8"/>
      <c r="J334" s="8"/>
      <c r="K334" s="8"/>
      <c r="L334" s="10"/>
      <c r="M334" s="8" t="str">
        <f t="shared" si="21"/>
        <v/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1" customHeight="1" x14ac:dyDescent="0.25">
      <c r="A335" s="7" t="str">
        <f t="shared" si="22"/>
        <v xml:space="preserve"> B5</v>
      </c>
      <c r="B335" s="7" t="s">
        <v>172</v>
      </c>
      <c r="C335" s="21"/>
      <c r="D335" s="19">
        <v>2020</v>
      </c>
      <c r="E335" s="8"/>
      <c r="F335" s="8"/>
      <c r="G335" s="8"/>
      <c r="H335" s="8"/>
      <c r="I335" s="8"/>
      <c r="J335" s="8"/>
      <c r="K335" s="8"/>
      <c r="L335" s="10"/>
      <c r="M335" s="8" t="str">
        <f t="shared" si="21"/>
        <v/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21" customHeight="1" x14ac:dyDescent="0.25">
      <c r="A336" s="7" t="str">
        <f t="shared" si="22"/>
        <v xml:space="preserve"> B5</v>
      </c>
      <c r="B336" s="7" t="s">
        <v>142</v>
      </c>
      <c r="C336" s="21"/>
      <c r="D336" s="19" t="s">
        <v>45</v>
      </c>
      <c r="E336" s="8"/>
      <c r="F336" s="8"/>
      <c r="G336" s="8"/>
      <c r="H336" s="8"/>
      <c r="I336" s="8"/>
      <c r="J336" s="8"/>
      <c r="K336" s="8"/>
      <c r="L336" s="10"/>
      <c r="M336" s="8" t="str">
        <f t="shared" si="21"/>
        <v/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11" customFormat="1" ht="21" customHeight="1" x14ac:dyDescent="0.25">
      <c r="A337" s="7" t="str">
        <f t="shared" si="22"/>
        <v xml:space="preserve"> B5</v>
      </c>
      <c r="B337" s="7" t="s">
        <v>137</v>
      </c>
      <c r="C337" s="21"/>
      <c r="D337" s="19" t="s">
        <v>55</v>
      </c>
      <c r="E337" s="8"/>
      <c r="F337" s="8"/>
      <c r="G337" s="8"/>
      <c r="H337" s="8"/>
      <c r="I337" s="8"/>
      <c r="J337" s="8"/>
      <c r="K337" s="8"/>
      <c r="L337" s="10"/>
      <c r="M337" s="8" t="str">
        <f t="shared" si="21"/>
        <v/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1" customHeight="1" x14ac:dyDescent="0.25">
      <c r="A338" s="7" t="str">
        <f t="shared" si="22"/>
        <v xml:space="preserve"> B5</v>
      </c>
      <c r="B338" s="7" t="s">
        <v>115</v>
      </c>
      <c r="C338" s="21"/>
      <c r="D338" s="19" t="s">
        <v>63</v>
      </c>
      <c r="E338" s="8"/>
      <c r="F338" s="8"/>
      <c r="G338" s="8"/>
      <c r="H338" s="8"/>
      <c r="I338" s="8"/>
      <c r="J338" s="8"/>
      <c r="K338" s="8"/>
      <c r="L338" s="10"/>
      <c r="M338" s="8" t="str">
        <f t="shared" si="21"/>
        <v/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s="11" customFormat="1" ht="21" customHeight="1" x14ac:dyDescent="0.25">
      <c r="A339" s="7" t="str">
        <f t="shared" si="22"/>
        <v xml:space="preserve"> B5</v>
      </c>
      <c r="B339" s="7" t="s">
        <v>139</v>
      </c>
      <c r="C339" s="21"/>
      <c r="D339" s="19" t="s">
        <v>86</v>
      </c>
      <c r="E339" s="8"/>
      <c r="F339" s="8"/>
      <c r="G339" s="8"/>
      <c r="H339" s="8" t="s">
        <v>264</v>
      </c>
      <c r="I339" s="8"/>
      <c r="J339" s="8"/>
      <c r="K339" s="8"/>
      <c r="L339" s="10"/>
      <c r="M339" s="8" t="str">
        <f t="shared" si="21"/>
        <v>YES</v>
      </c>
      <c r="N339" s="3"/>
      <c r="O339" s="3"/>
      <c r="P339" s="3"/>
      <c r="Q339" s="3"/>
      <c r="R339" s="3"/>
      <c r="S339" s="3"/>
      <c r="T339" s="3">
        <v>1</v>
      </c>
      <c r="U339" s="3"/>
      <c r="V339" s="3"/>
      <c r="W339" s="3"/>
      <c r="X339" s="3"/>
    </row>
    <row r="340" spans="1:24" ht="21" customHeight="1" x14ac:dyDescent="0.25">
      <c r="A340" s="7" t="str">
        <f t="shared" si="22"/>
        <v xml:space="preserve"> B5</v>
      </c>
      <c r="B340" s="7" t="s">
        <v>173</v>
      </c>
      <c r="C340" s="21">
        <v>65646</v>
      </c>
      <c r="D340" s="19">
        <v>3002</v>
      </c>
      <c r="E340" s="8"/>
      <c r="F340" s="8"/>
      <c r="G340" s="8"/>
      <c r="H340" s="8"/>
      <c r="I340" s="8"/>
      <c r="J340" s="8"/>
      <c r="K340" s="43" t="s">
        <v>260</v>
      </c>
      <c r="L340" s="10"/>
      <c r="M340" s="8" t="str">
        <f t="shared" si="21"/>
        <v/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1" customHeight="1" x14ac:dyDescent="0.25">
      <c r="A341" s="7" t="str">
        <f t="shared" si="22"/>
        <v xml:space="preserve"> B5</v>
      </c>
      <c r="B341" s="7" t="s">
        <v>173</v>
      </c>
      <c r="C341" s="21"/>
      <c r="D341" s="19"/>
      <c r="E341" s="8"/>
      <c r="F341" s="8"/>
      <c r="G341" s="8"/>
      <c r="H341" s="8"/>
      <c r="I341" s="8"/>
      <c r="J341" s="8"/>
      <c r="K341" s="8"/>
      <c r="L341" s="10"/>
      <c r="M341" s="8" t="str">
        <f t="shared" si="21"/>
        <v/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1" customHeight="1" x14ac:dyDescent="0.25">
      <c r="A342" s="7" t="str">
        <f t="shared" si="22"/>
        <v xml:space="preserve"> B5</v>
      </c>
      <c r="B342" s="7" t="s">
        <v>119</v>
      </c>
      <c r="C342" s="21"/>
      <c r="D342" s="19" t="s">
        <v>56</v>
      </c>
      <c r="E342" s="8"/>
      <c r="F342" s="8"/>
      <c r="G342" s="8"/>
      <c r="H342" s="8"/>
      <c r="I342" s="8"/>
      <c r="J342" s="8"/>
      <c r="K342" s="8"/>
      <c r="L342" s="10"/>
      <c r="M342" s="8" t="str">
        <f t="shared" si="21"/>
        <v/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1" customHeight="1" x14ac:dyDescent="0.25">
      <c r="A343" s="7" t="str">
        <f t="shared" si="22"/>
        <v xml:space="preserve"> B5</v>
      </c>
      <c r="B343" s="7" t="s">
        <v>130</v>
      </c>
      <c r="C343" s="21"/>
      <c r="D343" s="19" t="s">
        <v>64</v>
      </c>
      <c r="E343" s="8"/>
      <c r="F343" s="8"/>
      <c r="G343" s="8"/>
      <c r="H343" s="8"/>
      <c r="I343" s="8"/>
      <c r="J343" s="8"/>
      <c r="K343" s="8"/>
      <c r="L343" s="10"/>
      <c r="M343" s="8" t="str">
        <f t="shared" si="21"/>
        <v/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1" customHeight="1" x14ac:dyDescent="0.25">
      <c r="A344" s="7" t="str">
        <f t="shared" si="22"/>
        <v xml:space="preserve"> B5</v>
      </c>
      <c r="B344" s="7" t="s">
        <v>134</v>
      </c>
      <c r="C344" s="21"/>
      <c r="D344" s="19" t="s">
        <v>72</v>
      </c>
      <c r="E344" s="8"/>
      <c r="F344" s="8"/>
      <c r="G344" s="8"/>
      <c r="H344" s="8"/>
      <c r="I344" s="8"/>
      <c r="J344" s="8"/>
      <c r="K344" s="8"/>
      <c r="L344" s="10"/>
      <c r="M344" s="8" t="str">
        <f t="shared" si="21"/>
        <v/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21" customHeight="1" x14ac:dyDescent="0.25">
      <c r="A345" s="7" t="str">
        <f t="shared" si="22"/>
        <v xml:space="preserve"> B5</v>
      </c>
      <c r="B345" s="7" t="s">
        <v>159</v>
      </c>
      <c r="C345" s="21"/>
      <c r="D345" s="19" t="s">
        <v>77</v>
      </c>
      <c r="E345" s="8"/>
      <c r="F345" s="8"/>
      <c r="G345" s="8"/>
      <c r="H345" s="8"/>
      <c r="I345" s="8"/>
      <c r="J345" s="8"/>
      <c r="K345" s="8"/>
      <c r="L345" s="10"/>
      <c r="M345" s="8" t="str">
        <f t="shared" si="21"/>
        <v/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1" customHeight="1" x14ac:dyDescent="0.25">
      <c r="A346" s="7" t="str">
        <f t="shared" si="22"/>
        <v xml:space="preserve"> B5</v>
      </c>
      <c r="B346" s="7" t="s">
        <v>174</v>
      </c>
      <c r="C346" s="21">
        <v>66168</v>
      </c>
      <c r="D346" s="19">
        <v>3008</v>
      </c>
      <c r="E346" s="8"/>
      <c r="F346" s="8"/>
      <c r="G346" s="8"/>
      <c r="H346" s="43" t="s">
        <v>264</v>
      </c>
      <c r="I346" s="8"/>
      <c r="J346" s="8"/>
      <c r="K346" s="8"/>
      <c r="L346" s="10"/>
      <c r="M346" s="8" t="str">
        <f t="shared" si="21"/>
        <v>YES</v>
      </c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  <c r="X346" s="3"/>
    </row>
    <row r="347" spans="1:24" ht="21" customHeight="1" x14ac:dyDescent="0.25">
      <c r="A347" s="7" t="str">
        <f t="shared" si="22"/>
        <v xml:space="preserve"> B5</v>
      </c>
      <c r="B347" s="7" t="s">
        <v>174</v>
      </c>
      <c r="C347" s="21"/>
      <c r="D347" s="19">
        <v>3010</v>
      </c>
      <c r="E347" s="8"/>
      <c r="F347" s="8"/>
      <c r="G347" s="8"/>
      <c r="H347" s="8"/>
      <c r="I347" s="8"/>
      <c r="J347" s="8"/>
      <c r="K347" s="8"/>
      <c r="L347" s="10"/>
      <c r="M347" s="8" t="str">
        <f t="shared" si="21"/>
        <v/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1" customHeight="1" x14ac:dyDescent="0.25">
      <c r="A348" s="7" t="str">
        <f t="shared" si="22"/>
        <v xml:space="preserve"> B5</v>
      </c>
      <c r="B348" s="7" t="s">
        <v>152</v>
      </c>
      <c r="C348" s="21"/>
      <c r="D348" s="19" t="s">
        <v>46</v>
      </c>
      <c r="E348" s="8"/>
      <c r="F348" s="8"/>
      <c r="G348" s="8"/>
      <c r="H348" s="8"/>
      <c r="I348" s="8"/>
      <c r="J348" s="8"/>
      <c r="K348" s="8"/>
      <c r="L348" s="10"/>
      <c r="M348" s="8" t="str">
        <f t="shared" si="21"/>
        <v/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1" customHeight="1" x14ac:dyDescent="0.25">
      <c r="A349" s="7" t="str">
        <f t="shared" si="22"/>
        <v xml:space="preserve"> B5</v>
      </c>
      <c r="B349" s="7" t="s">
        <v>155</v>
      </c>
      <c r="C349" s="21"/>
      <c r="D349" s="19" t="s">
        <v>84</v>
      </c>
      <c r="E349" s="8"/>
      <c r="F349" s="8"/>
      <c r="G349" s="8"/>
      <c r="H349" s="8"/>
      <c r="I349" s="8"/>
      <c r="J349" s="8"/>
      <c r="K349" s="8"/>
      <c r="L349" s="10"/>
      <c r="M349" s="8" t="str">
        <f t="shared" si="21"/>
        <v/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s="11" customFormat="1" ht="21" customHeight="1" x14ac:dyDescent="0.25">
      <c r="A350" s="7" t="str">
        <f t="shared" si="22"/>
        <v xml:space="preserve"> B5</v>
      </c>
      <c r="B350" s="7" t="s">
        <v>144</v>
      </c>
      <c r="C350" s="21"/>
      <c r="D350" s="19" t="s">
        <v>57</v>
      </c>
      <c r="E350" s="8"/>
      <c r="F350" s="8"/>
      <c r="G350" s="8"/>
      <c r="H350" s="8"/>
      <c r="I350" s="8"/>
      <c r="J350" s="8"/>
      <c r="K350" s="8"/>
      <c r="L350" s="10"/>
      <c r="M350" s="8" t="str">
        <f t="shared" si="21"/>
        <v/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1" customHeight="1" x14ac:dyDescent="0.25">
      <c r="A351" s="7" t="str">
        <f t="shared" si="22"/>
        <v xml:space="preserve"> B5</v>
      </c>
      <c r="B351" s="7" t="s">
        <v>123</v>
      </c>
      <c r="C351" s="21"/>
      <c r="D351" s="19" t="s">
        <v>65</v>
      </c>
      <c r="E351" s="8"/>
      <c r="F351" s="8"/>
      <c r="G351" s="8"/>
      <c r="H351" s="8"/>
      <c r="I351" s="8"/>
      <c r="J351" s="8"/>
      <c r="K351" s="8"/>
      <c r="L351" s="10"/>
      <c r="M351" s="8" t="str">
        <f t="shared" si="21"/>
        <v/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21" customHeight="1" x14ac:dyDescent="0.25">
      <c r="A352" s="7" t="str">
        <f t="shared" si="22"/>
        <v xml:space="preserve"> B5</v>
      </c>
      <c r="B352" s="7" t="s">
        <v>175</v>
      </c>
      <c r="C352" s="21">
        <v>65482</v>
      </c>
      <c r="D352" s="19">
        <v>3013</v>
      </c>
      <c r="E352" s="8"/>
      <c r="F352" s="8"/>
      <c r="G352" s="8"/>
      <c r="H352" s="8"/>
      <c r="I352" s="8"/>
      <c r="J352" s="8"/>
      <c r="K352" s="8"/>
      <c r="L352" s="10"/>
      <c r="M352" s="8" t="str">
        <f t="shared" si="21"/>
        <v/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1" customHeight="1" x14ac:dyDescent="0.25">
      <c r="A353" s="7" t="str">
        <f t="shared" si="22"/>
        <v xml:space="preserve"> B5</v>
      </c>
      <c r="B353" s="7" t="s">
        <v>175</v>
      </c>
      <c r="C353" s="21"/>
      <c r="D353" s="19">
        <v>3015</v>
      </c>
      <c r="E353" s="8"/>
      <c r="F353" s="8"/>
      <c r="G353" s="8"/>
      <c r="H353" s="43" t="s">
        <v>262</v>
      </c>
      <c r="I353" s="8"/>
      <c r="J353" s="8"/>
      <c r="K353" s="8"/>
      <c r="L353" s="10"/>
      <c r="M353" s="8" t="str">
        <f t="shared" si="21"/>
        <v>YES</v>
      </c>
      <c r="N353" s="3"/>
      <c r="O353" s="3"/>
      <c r="P353" s="3">
        <v>1</v>
      </c>
      <c r="Q353" s="3">
        <v>1</v>
      </c>
      <c r="R353" s="3"/>
      <c r="S353" s="3"/>
      <c r="T353" s="3"/>
      <c r="U353" s="3"/>
      <c r="V353" s="3"/>
      <c r="W353" s="3"/>
      <c r="X353" s="3"/>
    </row>
    <row r="354" spans="1:24" ht="21" customHeight="1" x14ac:dyDescent="0.25">
      <c r="A354" s="7" t="str">
        <f t="shared" si="22"/>
        <v xml:space="preserve"> B5</v>
      </c>
      <c r="B354" s="7" t="s">
        <v>153</v>
      </c>
      <c r="C354" s="21"/>
      <c r="D354" s="19" t="s">
        <v>78</v>
      </c>
      <c r="E354" s="8"/>
      <c r="F354" s="8"/>
      <c r="G354" s="8"/>
      <c r="H354" s="8"/>
      <c r="I354" s="8"/>
      <c r="J354" s="8"/>
      <c r="K354" s="8"/>
      <c r="L354" s="10"/>
      <c r="M354" s="8" t="str">
        <f t="shared" si="21"/>
        <v/>
      </c>
      <c r="N354" s="3"/>
      <c r="O354" s="3"/>
      <c r="P354" s="3"/>
      <c r="Q354" s="3"/>
      <c r="R354" s="3"/>
      <c r="S354" s="3"/>
      <c r="T354" s="3">
        <v>1</v>
      </c>
      <c r="U354" s="3"/>
      <c r="V354" s="3"/>
      <c r="W354" s="3"/>
      <c r="X354" s="3"/>
    </row>
    <row r="355" spans="1:24" ht="21" customHeight="1" x14ac:dyDescent="0.25">
      <c r="A355" s="7" t="str">
        <f t="shared" si="22"/>
        <v xml:space="preserve"> B5</v>
      </c>
      <c r="B355" s="7" t="s">
        <v>140</v>
      </c>
      <c r="C355" s="21"/>
      <c r="D355" s="19" t="s">
        <v>40</v>
      </c>
      <c r="E355" s="8"/>
      <c r="F355" s="8"/>
      <c r="G355" s="8"/>
      <c r="H355" s="8"/>
      <c r="I355" s="8"/>
      <c r="J355" s="8"/>
      <c r="K355" s="8"/>
      <c r="L355" s="10"/>
      <c r="M355" s="8" t="str">
        <f t="shared" si="21"/>
        <v/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1" customHeight="1" x14ac:dyDescent="0.25">
      <c r="A356" s="7" t="str">
        <f t="shared" si="22"/>
        <v xml:space="preserve"> B5</v>
      </c>
      <c r="B356" s="7" t="s">
        <v>132</v>
      </c>
      <c r="C356" s="21"/>
      <c r="D356" s="19" t="s">
        <v>47</v>
      </c>
      <c r="E356" s="8"/>
      <c r="F356" s="8"/>
      <c r="G356" s="8"/>
      <c r="H356" s="8"/>
      <c r="I356" s="8"/>
      <c r="J356" s="8"/>
      <c r="K356" s="8"/>
      <c r="L356" s="10"/>
      <c r="M356" s="8" t="str">
        <f t="shared" si="21"/>
        <v/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1" customHeight="1" x14ac:dyDescent="0.25">
      <c r="A357" s="7" t="str">
        <f t="shared" ref="A357:A362" si="23">A$290</f>
        <v xml:space="preserve"> B5</v>
      </c>
      <c r="B357" s="7" t="s">
        <v>176</v>
      </c>
      <c r="C357" s="21">
        <v>66093</v>
      </c>
      <c r="D357" s="47">
        <v>3017</v>
      </c>
      <c r="E357" s="8"/>
      <c r="F357" s="8"/>
      <c r="G357" s="8"/>
      <c r="H357" s="8"/>
      <c r="I357" s="8"/>
      <c r="J357" s="8"/>
      <c r="K357" s="43" t="s">
        <v>265</v>
      </c>
      <c r="L357" s="10"/>
      <c r="M357" s="8" t="str">
        <f t="shared" si="21"/>
        <v/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21" customHeight="1" x14ac:dyDescent="0.25">
      <c r="A358" s="7" t="str">
        <f t="shared" si="23"/>
        <v xml:space="preserve"> B5</v>
      </c>
      <c r="B358" s="7" t="s">
        <v>176</v>
      </c>
      <c r="C358" s="21"/>
      <c r="D358" s="19" t="s">
        <v>177</v>
      </c>
      <c r="E358" s="8"/>
      <c r="F358" s="8"/>
      <c r="G358" s="8"/>
      <c r="H358" s="8"/>
      <c r="I358" s="8"/>
      <c r="J358" s="8"/>
      <c r="K358" s="8"/>
      <c r="L358" s="10"/>
      <c r="M358" s="8" t="str">
        <f t="shared" si="21"/>
        <v/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1" customHeight="1" x14ac:dyDescent="0.25">
      <c r="A359" s="7" t="str">
        <f t="shared" si="23"/>
        <v xml:space="preserve"> B5</v>
      </c>
      <c r="B359" s="7" t="s">
        <v>122</v>
      </c>
      <c r="C359" s="21"/>
      <c r="D359" s="19" t="s">
        <v>58</v>
      </c>
      <c r="E359" s="8"/>
      <c r="F359" s="8"/>
      <c r="G359" s="8"/>
      <c r="H359" s="8"/>
      <c r="I359" s="8"/>
      <c r="J359" s="8"/>
      <c r="K359" s="8"/>
      <c r="L359" s="10"/>
      <c r="M359" s="8" t="str">
        <f t="shared" si="21"/>
        <v/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21" customHeight="1" x14ac:dyDescent="0.25">
      <c r="A360" s="7" t="str">
        <f t="shared" si="23"/>
        <v xml:space="preserve"> B5</v>
      </c>
      <c r="B360" s="7" t="s">
        <v>124</v>
      </c>
      <c r="C360" s="21"/>
      <c r="D360" s="19" t="s">
        <v>66</v>
      </c>
      <c r="E360" s="8"/>
      <c r="F360" s="8"/>
      <c r="G360" s="8"/>
      <c r="H360" s="8"/>
      <c r="I360" s="8"/>
      <c r="J360" s="8"/>
      <c r="K360" s="8"/>
      <c r="L360" s="10"/>
      <c r="M360" s="8" t="str">
        <f t="shared" si="21"/>
        <v/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1" customHeight="1" x14ac:dyDescent="0.25">
      <c r="A361" s="7" t="str">
        <f t="shared" si="23"/>
        <v xml:space="preserve"> B5</v>
      </c>
      <c r="B361" s="7" t="s">
        <v>157</v>
      </c>
      <c r="C361" s="21"/>
      <c r="D361" s="19" t="s">
        <v>73</v>
      </c>
      <c r="E361" s="8"/>
      <c r="F361" s="8"/>
      <c r="G361" s="8"/>
      <c r="H361" s="8"/>
      <c r="I361" s="8"/>
      <c r="J361" s="8"/>
      <c r="K361" s="8"/>
      <c r="L361" s="10"/>
      <c r="M361" s="8" t="str">
        <f t="shared" si="21"/>
        <v/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1" customHeight="1" x14ac:dyDescent="0.25">
      <c r="A362" s="7" t="str">
        <f t="shared" si="23"/>
        <v xml:space="preserve"> B5</v>
      </c>
      <c r="B362" s="7" t="s">
        <v>145</v>
      </c>
      <c r="C362" s="21"/>
      <c r="D362" s="19" t="s">
        <v>79</v>
      </c>
      <c r="E362" s="8"/>
      <c r="F362" s="8"/>
      <c r="G362" s="8"/>
      <c r="H362" s="8"/>
      <c r="I362" s="8"/>
      <c r="J362" s="8"/>
      <c r="K362" s="8"/>
      <c r="L362" s="10"/>
      <c r="M362" s="8" t="str">
        <f t="shared" si="21"/>
        <v/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1" customHeight="1" x14ac:dyDescent="0.25">
      <c r="A363" s="36">
        <f>SUBTOTAL(103,A2:A362)</f>
        <v>361</v>
      </c>
      <c r="B363" s="36"/>
      <c r="C363" s="37"/>
      <c r="D363" s="37"/>
      <c r="E363" s="36">
        <f t="shared" ref="E363:K363" si="24">COUNTA(E2:E362)</f>
        <v>0</v>
      </c>
      <c r="F363" s="36">
        <f t="shared" si="24"/>
        <v>6</v>
      </c>
      <c r="G363" s="36">
        <f t="shared" si="24"/>
        <v>2</v>
      </c>
      <c r="H363" s="36">
        <f t="shared" si="24"/>
        <v>49</v>
      </c>
      <c r="I363" s="36">
        <f t="shared" si="24"/>
        <v>9</v>
      </c>
      <c r="J363" s="36">
        <f t="shared" si="24"/>
        <v>2</v>
      </c>
      <c r="K363" s="36">
        <f t="shared" si="24"/>
        <v>4</v>
      </c>
      <c r="L363" s="37"/>
      <c r="M363" s="43">
        <f t="shared" ref="M363" si="25">COUNTIF(M2:M362,"YES")</f>
        <v>60</v>
      </c>
      <c r="N363" s="43">
        <f>COUNTIF(N2:N362,"1")</f>
        <v>0</v>
      </c>
      <c r="O363" s="43">
        <f>COUNTIF(O2:O362,"1")</f>
        <v>0</v>
      </c>
      <c r="P363" s="43">
        <f t="shared" ref="P363:W363" si="26">COUNTIF(P2:P362,"1")</f>
        <v>21</v>
      </c>
      <c r="Q363" s="43">
        <f t="shared" si="26"/>
        <v>10</v>
      </c>
      <c r="R363" s="43">
        <f t="shared" si="26"/>
        <v>3</v>
      </c>
      <c r="S363" s="43">
        <f t="shared" si="26"/>
        <v>0</v>
      </c>
      <c r="T363" s="43">
        <f t="shared" si="26"/>
        <v>25</v>
      </c>
      <c r="U363" s="43">
        <f>COUNTIF(U2:U362,"1")</f>
        <v>3</v>
      </c>
      <c r="V363" s="43">
        <f>COUNTIF(V2:V362,"1")</f>
        <v>1</v>
      </c>
      <c r="W363" s="43">
        <f t="shared" si="26"/>
        <v>0</v>
      </c>
      <c r="X363" s="43">
        <f>COUNTIF(X2:X362,"1")</f>
        <v>3</v>
      </c>
    </row>
    <row r="364" spans="1:24" ht="21" customHeight="1" x14ac:dyDescent="0.3">
      <c r="A364" s="63"/>
      <c r="B364" s="64"/>
      <c r="C364" s="65"/>
      <c r="D364" s="64" t="s">
        <v>261</v>
      </c>
      <c r="E364" s="66"/>
      <c r="F364" s="67"/>
      <c r="G364" s="66"/>
      <c r="H364" s="43">
        <f>COUNTIF(H2:H362,"No Connection")</f>
        <v>0</v>
      </c>
      <c r="I364" s="43">
        <f>COUNTIF(I2:I362,"No Connection")</f>
        <v>5</v>
      </c>
      <c r="J364" s="43">
        <f>COUNTIF(J2:J362,"No Connection")</f>
        <v>2</v>
      </c>
      <c r="K364" s="66"/>
      <c r="M364" s="13"/>
    </row>
    <row r="365" spans="1:24" ht="21" customHeight="1" x14ac:dyDescent="0.3">
      <c r="A365" s="63"/>
      <c r="B365" s="64"/>
      <c r="C365" s="65"/>
      <c r="D365" s="64" t="s">
        <v>264</v>
      </c>
      <c r="E365" s="43">
        <f>COUNTIF(E2:E362,"In")</f>
        <v>0</v>
      </c>
      <c r="F365" s="66"/>
      <c r="G365" s="66"/>
      <c r="H365" s="43">
        <f>COUNTIF(H2:H362,"In")</f>
        <v>41</v>
      </c>
      <c r="I365" s="43">
        <f>COUNTIF(I2:I362,"In")</f>
        <v>3</v>
      </c>
      <c r="J365" s="43">
        <f>COUNTIF(J2:J362,"In")</f>
        <v>0</v>
      </c>
      <c r="K365" s="66"/>
      <c r="M365" s="13"/>
    </row>
    <row r="366" spans="1:24" ht="21" customHeight="1" x14ac:dyDescent="0.3">
      <c r="A366" s="63"/>
      <c r="B366" s="64"/>
      <c r="C366" s="65"/>
      <c r="D366" s="64" t="s">
        <v>262</v>
      </c>
      <c r="E366" s="43">
        <f>COUNTIF(E2:E363,"Out")</f>
        <v>0</v>
      </c>
      <c r="F366" s="67"/>
      <c r="G366" s="66"/>
      <c r="H366" s="43">
        <f>COUNTIF(H2:H363,"Out")</f>
        <v>8</v>
      </c>
      <c r="I366" s="43">
        <f>COUNTIF(I2:I363,"Out")</f>
        <v>1</v>
      </c>
      <c r="J366" s="43">
        <f>COUNTIF(J2:J363,"Out")</f>
        <v>0</v>
      </c>
      <c r="K366" s="66"/>
      <c r="M366" s="13"/>
    </row>
    <row r="367" spans="1:24" ht="21" customHeight="1" x14ac:dyDescent="0.3">
      <c r="A367" s="63"/>
      <c r="B367" s="64"/>
      <c r="C367" s="65"/>
      <c r="D367" s="64" t="s">
        <v>263</v>
      </c>
      <c r="E367" s="43">
        <f>COUNTIF(E2:E362,"Loose")</f>
        <v>0</v>
      </c>
      <c r="F367" s="43">
        <f>COUNTIF(F2:F362,"Loose")</f>
        <v>4</v>
      </c>
      <c r="G367" s="43">
        <f>COUNTIF(G2:G362,"Loose")</f>
        <v>2</v>
      </c>
      <c r="H367" s="66"/>
      <c r="I367" s="66"/>
      <c r="J367" s="66"/>
      <c r="K367" s="66"/>
      <c r="M367" s="13"/>
    </row>
    <row r="368" spans="1:24" ht="21" customHeight="1" x14ac:dyDescent="0.3">
      <c r="A368" s="63"/>
      <c r="B368" s="64"/>
      <c r="C368" s="65"/>
      <c r="D368" s="64" t="s">
        <v>265</v>
      </c>
      <c r="E368" s="66"/>
      <c r="F368" s="43">
        <f>COUNTIF(F2:F362,"Missing")</f>
        <v>0</v>
      </c>
      <c r="G368" s="43">
        <f>COUNTIF(G2:G362,"Missing")</f>
        <v>0</v>
      </c>
      <c r="H368" s="66"/>
      <c r="I368" s="66"/>
      <c r="J368" s="66"/>
      <c r="K368" s="43">
        <f>COUNTIF(K2:K362,"Missing")</f>
        <v>1</v>
      </c>
      <c r="M368" s="13"/>
    </row>
    <row r="369" spans="1:13" ht="21" customHeight="1" x14ac:dyDescent="0.3">
      <c r="A369" s="63"/>
      <c r="B369" s="64"/>
      <c r="C369" s="65"/>
      <c r="D369" s="64" t="s">
        <v>260</v>
      </c>
      <c r="E369" s="66"/>
      <c r="F369" s="43">
        <f>COUNTIF(F2:F362,"Broken")</f>
        <v>2</v>
      </c>
      <c r="G369" s="66"/>
      <c r="H369" s="66"/>
      <c r="I369" s="66"/>
      <c r="J369" s="66"/>
      <c r="K369" s="43">
        <f>COUNTIF(K2:K362,"Broken")</f>
        <v>3</v>
      </c>
      <c r="M369" s="13"/>
    </row>
  </sheetData>
  <autoFilter ref="A1:X369" xr:uid="{00000000-0009-0000-0000-000001000000}"/>
  <phoneticPr fontId="4" type="noConversion"/>
  <dataValidations count="16">
    <dataValidation type="list" allowBlank="1" showInputMessage="1" showErrorMessage="1" sqref="F2:F362" xr:uid="{00000000-0002-0000-0100-000000000000}">
      <formula1>"Loose,Missing,Broken"</formula1>
    </dataValidation>
    <dataValidation type="list" showInputMessage="1" showErrorMessage="1" sqref="E2:E205 E207:E362" xr:uid="{00000000-0002-0000-0100-000001000000}">
      <formula1>"In,Out,Loose, ,"</formula1>
    </dataValidation>
    <dataValidation type="list" allowBlank="1" showInputMessage="1" showErrorMessage="1" sqref="G2:G362" xr:uid="{00000000-0002-0000-0100-000002000000}">
      <formula1>"Loose,Missing"</formula1>
    </dataValidation>
    <dataValidation type="list" allowBlank="1" showInputMessage="1" showErrorMessage="1" sqref="K2:K362" xr:uid="{00000000-0002-0000-0100-000003000000}">
      <formula1>"Missing,Broken"</formula1>
    </dataValidation>
    <dataValidation type="list" allowBlank="1" showInputMessage="1" showErrorMessage="1" sqref="H2:J362" xr:uid="{00000000-0002-0000-0100-000004000000}">
      <formula1>"In,Out,No Connection"</formula1>
    </dataValidation>
    <dataValidation allowBlank="1" showInputMessage="1" showErrorMessage="1" promptTitle="RM FP" prompt="Remount faceplate" sqref="O1" xr:uid="{00000000-0002-0000-0100-000005000000}"/>
    <dataValidation allowBlank="1" showInputMessage="1" showErrorMessage="1" promptTitle="DNLG" prompt="Data Link No Good" sqref="V1" xr:uid="{00000000-0002-0000-0100-000006000000}"/>
    <dataValidation allowBlank="1" showInputMessage="1" showErrorMessage="1" promptTitle="DLG" prompt="Data Link Good" sqref="U1" xr:uid="{00000000-0002-0000-0100-000007000000}"/>
    <dataValidation allowBlank="1" showInputMessage="1" showErrorMessage="1" promptTitle="DTNG" prompt="Dial Tone No Good" sqref="X1" xr:uid="{00000000-0002-0000-0100-000008000000}"/>
    <dataValidation allowBlank="1" showInputMessage="1" showErrorMessage="1" promptTitle="DTG" prompt="Dial Tone Good" sqref="W1" xr:uid="{00000000-0002-0000-0100-000009000000}"/>
    <dataValidation allowBlank="1" showInputMessage="1" showErrorMessage="1" promptTitle="RI" prompt="Reinsert" sqref="T1" xr:uid="{00000000-0002-0000-0100-00000A000000}"/>
    <dataValidation allowBlank="1" showInputMessage="1" showErrorMessage="1" promptTitle="NVI" prompt="New Voice Jack" sqref="S1" xr:uid="{00000000-0002-0000-0100-00000B000000}"/>
    <dataValidation allowBlank="1" showInputMessage="1" showErrorMessage="1" promptTitle="NDJ" prompt="New Data Jack" sqref="R1" xr:uid="{00000000-0002-0000-0100-00000C000000}"/>
    <dataValidation allowBlank="1" showInputMessage="1" showErrorMessage="1" promptTitle="NFI" prompt="New F Insert" sqref="Q1" xr:uid="{00000000-0002-0000-0100-00000D000000}"/>
    <dataValidation allowBlank="1" showInputMessage="1" showErrorMessage="1" promptTitle="NFP" prompt="New Face Plate" sqref="P1" xr:uid="{00000000-0002-0000-0100-00000E000000}"/>
    <dataValidation allowBlank="1" showDropDown="1" showInputMessage="1" showErrorMessage="1" promptTitle="RM BX" prompt="Remount Box" sqref="N1" xr:uid="{00000000-0002-0000-0100-00000F000000}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&amp;N&amp;RB1-5</oddFooter>
  </headerFooter>
  <rowBreaks count="3" manualBreakCount="3">
    <brk id="74" max="11" man="1"/>
    <brk id="147" max="11" man="1"/>
    <brk id="28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405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43" sqref="H243"/>
    </sheetView>
  </sheetViews>
  <sheetFormatPr defaultRowHeight="21" customHeight="1" x14ac:dyDescent="0.25"/>
  <cols>
    <col min="1" max="1" width="5.75" style="28" bestFit="1" customWidth="1"/>
    <col min="2" max="2" width="6.375" style="29" bestFit="1" customWidth="1"/>
    <col min="3" max="3" width="7.875" style="29" customWidth="1"/>
    <col min="4" max="4" width="8.125" style="25" customWidth="1"/>
    <col min="5" max="11" width="8.125" style="29" customWidth="1"/>
    <col min="12" max="12" width="40.375" style="29" customWidth="1"/>
    <col min="13" max="13" width="9.125" style="25" customWidth="1"/>
    <col min="14" max="14" width="4.625" style="25" customWidth="1"/>
    <col min="15" max="15" width="6.375" style="25" customWidth="1"/>
    <col min="16" max="16" width="4.25" style="25" bestFit="1" customWidth="1"/>
    <col min="17" max="17" width="3.625" style="25" bestFit="1" customWidth="1"/>
    <col min="18" max="18" width="4.125" style="25" bestFit="1" customWidth="1"/>
    <col min="19" max="19" width="4" style="25" bestFit="1" customWidth="1"/>
    <col min="20" max="20" width="3.125" style="25" customWidth="1"/>
    <col min="21" max="21" width="4.25" style="25" bestFit="1" customWidth="1"/>
    <col min="22" max="22" width="5.625" style="25" bestFit="1" customWidth="1"/>
    <col min="23" max="23" width="4.375" style="25" bestFit="1" customWidth="1"/>
    <col min="24" max="24" width="3.375" style="25" customWidth="1"/>
    <col min="25" max="16384" width="9" style="25"/>
  </cols>
  <sheetData>
    <row r="1" spans="1:256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266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61" t="s">
        <v>250</v>
      </c>
      <c r="O1" s="61" t="s">
        <v>319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258</v>
      </c>
      <c r="V1" s="61" t="s">
        <v>259</v>
      </c>
      <c r="W1" s="62" t="s">
        <v>256</v>
      </c>
      <c r="X1" s="61" t="s">
        <v>257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</row>
    <row r="2" spans="1:256" ht="21" customHeight="1" x14ac:dyDescent="0.25">
      <c r="A2" s="19" t="s">
        <v>4</v>
      </c>
      <c r="B2" s="7" t="s">
        <v>88</v>
      </c>
      <c r="C2" s="21" t="s">
        <v>101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 t="shared" ref="M2:M65" si="0">IF(AND(ISBLANK(E2),ISBLANK(F2),ISBLANK(G2),ISBLANK(H2),ISBLANK(I2),ISBLANK(J2)),"","YES")</f>
        <v/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1" customHeight="1" x14ac:dyDescent="0.25">
      <c r="A3" s="19" t="s">
        <v>4</v>
      </c>
      <c r="B3" s="7" t="s">
        <v>165</v>
      </c>
      <c r="C3" s="52">
        <v>65243</v>
      </c>
      <c r="D3" s="19">
        <v>1002</v>
      </c>
      <c r="E3" s="8" t="s">
        <v>263</v>
      </c>
      <c r="F3" s="8"/>
      <c r="G3" s="8"/>
      <c r="H3" s="8" t="s">
        <v>264</v>
      </c>
      <c r="I3" s="8"/>
      <c r="J3" s="8"/>
      <c r="K3" s="8"/>
      <c r="L3" s="10"/>
      <c r="M3" s="8" t="str">
        <f t="shared" si="0"/>
        <v>YES</v>
      </c>
      <c r="N3" s="3"/>
      <c r="O3" s="3"/>
      <c r="P3" s="3"/>
      <c r="Q3" s="3"/>
      <c r="R3" s="3"/>
      <c r="S3" s="3"/>
      <c r="T3" s="3">
        <v>1</v>
      </c>
      <c r="U3" s="3"/>
      <c r="V3" s="3"/>
      <c r="W3" s="3"/>
      <c r="X3" s="3"/>
    </row>
    <row r="4" spans="1:256" ht="21" customHeight="1" x14ac:dyDescent="0.25">
      <c r="A4" s="19" t="s">
        <v>4</v>
      </c>
      <c r="B4" s="7" t="s">
        <v>165</v>
      </c>
      <c r="C4" s="52"/>
      <c r="D4" s="49">
        <v>1024</v>
      </c>
      <c r="E4" s="8"/>
      <c r="F4" s="8"/>
      <c r="G4" s="8"/>
      <c r="H4" s="8"/>
      <c r="I4" s="8"/>
      <c r="J4" s="8"/>
      <c r="K4" s="8"/>
      <c r="L4" s="10"/>
      <c r="M4" s="8" t="str">
        <f t="shared" si="0"/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21" customHeight="1" x14ac:dyDescent="0.25">
      <c r="A5" s="19" t="s">
        <v>4</v>
      </c>
      <c r="B5" s="7" t="s">
        <v>165</v>
      </c>
      <c r="C5" s="52"/>
      <c r="D5" s="49">
        <v>1006</v>
      </c>
      <c r="E5" s="8" t="s">
        <v>264</v>
      </c>
      <c r="F5" s="8"/>
      <c r="G5" s="8"/>
      <c r="H5" s="8" t="s">
        <v>261</v>
      </c>
      <c r="I5" s="8"/>
      <c r="J5" s="8"/>
      <c r="K5" s="8"/>
      <c r="L5" s="10"/>
      <c r="M5" s="8" t="str">
        <f t="shared" si="0"/>
        <v>YES</v>
      </c>
      <c r="N5" s="3"/>
      <c r="O5" s="3"/>
      <c r="P5" s="3"/>
      <c r="Q5" s="3">
        <v>1</v>
      </c>
      <c r="R5" s="3"/>
      <c r="S5" s="3"/>
      <c r="T5" s="3"/>
      <c r="U5" s="3"/>
      <c r="V5" s="3"/>
      <c r="W5" s="3"/>
      <c r="X5" s="3"/>
    </row>
    <row r="6" spans="1:256" ht="21" customHeight="1" x14ac:dyDescent="0.25">
      <c r="A6" s="19" t="s">
        <v>4</v>
      </c>
      <c r="B6" s="7" t="s">
        <v>158</v>
      </c>
      <c r="C6" s="21"/>
      <c r="D6" s="19" t="s">
        <v>41</v>
      </c>
      <c r="E6" s="8"/>
      <c r="F6" s="8"/>
      <c r="G6" s="8"/>
      <c r="H6" s="8"/>
      <c r="I6" s="8"/>
      <c r="J6" s="8"/>
      <c r="K6" s="8"/>
      <c r="L6" s="10"/>
      <c r="M6" s="8" t="str">
        <f t="shared" si="0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6" ht="21" customHeight="1" x14ac:dyDescent="0.25">
      <c r="A7" s="19" t="s">
        <v>4</v>
      </c>
      <c r="B7" s="7" t="s">
        <v>141</v>
      </c>
      <c r="C7" s="21"/>
      <c r="D7" s="19" t="s">
        <v>80</v>
      </c>
      <c r="E7" s="8"/>
      <c r="F7" s="8"/>
      <c r="G7" s="8"/>
      <c r="H7" s="8"/>
      <c r="I7" s="8"/>
      <c r="J7" s="8" t="s">
        <v>264</v>
      </c>
      <c r="K7" s="8"/>
      <c r="L7" s="10"/>
      <c r="M7" s="8" t="str">
        <f t="shared" si="0"/>
        <v>YES</v>
      </c>
      <c r="N7" s="3"/>
      <c r="O7" s="3"/>
      <c r="P7" s="3"/>
      <c r="Q7" s="3"/>
      <c r="R7" s="3"/>
      <c r="S7" s="3"/>
      <c r="T7" s="3">
        <v>1</v>
      </c>
      <c r="U7" s="3"/>
      <c r="V7" s="3"/>
      <c r="W7" s="3"/>
      <c r="X7" s="3"/>
    </row>
    <row r="8" spans="1:256" ht="21" customHeight="1" x14ac:dyDescent="0.25">
      <c r="A8" s="19" t="s">
        <v>4</v>
      </c>
      <c r="B8" s="7" t="s">
        <v>126</v>
      </c>
      <c r="C8" s="21"/>
      <c r="D8" s="19" t="s">
        <v>48</v>
      </c>
      <c r="E8" s="8"/>
      <c r="F8" s="8"/>
      <c r="G8" s="8"/>
      <c r="H8" s="8"/>
      <c r="I8" s="8"/>
      <c r="J8" s="8"/>
      <c r="K8" s="8"/>
      <c r="L8" s="10"/>
      <c r="M8" s="8" t="str">
        <f t="shared" si="0"/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6" ht="21" customHeight="1" x14ac:dyDescent="0.25">
      <c r="A9" s="19" t="s">
        <v>4</v>
      </c>
      <c r="B9" s="7" t="s">
        <v>149</v>
      </c>
      <c r="C9" s="21"/>
      <c r="D9" s="19" t="s">
        <v>51</v>
      </c>
      <c r="E9" s="8"/>
      <c r="F9" s="8"/>
      <c r="G9" s="8"/>
      <c r="H9" s="8"/>
      <c r="I9" s="8"/>
      <c r="J9" s="8"/>
      <c r="K9" s="8"/>
      <c r="L9" s="10" t="s">
        <v>287</v>
      </c>
      <c r="M9" s="8" t="str">
        <f t="shared" si="0"/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6" ht="21" customHeight="1" x14ac:dyDescent="0.25">
      <c r="A10" s="19" t="s">
        <v>4</v>
      </c>
      <c r="B10" s="7" t="s">
        <v>166</v>
      </c>
      <c r="C10" s="53">
        <v>65043</v>
      </c>
      <c r="D10" s="50">
        <v>1023</v>
      </c>
      <c r="E10" s="8"/>
      <c r="F10" s="8"/>
      <c r="G10" s="8"/>
      <c r="H10" s="8" t="s">
        <v>262</v>
      </c>
      <c r="I10" s="8"/>
      <c r="J10" s="8"/>
      <c r="K10" s="8"/>
      <c r="L10" s="10"/>
      <c r="M10" s="8" t="str">
        <f t="shared" si="0"/>
        <v>YES</v>
      </c>
      <c r="N10" s="3"/>
      <c r="O10" s="3"/>
      <c r="P10" s="3"/>
      <c r="Q10" s="3"/>
      <c r="R10" s="3"/>
      <c r="S10" s="3"/>
      <c r="T10" s="3"/>
      <c r="U10" s="3"/>
      <c r="V10" s="3"/>
      <c r="W10" s="3">
        <v>1</v>
      </c>
      <c r="X10" s="3"/>
      <c r="Y10" s="25" t="s">
        <v>320</v>
      </c>
    </row>
    <row r="11" spans="1:256" ht="21" customHeight="1" x14ac:dyDescent="0.25">
      <c r="A11" s="19" t="s">
        <v>4</v>
      </c>
      <c r="B11" s="7" t="s">
        <v>166</v>
      </c>
      <c r="C11" s="53"/>
      <c r="D11" s="50" t="s">
        <v>223</v>
      </c>
      <c r="E11" s="8" t="s">
        <v>263</v>
      </c>
      <c r="F11" s="8"/>
      <c r="G11" s="8"/>
      <c r="H11" s="8" t="s">
        <v>262</v>
      </c>
      <c r="I11" s="8"/>
      <c r="J11" s="8"/>
      <c r="K11" s="8"/>
      <c r="L11" s="10"/>
      <c r="M11" s="8" t="str">
        <f t="shared" si="0"/>
        <v>YES</v>
      </c>
      <c r="N11" s="3"/>
      <c r="O11" s="3"/>
      <c r="P11" s="3"/>
      <c r="Q11" s="3">
        <v>1</v>
      </c>
      <c r="R11" s="3">
        <v>1</v>
      </c>
      <c r="S11" s="3"/>
      <c r="T11" s="3"/>
      <c r="U11" s="3"/>
      <c r="V11" s="3"/>
      <c r="W11" s="3"/>
      <c r="X11" s="3"/>
    </row>
    <row r="12" spans="1:256" ht="21" customHeight="1" x14ac:dyDescent="0.25">
      <c r="A12" s="19" t="s">
        <v>4</v>
      </c>
      <c r="B12" s="7" t="s">
        <v>125</v>
      </c>
      <c r="C12" s="21"/>
      <c r="D12" s="19" t="s">
        <v>67</v>
      </c>
      <c r="E12" s="8"/>
      <c r="F12" s="8"/>
      <c r="G12" s="8"/>
      <c r="H12" s="8"/>
      <c r="I12" s="8"/>
      <c r="J12" s="8"/>
      <c r="K12" s="8"/>
      <c r="L12" s="10"/>
      <c r="M12" s="8" t="str">
        <f t="shared" si="0"/>
        <v/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6" ht="21" customHeight="1" x14ac:dyDescent="0.25">
      <c r="A13" s="19" t="s">
        <v>4</v>
      </c>
      <c r="B13" s="7" t="s">
        <v>127</v>
      </c>
      <c r="C13" s="21"/>
      <c r="D13" s="19" t="s">
        <v>81</v>
      </c>
      <c r="E13" s="8"/>
      <c r="F13" s="8"/>
      <c r="G13" s="8"/>
      <c r="H13" s="8"/>
      <c r="I13" s="8" t="s">
        <v>261</v>
      </c>
      <c r="J13" s="8"/>
      <c r="K13" s="8"/>
      <c r="L13" s="10"/>
      <c r="M13" s="8" t="str">
        <f t="shared" si="0"/>
        <v>YES</v>
      </c>
      <c r="N13" s="3"/>
      <c r="O13" s="3"/>
      <c r="P13" s="3"/>
      <c r="Q13" s="3"/>
      <c r="R13" s="3">
        <v>1</v>
      </c>
      <c r="S13" s="3"/>
      <c r="T13" s="3"/>
      <c r="U13" s="3"/>
      <c r="V13" s="3">
        <v>1</v>
      </c>
      <c r="W13" s="3"/>
      <c r="X13" s="3"/>
    </row>
    <row r="14" spans="1:256" ht="21" customHeight="1" x14ac:dyDescent="0.25">
      <c r="A14" s="19" t="s">
        <v>4</v>
      </c>
      <c r="B14" s="7" t="s">
        <v>136</v>
      </c>
      <c r="C14" s="21"/>
      <c r="D14" s="19" t="s">
        <v>74</v>
      </c>
      <c r="E14" s="8"/>
      <c r="F14" s="8"/>
      <c r="G14" s="8"/>
      <c r="H14" s="8"/>
      <c r="I14" s="8"/>
      <c r="J14" s="8"/>
      <c r="K14" s="8"/>
      <c r="L14" s="10"/>
      <c r="M14" s="8" t="str">
        <f t="shared" si="0"/>
        <v/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6" ht="21" customHeight="1" x14ac:dyDescent="0.25">
      <c r="A15" s="19" t="s">
        <v>4</v>
      </c>
      <c r="B15" s="7" t="s">
        <v>129</v>
      </c>
      <c r="C15" s="21"/>
      <c r="D15" s="19" t="s">
        <v>36</v>
      </c>
      <c r="E15" s="8"/>
      <c r="F15" s="8"/>
      <c r="G15" s="8"/>
      <c r="H15" s="8"/>
      <c r="I15" s="8"/>
      <c r="J15" s="8"/>
      <c r="K15" s="8"/>
      <c r="L15" s="10"/>
      <c r="M15" s="8" t="str">
        <f t="shared" si="0"/>
        <v/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6" ht="21" customHeight="1" x14ac:dyDescent="0.25">
      <c r="A16" s="19" t="s">
        <v>4</v>
      </c>
      <c r="B16" s="7" t="s">
        <v>167</v>
      </c>
      <c r="C16" s="53">
        <v>66004</v>
      </c>
      <c r="D16" s="19">
        <v>1014</v>
      </c>
      <c r="E16" s="8"/>
      <c r="F16" s="8"/>
      <c r="G16" s="8"/>
      <c r="H16" s="8"/>
      <c r="I16" s="8"/>
      <c r="J16" s="8"/>
      <c r="K16" s="8"/>
      <c r="L16" s="10"/>
      <c r="M16" s="8" t="str">
        <f t="shared" si="0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1" customHeight="1" x14ac:dyDescent="0.25">
      <c r="A17" s="19" t="s">
        <v>4</v>
      </c>
      <c r="B17" s="7" t="s">
        <v>167</v>
      </c>
      <c r="C17" s="53"/>
      <c r="D17" s="50">
        <v>1021</v>
      </c>
      <c r="E17" s="8"/>
      <c r="F17" s="8"/>
      <c r="G17" s="8"/>
      <c r="H17" s="8" t="s">
        <v>264</v>
      </c>
      <c r="I17" s="8"/>
      <c r="J17" s="8"/>
      <c r="K17" s="8"/>
      <c r="L17" s="10"/>
      <c r="M17" s="8" t="str">
        <f t="shared" si="0"/>
        <v>YES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1" customHeight="1" x14ac:dyDescent="0.25">
      <c r="A18" s="19" t="s">
        <v>4</v>
      </c>
      <c r="B18" s="7" t="s">
        <v>167</v>
      </c>
      <c r="C18" s="53"/>
      <c r="D18" s="50">
        <v>1016</v>
      </c>
      <c r="E18" s="8"/>
      <c r="F18" s="8"/>
      <c r="G18" s="8"/>
      <c r="H18" s="8"/>
      <c r="I18" s="8"/>
      <c r="J18" s="8"/>
      <c r="K18" s="8"/>
      <c r="L18" s="10"/>
      <c r="M18" s="8" t="str">
        <f t="shared" si="0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1" customHeight="1" x14ac:dyDescent="0.25">
      <c r="A19" s="19" t="s">
        <v>4</v>
      </c>
      <c r="B19" s="7" t="s">
        <v>118</v>
      </c>
      <c r="C19" s="21"/>
      <c r="D19" s="19" t="s">
        <v>49</v>
      </c>
      <c r="E19" s="8"/>
      <c r="F19" s="8"/>
      <c r="G19" s="8"/>
      <c r="H19" s="8"/>
      <c r="I19" s="8"/>
      <c r="J19" s="8"/>
      <c r="K19" s="8"/>
      <c r="L19" s="10"/>
      <c r="M19" s="8" t="str">
        <f t="shared" si="0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1" customHeight="1" x14ac:dyDescent="0.25">
      <c r="A20" s="19" t="s">
        <v>4</v>
      </c>
      <c r="B20" s="7" t="s">
        <v>148</v>
      </c>
      <c r="C20" s="21"/>
      <c r="D20" s="19" t="s">
        <v>52</v>
      </c>
      <c r="E20" s="8"/>
      <c r="F20" s="8"/>
      <c r="G20" s="8"/>
      <c r="H20" s="8"/>
      <c r="I20" s="8"/>
      <c r="J20" s="8"/>
      <c r="K20" s="8"/>
      <c r="L20" s="10"/>
      <c r="M20" s="8" t="str">
        <f t="shared" si="0"/>
        <v/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1" customHeight="1" x14ac:dyDescent="0.25">
      <c r="A21" s="19" t="s">
        <v>4</v>
      </c>
      <c r="B21" s="7" t="s">
        <v>133</v>
      </c>
      <c r="C21" s="21"/>
      <c r="D21" s="19" t="s">
        <v>59</v>
      </c>
      <c r="E21" s="8"/>
      <c r="F21" s="8"/>
      <c r="G21" s="8"/>
      <c r="H21" s="8"/>
      <c r="I21" s="8"/>
      <c r="J21" s="8"/>
      <c r="K21" s="8"/>
      <c r="L21" s="10"/>
      <c r="M21" s="8" t="str">
        <f t="shared" si="0"/>
        <v/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1" customHeight="1" x14ac:dyDescent="0.25">
      <c r="A22" s="19" t="s">
        <v>4</v>
      </c>
      <c r="B22" s="7" t="s">
        <v>146</v>
      </c>
      <c r="C22" s="21"/>
      <c r="D22" s="19" t="s">
        <v>68</v>
      </c>
      <c r="E22" s="8"/>
      <c r="F22" s="8"/>
      <c r="G22" s="8"/>
      <c r="H22" s="8"/>
      <c r="I22" s="8"/>
      <c r="J22" s="8"/>
      <c r="K22" s="8"/>
      <c r="L22" s="10"/>
      <c r="M22" s="8" t="str">
        <f t="shared" si="0"/>
        <v/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1" customHeight="1" x14ac:dyDescent="0.25">
      <c r="A23" s="19" t="s">
        <v>4</v>
      </c>
      <c r="B23" s="7" t="s">
        <v>168</v>
      </c>
      <c r="C23" s="21" t="s">
        <v>161</v>
      </c>
      <c r="D23" s="19">
        <v>1018</v>
      </c>
      <c r="E23" s="8"/>
      <c r="F23" s="8"/>
      <c r="G23" s="8"/>
      <c r="H23" s="8"/>
      <c r="I23" s="8"/>
      <c r="J23" s="8"/>
      <c r="K23" s="8"/>
      <c r="L23" s="10"/>
      <c r="M23" s="8" t="str">
        <f t="shared" si="0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1" customHeight="1" x14ac:dyDescent="0.25">
      <c r="A24" s="19" t="s">
        <v>4</v>
      </c>
      <c r="B24" s="7" t="s">
        <v>168</v>
      </c>
      <c r="C24" s="25"/>
      <c r="D24" s="50">
        <v>1022</v>
      </c>
      <c r="E24" s="8"/>
      <c r="F24" s="8"/>
      <c r="G24" s="8"/>
      <c r="H24" s="8"/>
      <c r="I24" s="8"/>
      <c r="J24" s="8"/>
      <c r="K24" s="8"/>
      <c r="L24" s="10"/>
      <c r="M24" s="8" t="str">
        <f t="shared" si="0"/>
        <v/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1" customHeight="1" x14ac:dyDescent="0.25">
      <c r="A25" s="19" t="s">
        <v>4</v>
      </c>
      <c r="B25" s="7" t="s">
        <v>168</v>
      </c>
      <c r="C25" s="21"/>
      <c r="D25" s="50" t="s">
        <v>236</v>
      </c>
      <c r="E25" s="8"/>
      <c r="F25" s="8"/>
      <c r="G25" s="8"/>
      <c r="H25" s="8"/>
      <c r="I25" s="8"/>
      <c r="J25" s="8"/>
      <c r="K25" s="8"/>
      <c r="L25" s="10"/>
      <c r="M25" s="8" t="str">
        <f t="shared" si="0"/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1" customHeight="1" x14ac:dyDescent="0.25">
      <c r="A26" s="19" t="s">
        <v>4</v>
      </c>
      <c r="B26" s="7" t="s">
        <v>116</v>
      </c>
      <c r="C26" s="21"/>
      <c r="D26" s="19" t="s">
        <v>37</v>
      </c>
      <c r="E26" s="8"/>
      <c r="F26" s="8"/>
      <c r="G26" s="8"/>
      <c r="H26" s="8"/>
      <c r="I26" s="8"/>
      <c r="J26" s="8"/>
      <c r="K26" s="8"/>
      <c r="L26" s="10"/>
      <c r="M26" s="8" t="str">
        <f t="shared" si="0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1" customHeight="1" x14ac:dyDescent="0.25">
      <c r="A27" s="19" t="s">
        <v>4</v>
      </c>
      <c r="B27" s="7" t="s">
        <v>120</v>
      </c>
      <c r="C27" s="21"/>
      <c r="D27" s="19" t="s">
        <v>42</v>
      </c>
      <c r="E27" s="8"/>
      <c r="F27" s="8"/>
      <c r="G27" s="8"/>
      <c r="H27" s="8"/>
      <c r="I27" s="8"/>
      <c r="J27" s="8"/>
      <c r="K27" s="8"/>
      <c r="L27" s="10"/>
      <c r="M27" s="8" t="str">
        <f t="shared" si="0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1" customHeight="1" x14ac:dyDescent="0.25">
      <c r="A28" s="19" t="s">
        <v>4</v>
      </c>
      <c r="B28" s="7" t="s">
        <v>147</v>
      </c>
      <c r="C28" s="21"/>
      <c r="D28" s="19" t="s">
        <v>53</v>
      </c>
      <c r="E28" s="8"/>
      <c r="F28" s="8"/>
      <c r="G28" s="8"/>
      <c r="H28" s="8"/>
      <c r="I28" s="8"/>
      <c r="J28" s="8"/>
      <c r="K28" s="8"/>
      <c r="L28" s="10"/>
      <c r="M28" s="8" t="str">
        <f t="shared" si="0"/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1" customHeight="1" x14ac:dyDescent="0.25">
      <c r="A29" s="19" t="s">
        <v>4</v>
      </c>
      <c r="B29" s="7" t="s">
        <v>150</v>
      </c>
      <c r="C29" s="21"/>
      <c r="D29" s="19" t="s">
        <v>60</v>
      </c>
      <c r="E29" s="8"/>
      <c r="F29" s="8"/>
      <c r="G29" s="8"/>
      <c r="H29" s="8"/>
      <c r="I29" s="8"/>
      <c r="J29" s="8"/>
      <c r="K29" s="8"/>
      <c r="L29" s="10"/>
      <c r="M29" s="8" t="str">
        <f t="shared" si="0"/>
        <v/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1" customHeight="1" x14ac:dyDescent="0.25">
      <c r="A30" s="19" t="s">
        <v>4</v>
      </c>
      <c r="B30" s="7" t="s">
        <v>169</v>
      </c>
      <c r="C30" s="53">
        <v>65422</v>
      </c>
      <c r="D30" s="19">
        <v>2002</v>
      </c>
      <c r="E30" s="8"/>
      <c r="F30" s="8"/>
      <c r="G30" s="8"/>
      <c r="H30" s="8"/>
      <c r="I30" s="8"/>
      <c r="J30" s="8"/>
      <c r="K30" s="8"/>
      <c r="L30" s="10"/>
      <c r="M30" s="8" t="str">
        <f t="shared" si="0"/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1" customHeight="1" x14ac:dyDescent="0.25">
      <c r="A31" s="19" t="s">
        <v>4</v>
      </c>
      <c r="B31" s="7" t="s">
        <v>169</v>
      </c>
      <c r="C31" s="53"/>
      <c r="D31" s="50">
        <v>2022</v>
      </c>
      <c r="E31" s="8"/>
      <c r="F31" s="8"/>
      <c r="G31" s="8"/>
      <c r="H31" s="8"/>
      <c r="I31" s="8"/>
      <c r="J31" s="8"/>
      <c r="K31" s="8"/>
      <c r="L31" s="10"/>
      <c r="M31" s="8" t="str">
        <f t="shared" si="0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1" customHeight="1" x14ac:dyDescent="0.25">
      <c r="A32" s="19" t="s">
        <v>4</v>
      </c>
      <c r="B32" s="7" t="s">
        <v>169</v>
      </c>
      <c r="C32" s="53"/>
      <c r="D32" s="50">
        <v>2005</v>
      </c>
      <c r="E32" s="8"/>
      <c r="F32" s="8"/>
      <c r="G32" s="8"/>
      <c r="H32" s="8"/>
      <c r="I32" s="8"/>
      <c r="J32" s="8"/>
      <c r="K32" s="8"/>
      <c r="L32" s="10"/>
      <c r="M32" s="8" t="str">
        <f t="shared" si="0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1" customHeight="1" x14ac:dyDescent="0.25">
      <c r="A33" s="19" t="s">
        <v>4</v>
      </c>
      <c r="B33" s="7" t="s">
        <v>117</v>
      </c>
      <c r="C33" s="21"/>
      <c r="D33" s="19" t="s">
        <v>43</v>
      </c>
      <c r="E33" s="8"/>
      <c r="F33" s="8"/>
      <c r="G33" s="8"/>
      <c r="H33" s="8"/>
      <c r="I33" s="8"/>
      <c r="J33" s="8"/>
      <c r="K33" s="8"/>
      <c r="L33" s="10"/>
      <c r="M33" s="8" t="str">
        <f t="shared" si="0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1" customHeight="1" x14ac:dyDescent="0.25">
      <c r="A34" s="19" t="s">
        <v>4</v>
      </c>
      <c r="B34" s="7" t="s">
        <v>156</v>
      </c>
      <c r="C34" s="21"/>
      <c r="D34" s="19" t="s">
        <v>54</v>
      </c>
      <c r="E34" s="8"/>
      <c r="F34" s="8"/>
      <c r="G34" s="8"/>
      <c r="H34" s="8"/>
      <c r="I34" s="8"/>
      <c r="J34" s="8"/>
      <c r="K34" s="8"/>
      <c r="L34" s="10"/>
      <c r="M34" s="8" t="str">
        <f t="shared" si="0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1" customHeight="1" x14ac:dyDescent="0.25">
      <c r="A35" s="19" t="s">
        <v>4</v>
      </c>
      <c r="B35" s="7" t="s">
        <v>143</v>
      </c>
      <c r="C35" s="21"/>
      <c r="D35" s="19" t="s">
        <v>61</v>
      </c>
      <c r="E35" s="8"/>
      <c r="F35" s="8"/>
      <c r="G35" s="8"/>
      <c r="H35" s="8"/>
      <c r="I35" s="8"/>
      <c r="J35" s="8"/>
      <c r="K35" s="8"/>
      <c r="L35" s="10"/>
      <c r="M35" s="8" t="str">
        <f t="shared" si="0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1" customHeight="1" x14ac:dyDescent="0.25">
      <c r="A36" s="19" t="s">
        <v>4</v>
      </c>
      <c r="B36" s="7" t="s">
        <v>128</v>
      </c>
      <c r="C36" s="21"/>
      <c r="D36" s="19" t="s">
        <v>70</v>
      </c>
      <c r="E36" s="8"/>
      <c r="F36" s="8"/>
      <c r="G36" s="8"/>
      <c r="H36" s="8"/>
      <c r="I36" s="8"/>
      <c r="J36" s="8"/>
      <c r="K36" s="8"/>
      <c r="L36" s="10"/>
      <c r="M36" s="8" t="str">
        <f t="shared" si="0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1" customHeight="1" x14ac:dyDescent="0.25">
      <c r="A37" s="19" t="s">
        <v>4</v>
      </c>
      <c r="B37" s="7" t="s">
        <v>170</v>
      </c>
      <c r="C37" s="53">
        <v>65908</v>
      </c>
      <c r="D37" s="19">
        <v>2008</v>
      </c>
      <c r="E37" s="8"/>
      <c r="F37" s="8"/>
      <c r="G37" s="8"/>
      <c r="H37" s="8"/>
      <c r="I37" s="8"/>
      <c r="J37" s="8"/>
      <c r="K37" s="8"/>
      <c r="L37" s="10"/>
      <c r="M37" s="8" t="str">
        <f t="shared" si="0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1" customHeight="1" x14ac:dyDescent="0.25">
      <c r="A38" s="19" t="s">
        <v>4</v>
      </c>
      <c r="B38" s="7" t="s">
        <v>170</v>
      </c>
      <c r="C38" s="53"/>
      <c r="D38" s="50">
        <v>2023</v>
      </c>
      <c r="E38" s="8"/>
      <c r="F38" s="8"/>
      <c r="G38" s="8"/>
      <c r="H38" s="8"/>
      <c r="I38" s="8"/>
      <c r="J38" s="8"/>
      <c r="K38" s="8"/>
      <c r="L38" s="10" t="s">
        <v>288</v>
      </c>
      <c r="M38" s="8" t="str">
        <f t="shared" si="0"/>
        <v/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21" customHeight="1" x14ac:dyDescent="0.25">
      <c r="A39" s="19" t="s">
        <v>4</v>
      </c>
      <c r="B39" s="7" t="s">
        <v>170</v>
      </c>
      <c r="C39" s="53"/>
      <c r="D39" s="50">
        <v>2010</v>
      </c>
      <c r="E39" s="8"/>
      <c r="F39" s="8"/>
      <c r="G39" s="8"/>
      <c r="H39" s="8" t="s">
        <v>264</v>
      </c>
      <c r="I39" s="8"/>
      <c r="J39" s="8"/>
      <c r="K39" s="8"/>
      <c r="L39" s="10"/>
      <c r="M39" s="8" t="str">
        <f t="shared" si="0"/>
        <v>YES</v>
      </c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ht="21" customHeight="1" x14ac:dyDescent="0.25">
      <c r="A40" s="19" t="s">
        <v>4</v>
      </c>
      <c r="B40" s="7" t="s">
        <v>113</v>
      </c>
      <c r="C40" s="21"/>
      <c r="D40" s="19" t="s">
        <v>39</v>
      </c>
      <c r="E40" s="8"/>
      <c r="F40" s="8"/>
      <c r="G40" s="8"/>
      <c r="H40" s="8"/>
      <c r="I40" s="8"/>
      <c r="J40" s="8"/>
      <c r="K40" s="8"/>
      <c r="L40" s="10"/>
      <c r="M40" s="8" t="str">
        <f t="shared" si="0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1" customHeight="1" x14ac:dyDescent="0.25">
      <c r="A41" s="19" t="s">
        <v>4</v>
      </c>
      <c r="B41" s="7" t="s">
        <v>112</v>
      </c>
      <c r="C41" s="21"/>
      <c r="D41" s="19" t="s">
        <v>82</v>
      </c>
      <c r="E41" s="8"/>
      <c r="F41" s="8" t="s">
        <v>263</v>
      </c>
      <c r="G41" s="8"/>
      <c r="H41" s="8" t="s">
        <v>264</v>
      </c>
      <c r="I41" s="8"/>
      <c r="J41" s="8"/>
      <c r="K41" s="8"/>
      <c r="L41" s="10"/>
      <c r="M41" s="8" t="str">
        <f t="shared" si="0"/>
        <v>YES</v>
      </c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ht="21" customHeight="1" x14ac:dyDescent="0.25">
      <c r="A42" s="19" t="s">
        <v>4</v>
      </c>
      <c r="B42" s="7" t="s">
        <v>160</v>
      </c>
      <c r="C42" s="21"/>
      <c r="D42" s="19" t="s">
        <v>44</v>
      </c>
      <c r="E42" s="8"/>
      <c r="F42" s="8"/>
      <c r="G42" s="8"/>
      <c r="H42" s="8"/>
      <c r="I42" s="8"/>
      <c r="J42" s="8"/>
      <c r="K42" s="8"/>
      <c r="L42" s="10"/>
      <c r="M42" s="8" t="str">
        <f t="shared" si="0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1" customHeight="1" x14ac:dyDescent="0.25">
      <c r="A43" s="19" t="s">
        <v>4</v>
      </c>
      <c r="B43" s="7" t="s">
        <v>114</v>
      </c>
      <c r="C43" s="21"/>
      <c r="D43" s="19" t="s">
        <v>50</v>
      </c>
      <c r="E43" s="8"/>
      <c r="F43" s="8"/>
      <c r="G43" s="8"/>
      <c r="H43" s="8"/>
      <c r="I43" s="8"/>
      <c r="J43" s="8"/>
      <c r="K43" s="8"/>
      <c r="L43" s="10"/>
      <c r="M43" s="8" t="str">
        <f t="shared" si="0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1" customHeight="1" x14ac:dyDescent="0.25">
      <c r="A44" s="19" t="s">
        <v>4</v>
      </c>
      <c r="B44" s="7" t="s">
        <v>171</v>
      </c>
      <c r="C44" s="53">
        <v>65069</v>
      </c>
      <c r="D44" s="19">
        <v>2013</v>
      </c>
      <c r="E44" s="8"/>
      <c r="F44" s="8"/>
      <c r="G44" s="8"/>
      <c r="H44" s="8"/>
      <c r="I44" s="8"/>
      <c r="J44" s="8"/>
      <c r="K44" s="8"/>
      <c r="L44" s="10"/>
      <c r="M44" s="8" t="str">
        <f t="shared" si="0"/>
        <v/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21" customHeight="1" x14ac:dyDescent="0.25">
      <c r="A45" s="19" t="s">
        <v>4</v>
      </c>
      <c r="B45" s="7" t="s">
        <v>171</v>
      </c>
      <c r="C45" s="53"/>
      <c r="D45" s="50">
        <v>2021</v>
      </c>
      <c r="E45" s="8"/>
      <c r="F45" s="8"/>
      <c r="G45" s="8"/>
      <c r="H45" s="8"/>
      <c r="I45" s="8" t="s">
        <v>264</v>
      </c>
      <c r="J45" s="8"/>
      <c r="K45" s="8"/>
      <c r="L45" s="10"/>
      <c r="M45" s="8" t="str">
        <f t="shared" si="0"/>
        <v>YES</v>
      </c>
      <c r="N45" s="3"/>
      <c r="O45" s="3"/>
      <c r="P45" s="3"/>
      <c r="Q45" s="3">
        <v>1</v>
      </c>
      <c r="R45" s="3"/>
      <c r="S45" s="3">
        <v>1</v>
      </c>
      <c r="T45" s="3"/>
      <c r="U45" s="3"/>
      <c r="V45" s="3"/>
      <c r="W45" s="3"/>
      <c r="X45" s="3"/>
    </row>
    <row r="46" spans="1:24" ht="21" customHeight="1" x14ac:dyDescent="0.25">
      <c r="A46" s="19" t="s">
        <v>4</v>
      </c>
      <c r="B46" s="7" t="s">
        <v>171</v>
      </c>
      <c r="C46" s="53"/>
      <c r="D46" s="50" t="s">
        <v>224</v>
      </c>
      <c r="E46" s="8"/>
      <c r="F46" s="8"/>
      <c r="G46" s="8"/>
      <c r="H46" s="8"/>
      <c r="I46" s="8"/>
      <c r="J46" s="8"/>
      <c r="K46" s="8"/>
      <c r="L46" s="10"/>
      <c r="M46" s="8" t="str">
        <f t="shared" si="0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1" customHeight="1" x14ac:dyDescent="0.25">
      <c r="A47" s="19" t="s">
        <v>4</v>
      </c>
      <c r="B47" s="7" t="s">
        <v>121</v>
      </c>
      <c r="C47" s="21"/>
      <c r="D47" s="19" t="s">
        <v>62</v>
      </c>
      <c r="E47" s="8"/>
      <c r="F47" s="8"/>
      <c r="G47" s="8"/>
      <c r="H47" s="8"/>
      <c r="I47" s="8"/>
      <c r="J47" s="8"/>
      <c r="K47" s="8"/>
      <c r="L47" s="10"/>
      <c r="M47" s="8" t="str">
        <f t="shared" si="0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1" customHeight="1" x14ac:dyDescent="0.25">
      <c r="A48" s="19" t="s">
        <v>4</v>
      </c>
      <c r="B48" s="7" t="s">
        <v>131</v>
      </c>
      <c r="C48" s="21"/>
      <c r="D48" s="19" t="s">
        <v>83</v>
      </c>
      <c r="E48" s="8"/>
      <c r="F48" s="8"/>
      <c r="G48" s="8"/>
      <c r="H48" s="8"/>
      <c r="I48" s="8"/>
      <c r="J48" s="8"/>
      <c r="K48" s="8"/>
      <c r="L48" s="10"/>
      <c r="M48" s="8" t="str">
        <f t="shared" si="0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5" ht="21" customHeight="1" x14ac:dyDescent="0.25">
      <c r="A49" s="19" t="s">
        <v>4</v>
      </c>
      <c r="B49" s="7" t="s">
        <v>138</v>
      </c>
      <c r="C49" s="21"/>
      <c r="D49" s="19" t="s">
        <v>71</v>
      </c>
      <c r="E49" s="8"/>
      <c r="F49" s="8"/>
      <c r="G49" s="8"/>
      <c r="H49" s="8"/>
      <c r="I49" s="8"/>
      <c r="J49" s="8"/>
      <c r="K49" s="8"/>
      <c r="L49" s="10"/>
      <c r="M49" s="8" t="str">
        <f t="shared" si="0"/>
        <v/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5" ht="21" customHeight="1" x14ac:dyDescent="0.25">
      <c r="A50" s="19" t="s">
        <v>4</v>
      </c>
      <c r="B50" s="7" t="s">
        <v>135</v>
      </c>
      <c r="C50" s="21"/>
      <c r="D50" s="19" t="s">
        <v>76</v>
      </c>
      <c r="E50" s="8"/>
      <c r="F50" s="8"/>
      <c r="G50" s="8"/>
      <c r="H50" s="8"/>
      <c r="I50" s="8"/>
      <c r="J50" s="8"/>
      <c r="K50" s="8"/>
      <c r="L50" s="10"/>
      <c r="M50" s="8" t="str">
        <f t="shared" si="0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ht="21" customHeight="1" x14ac:dyDescent="0.25">
      <c r="A51" s="19" t="s">
        <v>4</v>
      </c>
      <c r="B51" s="7" t="s">
        <v>172</v>
      </c>
      <c r="C51" s="53">
        <v>65199</v>
      </c>
      <c r="D51" s="19">
        <v>2017</v>
      </c>
      <c r="E51" s="8"/>
      <c r="F51" s="8"/>
      <c r="G51" s="8"/>
      <c r="H51" s="8"/>
      <c r="I51" s="8"/>
      <c r="J51" s="8"/>
      <c r="K51" s="8"/>
      <c r="L51" s="10"/>
      <c r="M51" s="8" t="str">
        <f t="shared" si="0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5" ht="21" customHeight="1" x14ac:dyDescent="0.25">
      <c r="A52" s="19" t="s">
        <v>4</v>
      </c>
      <c r="B52" s="7" t="s">
        <v>172</v>
      </c>
      <c r="C52" s="53"/>
      <c r="D52" s="50">
        <v>2020</v>
      </c>
      <c r="E52" s="8" t="s">
        <v>263</v>
      </c>
      <c r="F52" s="8"/>
      <c r="G52" s="8"/>
      <c r="H52" s="8" t="s">
        <v>262</v>
      </c>
      <c r="I52" s="8" t="s">
        <v>264</v>
      </c>
      <c r="J52" s="8"/>
      <c r="K52" s="8"/>
      <c r="L52" s="10"/>
      <c r="M52" s="8" t="str">
        <f t="shared" si="0"/>
        <v>YES</v>
      </c>
      <c r="N52" s="3"/>
      <c r="O52" s="3"/>
      <c r="P52" s="3"/>
      <c r="Q52" s="3">
        <v>1</v>
      </c>
      <c r="R52" s="3"/>
      <c r="S52" s="3"/>
      <c r="T52" s="3"/>
      <c r="U52" s="3"/>
      <c r="V52" s="3"/>
      <c r="W52" s="3"/>
      <c r="X52" s="3"/>
    </row>
    <row r="53" spans="1:25" ht="21" customHeight="1" x14ac:dyDescent="0.25">
      <c r="A53" s="19" t="s">
        <v>4</v>
      </c>
      <c r="B53" s="7" t="s">
        <v>142</v>
      </c>
      <c r="C53" s="21"/>
      <c r="D53" s="19" t="s">
        <v>45</v>
      </c>
      <c r="E53" s="8"/>
      <c r="F53" s="8"/>
      <c r="G53" s="8"/>
      <c r="H53" s="8"/>
      <c r="I53" s="8"/>
      <c r="J53" s="8"/>
      <c r="K53" s="8"/>
      <c r="L53" s="10"/>
      <c r="M53" s="8" t="str">
        <f t="shared" si="0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5" ht="21" customHeight="1" x14ac:dyDescent="0.25">
      <c r="A54" s="19" t="s">
        <v>4</v>
      </c>
      <c r="B54" s="7" t="s">
        <v>137</v>
      </c>
      <c r="C54" s="21"/>
      <c r="D54" s="19" t="s">
        <v>55</v>
      </c>
      <c r="E54" s="8"/>
      <c r="F54" s="8"/>
      <c r="G54" s="8"/>
      <c r="H54" s="8"/>
      <c r="I54" s="8" t="s">
        <v>264</v>
      </c>
      <c r="J54" s="8"/>
      <c r="K54" s="8"/>
      <c r="L54" s="10"/>
      <c r="M54" s="8" t="str">
        <f t="shared" si="0"/>
        <v>YES</v>
      </c>
      <c r="N54" s="3"/>
      <c r="O54" s="3"/>
      <c r="P54" s="3"/>
      <c r="Q54" s="3"/>
      <c r="R54" s="3"/>
      <c r="S54" s="3"/>
      <c r="T54" s="3">
        <v>1</v>
      </c>
      <c r="U54" s="3"/>
      <c r="V54" s="3"/>
      <c r="W54" s="3"/>
      <c r="X54" s="3"/>
    </row>
    <row r="55" spans="1:25" ht="21" customHeight="1" x14ac:dyDescent="0.25">
      <c r="A55" s="19" t="s">
        <v>4</v>
      </c>
      <c r="B55" s="7" t="s">
        <v>115</v>
      </c>
      <c r="C55" s="21"/>
      <c r="D55" s="19" t="s">
        <v>63</v>
      </c>
      <c r="E55" s="8"/>
      <c r="F55" s="8"/>
      <c r="G55" s="8"/>
      <c r="H55" s="8"/>
      <c r="I55" s="8"/>
      <c r="J55" s="8"/>
      <c r="K55" s="8"/>
      <c r="L55" s="10"/>
      <c r="M55" s="8" t="str">
        <f t="shared" si="0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5" ht="21" customHeight="1" x14ac:dyDescent="0.25">
      <c r="A56" s="19" t="s">
        <v>4</v>
      </c>
      <c r="B56" s="7" t="s">
        <v>139</v>
      </c>
      <c r="C56" s="21"/>
      <c r="D56" s="19" t="s">
        <v>86</v>
      </c>
      <c r="E56" s="8"/>
      <c r="F56" s="8"/>
      <c r="G56" s="8"/>
      <c r="H56" s="8"/>
      <c r="I56" s="8"/>
      <c r="J56" s="8"/>
      <c r="K56" s="8"/>
      <c r="L56" s="10"/>
      <c r="M56" s="8" t="str">
        <f t="shared" si="0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5" ht="21" customHeight="1" x14ac:dyDescent="0.25">
      <c r="A57" s="19" t="s">
        <v>4</v>
      </c>
      <c r="B57" s="7" t="s">
        <v>173</v>
      </c>
      <c r="C57" s="53">
        <v>65338</v>
      </c>
      <c r="D57" s="19">
        <v>3002</v>
      </c>
      <c r="E57" s="8"/>
      <c r="F57" s="8"/>
      <c r="G57" s="8"/>
      <c r="H57" s="8"/>
      <c r="I57" s="8"/>
      <c r="J57" s="8"/>
      <c r="K57" s="8"/>
      <c r="L57" s="10"/>
      <c r="M57" s="8" t="str">
        <f t="shared" si="0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5" ht="21" customHeight="1" x14ac:dyDescent="0.25">
      <c r="A58" s="19" t="s">
        <v>4</v>
      </c>
      <c r="B58" s="7" t="s">
        <v>173</v>
      </c>
      <c r="C58" s="53"/>
      <c r="D58" s="50">
        <v>3020</v>
      </c>
      <c r="E58" s="8"/>
      <c r="F58" s="8"/>
      <c r="G58" s="8"/>
      <c r="H58" s="8" t="s">
        <v>264</v>
      </c>
      <c r="I58" s="8"/>
      <c r="J58" s="8"/>
      <c r="K58" s="8"/>
      <c r="L58" s="10"/>
      <c r="M58" s="8" t="str">
        <f t="shared" si="0"/>
        <v>YES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5" t="s">
        <v>316</v>
      </c>
    </row>
    <row r="59" spans="1:25" ht="21" customHeight="1" x14ac:dyDescent="0.25">
      <c r="A59" s="19" t="s">
        <v>4</v>
      </c>
      <c r="B59" s="7" t="s">
        <v>173</v>
      </c>
      <c r="C59" s="53"/>
      <c r="D59" s="50" t="s">
        <v>235</v>
      </c>
      <c r="E59" s="8"/>
      <c r="F59" s="8"/>
      <c r="G59" s="8"/>
      <c r="H59" s="8"/>
      <c r="I59" s="8"/>
      <c r="J59" s="8"/>
      <c r="K59" s="8"/>
      <c r="L59" s="10"/>
      <c r="M59" s="8" t="str">
        <f t="shared" si="0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5" ht="21" customHeight="1" x14ac:dyDescent="0.25">
      <c r="A60" s="19" t="s">
        <v>4</v>
      </c>
      <c r="B60" s="7" t="s">
        <v>119</v>
      </c>
      <c r="C60" s="21"/>
      <c r="D60" s="19" t="s">
        <v>56</v>
      </c>
      <c r="E60" s="8"/>
      <c r="F60" s="8"/>
      <c r="G60" s="8"/>
      <c r="H60" s="8"/>
      <c r="I60" s="8"/>
      <c r="J60" s="8"/>
      <c r="K60" s="8"/>
      <c r="L60" s="10"/>
      <c r="M60" s="8" t="str">
        <f t="shared" si="0"/>
        <v/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5" ht="21" customHeight="1" x14ac:dyDescent="0.25">
      <c r="A61" s="19" t="s">
        <v>4</v>
      </c>
      <c r="B61" s="7" t="s">
        <v>130</v>
      </c>
      <c r="C61" s="21"/>
      <c r="D61" s="19" t="s">
        <v>64</v>
      </c>
      <c r="E61" s="8"/>
      <c r="F61" s="8"/>
      <c r="G61" s="8"/>
      <c r="H61" s="8" t="s">
        <v>264</v>
      </c>
      <c r="I61" s="8"/>
      <c r="J61" s="8"/>
      <c r="K61" s="8"/>
      <c r="L61" s="10"/>
      <c r="M61" s="8" t="str">
        <f t="shared" si="0"/>
        <v>YES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5" t="s">
        <v>316</v>
      </c>
    </row>
    <row r="62" spans="1:25" ht="21" customHeight="1" x14ac:dyDescent="0.25">
      <c r="A62" s="19" t="s">
        <v>4</v>
      </c>
      <c r="B62" s="7" t="s">
        <v>134</v>
      </c>
      <c r="C62" s="21"/>
      <c r="D62" s="19" t="s">
        <v>72</v>
      </c>
      <c r="E62" s="8"/>
      <c r="F62" s="8"/>
      <c r="G62" s="8"/>
      <c r="H62" s="8"/>
      <c r="I62" s="8"/>
      <c r="J62" s="8"/>
      <c r="K62" s="8"/>
      <c r="L62" s="10"/>
      <c r="M62" s="8" t="str">
        <f t="shared" si="0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5" ht="21" customHeight="1" x14ac:dyDescent="0.25">
      <c r="A63" s="19" t="s">
        <v>4</v>
      </c>
      <c r="B63" s="7" t="s">
        <v>159</v>
      </c>
      <c r="C63" s="21"/>
      <c r="D63" s="19" t="s">
        <v>77</v>
      </c>
      <c r="E63" s="8"/>
      <c r="F63" s="8"/>
      <c r="G63" s="8"/>
      <c r="H63" s="8"/>
      <c r="I63" s="8"/>
      <c r="J63" s="8"/>
      <c r="K63" s="8"/>
      <c r="L63" s="10"/>
      <c r="M63" s="8" t="str">
        <f t="shared" si="0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5" ht="21" customHeight="1" x14ac:dyDescent="0.25">
      <c r="A64" s="72" t="s">
        <v>4</v>
      </c>
      <c r="B64" s="73" t="s">
        <v>174</v>
      </c>
      <c r="C64" s="74">
        <v>65385</v>
      </c>
      <c r="D64" s="19">
        <v>3008</v>
      </c>
      <c r="E64" s="8"/>
      <c r="F64" s="8"/>
      <c r="G64" s="8"/>
      <c r="H64" s="8"/>
      <c r="I64" s="8"/>
      <c r="J64" s="8"/>
      <c r="K64" s="8"/>
      <c r="L64" s="10"/>
      <c r="M64" s="8" t="str">
        <f t="shared" si="0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21" customHeight="1" x14ac:dyDescent="0.25">
      <c r="A65" s="72" t="s">
        <v>4</v>
      </c>
      <c r="B65" s="73" t="s">
        <v>174</v>
      </c>
      <c r="C65" s="74"/>
      <c r="D65" s="50">
        <v>3021</v>
      </c>
      <c r="E65" s="8"/>
      <c r="F65" s="8"/>
      <c r="G65" s="8"/>
      <c r="H65" s="8"/>
      <c r="I65" s="8"/>
      <c r="J65" s="8"/>
      <c r="K65" s="8"/>
      <c r="L65" s="10"/>
      <c r="M65" s="8" t="str">
        <f t="shared" si="0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1" customHeight="1" x14ac:dyDescent="0.25">
      <c r="A66" s="19" t="s">
        <v>4</v>
      </c>
      <c r="B66" s="7" t="s">
        <v>174</v>
      </c>
      <c r="C66" s="53"/>
      <c r="D66" s="50" t="s">
        <v>235</v>
      </c>
      <c r="E66" s="8"/>
      <c r="F66" s="8"/>
      <c r="G66" s="8"/>
      <c r="H66" s="8"/>
      <c r="I66" s="8"/>
      <c r="J66" s="8"/>
      <c r="K66" s="8"/>
      <c r="L66" s="10"/>
      <c r="M66" s="8" t="str">
        <f t="shared" ref="M66:M129" si="1">IF(AND(ISBLANK(E66),ISBLANK(F66),ISBLANK(G66),ISBLANK(H66),ISBLANK(I66),ISBLANK(J66)),"","YES")</f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1" customHeight="1" x14ac:dyDescent="0.25">
      <c r="A67" s="19" t="s">
        <v>4</v>
      </c>
      <c r="B67" s="7" t="s">
        <v>152</v>
      </c>
      <c r="C67" s="21"/>
      <c r="D67" s="19" t="s">
        <v>46</v>
      </c>
      <c r="E67" s="8"/>
      <c r="F67" s="8"/>
      <c r="G67" s="8"/>
      <c r="H67" s="8"/>
      <c r="I67" s="8"/>
      <c r="J67" s="8"/>
      <c r="K67" s="8"/>
      <c r="L67" s="10"/>
      <c r="M67" s="8" t="str">
        <f t="shared" si="1"/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1" customHeight="1" x14ac:dyDescent="0.25">
      <c r="A68" s="19" t="s">
        <v>4</v>
      </c>
      <c r="B68" s="7" t="s">
        <v>155</v>
      </c>
      <c r="C68" s="21"/>
      <c r="D68" s="19" t="s">
        <v>84</v>
      </c>
      <c r="E68" s="8"/>
      <c r="F68" s="8"/>
      <c r="G68" s="8"/>
      <c r="H68" s="8"/>
      <c r="I68" s="8"/>
      <c r="J68" s="8"/>
      <c r="K68" s="8"/>
      <c r="L68" s="10"/>
      <c r="M68" s="8" t="str">
        <f t="shared" si="1"/>
        <v/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21" customHeight="1" x14ac:dyDescent="0.25">
      <c r="A69" s="19" t="s">
        <v>4</v>
      </c>
      <c r="B69" s="7" t="s">
        <v>144</v>
      </c>
      <c r="C69" s="21"/>
      <c r="D69" s="19" t="s">
        <v>57</v>
      </c>
      <c r="E69" s="8"/>
      <c r="F69" s="8"/>
      <c r="G69" s="8"/>
      <c r="H69" s="8"/>
      <c r="I69" s="8"/>
      <c r="J69" s="8"/>
      <c r="K69" s="8"/>
      <c r="L69" s="10"/>
      <c r="M69" s="8" t="str">
        <f t="shared" si="1"/>
        <v/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1" customHeight="1" x14ac:dyDescent="0.25">
      <c r="A70" s="19" t="s">
        <v>4</v>
      </c>
      <c r="B70" s="7" t="s">
        <v>123</v>
      </c>
      <c r="C70" s="21"/>
      <c r="D70" s="19" t="s">
        <v>65</v>
      </c>
      <c r="E70" s="8"/>
      <c r="F70" s="8"/>
      <c r="G70" s="8"/>
      <c r="H70" s="8"/>
      <c r="I70" s="8"/>
      <c r="J70" s="8"/>
      <c r="K70" s="8"/>
      <c r="L70" s="10"/>
      <c r="M70" s="8" t="str">
        <f t="shared" si="1"/>
        <v/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21" customHeight="1" x14ac:dyDescent="0.25">
      <c r="A71" s="19" t="s">
        <v>4</v>
      </c>
      <c r="B71" s="7" t="s">
        <v>175</v>
      </c>
      <c r="C71" s="53">
        <v>65952</v>
      </c>
      <c r="D71" s="19">
        <v>3013</v>
      </c>
      <c r="E71" s="8"/>
      <c r="F71" s="8"/>
      <c r="G71" s="8"/>
      <c r="H71" s="8"/>
      <c r="I71" s="8"/>
      <c r="J71" s="8"/>
      <c r="K71" s="8"/>
      <c r="L71" s="10"/>
      <c r="M71" s="8" t="str">
        <f t="shared" si="1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1" customHeight="1" x14ac:dyDescent="0.25">
      <c r="A72" s="19" t="s">
        <v>4</v>
      </c>
      <c r="B72" s="7" t="s">
        <v>175</v>
      </c>
      <c r="C72" s="53"/>
      <c r="D72" s="50">
        <v>3023</v>
      </c>
      <c r="E72" s="8"/>
      <c r="F72" s="8"/>
      <c r="G72" s="8"/>
      <c r="H72" s="8" t="s">
        <v>261</v>
      </c>
      <c r="I72" s="8"/>
      <c r="J72" s="8"/>
      <c r="K72" s="8"/>
      <c r="L72" s="10"/>
      <c r="M72" s="8" t="str">
        <f t="shared" si="1"/>
        <v>YES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1" customHeight="1" x14ac:dyDescent="0.25">
      <c r="A73" s="19" t="s">
        <v>4</v>
      </c>
      <c r="B73" s="7" t="s">
        <v>175</v>
      </c>
      <c r="C73" s="53"/>
      <c r="D73" s="50">
        <v>3015</v>
      </c>
      <c r="E73" s="8"/>
      <c r="F73" s="8"/>
      <c r="G73" s="8"/>
      <c r="H73" s="8"/>
      <c r="I73" s="8"/>
      <c r="J73" s="8"/>
      <c r="K73" s="8"/>
      <c r="L73" s="10"/>
      <c r="M73" s="8" t="str">
        <f t="shared" si="1"/>
        <v/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1" customHeight="1" x14ac:dyDescent="0.25">
      <c r="A74" s="19" t="s">
        <v>4</v>
      </c>
      <c r="B74" s="7" t="s">
        <v>153</v>
      </c>
      <c r="C74" s="21"/>
      <c r="D74" s="19" t="s">
        <v>78</v>
      </c>
      <c r="E74" s="8"/>
      <c r="F74" s="8"/>
      <c r="G74" s="8"/>
      <c r="H74" s="8" t="s">
        <v>264</v>
      </c>
      <c r="I74" s="8"/>
      <c r="J74" s="8"/>
      <c r="K74" s="8"/>
      <c r="L74" s="10"/>
      <c r="M74" s="8" t="str">
        <f t="shared" si="1"/>
        <v>YES</v>
      </c>
      <c r="N74" s="3"/>
      <c r="O74" s="3"/>
      <c r="P74" s="3">
        <v>1</v>
      </c>
      <c r="Q74" s="3">
        <v>1</v>
      </c>
      <c r="R74" s="3"/>
      <c r="S74" s="3"/>
      <c r="T74" s="3"/>
      <c r="U74" s="3"/>
      <c r="V74" s="3"/>
      <c r="W74" s="3"/>
      <c r="X74" s="3"/>
    </row>
    <row r="75" spans="1:24" ht="21" customHeight="1" x14ac:dyDescent="0.25">
      <c r="A75" s="19" t="s">
        <v>4</v>
      </c>
      <c r="B75" s="7" t="s">
        <v>93</v>
      </c>
      <c r="C75" s="21"/>
      <c r="D75" s="19" t="s">
        <v>87</v>
      </c>
      <c r="E75" s="8"/>
      <c r="F75" s="8"/>
      <c r="G75" s="8"/>
      <c r="H75" s="8"/>
      <c r="I75" s="8"/>
      <c r="J75" s="8"/>
      <c r="K75" s="8"/>
      <c r="L75" s="10"/>
      <c r="M75" s="8" t="str">
        <f t="shared" si="1"/>
        <v/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1" customHeight="1" x14ac:dyDescent="0.25">
      <c r="A76" s="19" t="s">
        <v>4</v>
      </c>
      <c r="B76" s="7" t="s">
        <v>140</v>
      </c>
      <c r="C76" s="21"/>
      <c r="D76" s="19" t="s">
        <v>40</v>
      </c>
      <c r="E76" s="8"/>
      <c r="F76" s="8"/>
      <c r="G76" s="8"/>
      <c r="H76" s="8"/>
      <c r="I76" s="8"/>
      <c r="J76" s="8"/>
      <c r="K76" s="8"/>
      <c r="L76" s="10"/>
      <c r="M76" s="8" t="str">
        <f t="shared" si="1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1" customHeight="1" x14ac:dyDescent="0.25">
      <c r="A77" s="19" t="s">
        <v>4</v>
      </c>
      <c r="B77" s="7" t="s">
        <v>132</v>
      </c>
      <c r="C77" s="21"/>
      <c r="D77" s="19" t="s">
        <v>47</v>
      </c>
      <c r="E77" s="8"/>
      <c r="F77" s="8"/>
      <c r="G77" s="8"/>
      <c r="H77" s="8"/>
      <c r="I77" s="8"/>
      <c r="J77" s="8"/>
      <c r="K77" s="8"/>
      <c r="L77" s="10"/>
      <c r="M77" s="8" t="str">
        <f t="shared" si="1"/>
        <v/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1" customHeight="1" x14ac:dyDescent="0.25">
      <c r="A78" s="19" t="s">
        <v>4</v>
      </c>
      <c r="B78" s="7" t="s">
        <v>176</v>
      </c>
      <c r="C78" s="53">
        <v>66090</v>
      </c>
      <c r="D78" s="19">
        <v>3017</v>
      </c>
      <c r="E78" s="8"/>
      <c r="F78" s="8"/>
      <c r="G78" s="8"/>
      <c r="H78" s="8"/>
      <c r="I78" s="8"/>
      <c r="J78" s="8"/>
      <c r="K78" s="8"/>
      <c r="L78" s="10"/>
      <c r="M78" s="8" t="str">
        <f t="shared" si="1"/>
        <v/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1" customHeight="1" x14ac:dyDescent="0.25">
      <c r="A79" s="19" t="s">
        <v>4</v>
      </c>
      <c r="B79" s="7" t="s">
        <v>176</v>
      </c>
      <c r="C79" s="53"/>
      <c r="D79" s="50">
        <v>3022</v>
      </c>
      <c r="E79" s="8"/>
      <c r="F79" s="8"/>
      <c r="G79" s="8"/>
      <c r="H79" s="8" t="s">
        <v>264</v>
      </c>
      <c r="I79" s="8"/>
      <c r="J79" s="8"/>
      <c r="K79" s="8"/>
      <c r="L79" s="10"/>
      <c r="M79" s="8" t="str">
        <f t="shared" si="1"/>
        <v>YES</v>
      </c>
      <c r="N79" s="3"/>
      <c r="O79" s="3"/>
      <c r="P79" s="3">
        <v>1</v>
      </c>
      <c r="Q79" s="3">
        <v>1</v>
      </c>
      <c r="R79" s="3"/>
      <c r="S79" s="3"/>
      <c r="T79" s="3"/>
      <c r="U79" s="3"/>
      <c r="V79" s="3"/>
      <c r="W79" s="3"/>
      <c r="X79" s="3"/>
    </row>
    <row r="80" spans="1:24" ht="21" customHeight="1" x14ac:dyDescent="0.25">
      <c r="A80" s="19" t="s">
        <v>4</v>
      </c>
      <c r="B80" s="7" t="s">
        <v>176</v>
      </c>
      <c r="C80" s="53"/>
      <c r="D80" s="50">
        <v>3020</v>
      </c>
      <c r="E80" s="8"/>
      <c r="F80" s="8"/>
      <c r="G80" s="8"/>
      <c r="H80" s="8"/>
      <c r="I80" s="8"/>
      <c r="J80" s="8"/>
      <c r="K80" s="8"/>
      <c r="L80" s="10"/>
      <c r="M80" s="8" t="str">
        <f t="shared" si="1"/>
        <v/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56" ht="21" customHeight="1" x14ac:dyDescent="0.25">
      <c r="A81" s="19" t="s">
        <v>4</v>
      </c>
      <c r="B81" s="7" t="s">
        <v>122</v>
      </c>
      <c r="C81" s="21"/>
      <c r="D81" s="19" t="s">
        <v>58</v>
      </c>
      <c r="E81" s="8"/>
      <c r="F81" s="8"/>
      <c r="G81" s="8"/>
      <c r="H81" s="8"/>
      <c r="I81" s="8"/>
      <c r="J81" s="8"/>
      <c r="K81" s="8"/>
      <c r="L81" s="10"/>
      <c r="M81" s="8" t="str">
        <f t="shared" si="1"/>
        <v/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56" ht="21" customHeight="1" x14ac:dyDescent="0.25">
      <c r="A82" s="19" t="s">
        <v>4</v>
      </c>
      <c r="B82" s="7" t="s">
        <v>124</v>
      </c>
      <c r="C82" s="21"/>
      <c r="D82" s="19" t="s">
        <v>66</v>
      </c>
      <c r="E82" s="8"/>
      <c r="F82" s="8"/>
      <c r="G82" s="8"/>
      <c r="H82" s="8" t="s">
        <v>262</v>
      </c>
      <c r="I82" s="8"/>
      <c r="J82" s="8"/>
      <c r="K82" s="8"/>
      <c r="L82" s="10"/>
      <c r="M82" s="8" t="str">
        <f t="shared" si="1"/>
        <v>YES</v>
      </c>
      <c r="N82" s="3"/>
      <c r="O82" s="3"/>
      <c r="P82" s="3"/>
      <c r="Q82" s="3"/>
      <c r="R82" s="3"/>
      <c r="S82" s="3"/>
      <c r="T82" s="3">
        <v>1</v>
      </c>
      <c r="U82" s="3"/>
      <c r="V82" s="3"/>
      <c r="W82" s="3"/>
      <c r="X82" s="3"/>
    </row>
    <row r="83" spans="1:256" ht="21" customHeight="1" x14ac:dyDescent="0.25">
      <c r="A83" s="19" t="s">
        <v>4</v>
      </c>
      <c r="B83" s="7" t="s">
        <v>157</v>
      </c>
      <c r="C83" s="21"/>
      <c r="D83" s="19" t="s">
        <v>73</v>
      </c>
      <c r="E83" s="8"/>
      <c r="F83" s="8"/>
      <c r="G83" s="8"/>
      <c r="H83" s="8" t="s">
        <v>264</v>
      </c>
      <c r="I83" s="8"/>
      <c r="J83" s="8"/>
      <c r="K83" s="8"/>
      <c r="L83" s="10"/>
      <c r="M83" s="8" t="str">
        <f t="shared" si="1"/>
        <v>YES</v>
      </c>
      <c r="N83" s="3"/>
      <c r="O83" s="3"/>
      <c r="P83" s="3"/>
      <c r="Q83" s="3"/>
      <c r="R83" s="3"/>
      <c r="S83" s="3"/>
      <c r="T83" s="3">
        <v>1</v>
      </c>
      <c r="U83" s="3"/>
      <c r="V83" s="3"/>
      <c r="W83" s="3"/>
      <c r="X83" s="3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ht="21" customHeight="1" x14ac:dyDescent="0.25">
      <c r="A84" s="19" t="s">
        <v>4</v>
      </c>
      <c r="B84" s="7" t="s">
        <v>145</v>
      </c>
      <c r="C84" s="21"/>
      <c r="D84" s="19" t="s">
        <v>79</v>
      </c>
      <c r="E84" s="8"/>
      <c r="F84" s="8"/>
      <c r="G84" s="8"/>
      <c r="H84" s="8"/>
      <c r="I84" s="8"/>
      <c r="J84" s="8"/>
      <c r="K84" s="8"/>
      <c r="L84" s="10"/>
      <c r="M84" s="8" t="str">
        <f t="shared" si="1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56" ht="21" customHeight="1" x14ac:dyDescent="0.25">
      <c r="A85" s="19" t="s">
        <v>239</v>
      </c>
      <c r="B85" s="7" t="s">
        <v>165</v>
      </c>
      <c r="C85" s="53">
        <v>65301</v>
      </c>
      <c r="D85" s="19">
        <v>1003</v>
      </c>
      <c r="E85" s="8"/>
      <c r="F85" s="8"/>
      <c r="G85" s="8"/>
      <c r="H85" s="8"/>
      <c r="I85" s="8"/>
      <c r="J85" s="8"/>
      <c r="K85" s="8"/>
      <c r="L85" s="10"/>
      <c r="M85" s="8" t="str">
        <f t="shared" si="1"/>
        <v/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56" ht="21" customHeight="1" x14ac:dyDescent="0.25">
      <c r="A86" s="19" t="s">
        <v>239</v>
      </c>
      <c r="B86" s="7" t="s">
        <v>165</v>
      </c>
      <c r="C86" s="53"/>
      <c r="D86" s="50">
        <v>1021</v>
      </c>
      <c r="E86" s="8"/>
      <c r="F86" s="8"/>
      <c r="G86" s="8"/>
      <c r="H86" s="8" t="s">
        <v>262</v>
      </c>
      <c r="I86" s="8"/>
      <c r="J86" s="75"/>
      <c r="K86" s="8"/>
      <c r="L86" s="10"/>
      <c r="M86" s="8" t="str">
        <f t="shared" si="1"/>
        <v>YES</v>
      </c>
      <c r="N86" s="3"/>
      <c r="O86" s="3"/>
      <c r="P86" s="3"/>
      <c r="Q86" s="3">
        <v>1</v>
      </c>
      <c r="R86" s="3"/>
      <c r="S86" s="3"/>
      <c r="T86" s="3"/>
      <c r="U86" s="3"/>
      <c r="V86" s="3"/>
      <c r="W86" s="3"/>
      <c r="X86" s="3"/>
    </row>
    <row r="87" spans="1:256" ht="21" customHeight="1" x14ac:dyDescent="0.25">
      <c r="A87" s="19" t="s">
        <v>239</v>
      </c>
      <c r="B87" s="7" t="s">
        <v>165</v>
      </c>
      <c r="C87" s="53"/>
      <c r="D87" s="50">
        <v>1006</v>
      </c>
      <c r="E87" s="8"/>
      <c r="F87" s="8"/>
      <c r="G87" s="8"/>
      <c r="H87" s="8"/>
      <c r="I87" s="8"/>
      <c r="J87" s="8"/>
      <c r="K87" s="8"/>
      <c r="L87" s="10"/>
      <c r="M87" s="8" t="str">
        <f t="shared" si="1"/>
        <v/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56" ht="21" customHeight="1" x14ac:dyDescent="0.25">
      <c r="A88" s="19" t="s">
        <v>239</v>
      </c>
      <c r="B88" s="7" t="s">
        <v>158</v>
      </c>
      <c r="C88" s="21"/>
      <c r="D88" s="19" t="s">
        <v>41</v>
      </c>
      <c r="E88" s="8"/>
      <c r="F88" s="8"/>
      <c r="G88" s="8"/>
      <c r="H88" s="8" t="s">
        <v>264</v>
      </c>
      <c r="I88" s="8"/>
      <c r="J88" s="8"/>
      <c r="K88" s="8"/>
      <c r="L88" s="10"/>
      <c r="M88" s="8" t="str">
        <f t="shared" si="1"/>
        <v>YES</v>
      </c>
      <c r="N88" s="3"/>
      <c r="O88" s="3"/>
      <c r="P88" s="3"/>
      <c r="Q88" s="3"/>
      <c r="R88" s="3"/>
      <c r="S88" s="3"/>
      <c r="T88" s="3">
        <v>1</v>
      </c>
      <c r="U88" s="3"/>
      <c r="V88" s="3"/>
      <c r="W88" s="3"/>
      <c r="X88" s="3"/>
    </row>
    <row r="89" spans="1:256" ht="21" customHeight="1" x14ac:dyDescent="0.25">
      <c r="A89" s="19" t="s">
        <v>239</v>
      </c>
      <c r="B89" s="7" t="s">
        <v>141</v>
      </c>
      <c r="C89" s="21"/>
      <c r="D89" s="19" t="s">
        <v>80</v>
      </c>
      <c r="E89" s="8"/>
      <c r="F89" s="8"/>
      <c r="G89" s="8"/>
      <c r="H89" s="8"/>
      <c r="I89" s="8"/>
      <c r="J89" s="8"/>
      <c r="K89" s="8"/>
      <c r="L89" s="10"/>
      <c r="M89" s="8" t="str">
        <f t="shared" si="1"/>
        <v/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56" ht="21" customHeight="1" x14ac:dyDescent="0.25">
      <c r="A90" s="19" t="s">
        <v>239</v>
      </c>
      <c r="B90" s="7" t="s">
        <v>126</v>
      </c>
      <c r="C90" s="21"/>
      <c r="D90" s="19" t="s">
        <v>48</v>
      </c>
      <c r="E90" s="8"/>
      <c r="F90" s="8"/>
      <c r="G90" s="8"/>
      <c r="H90" s="8" t="s">
        <v>261</v>
      </c>
      <c r="I90" s="8"/>
      <c r="J90" s="8"/>
      <c r="K90" s="8"/>
      <c r="L90" s="10"/>
      <c r="M90" s="8" t="str">
        <f t="shared" si="1"/>
        <v>YES</v>
      </c>
      <c r="N90" s="3"/>
      <c r="O90" s="3"/>
      <c r="P90" s="3"/>
      <c r="Q90" s="3"/>
      <c r="R90" s="3"/>
      <c r="S90" s="3"/>
      <c r="T90" s="3"/>
      <c r="U90" s="3">
        <v>1</v>
      </c>
      <c r="V90" s="3"/>
      <c r="W90" s="3"/>
      <c r="X90" s="3"/>
    </row>
    <row r="91" spans="1:256" ht="21" customHeight="1" x14ac:dyDescent="0.25">
      <c r="A91" s="19" t="s">
        <v>239</v>
      </c>
      <c r="B91" s="7" t="s">
        <v>149</v>
      </c>
      <c r="C91" s="21"/>
      <c r="D91" s="19" t="s">
        <v>51</v>
      </c>
      <c r="E91" s="8"/>
      <c r="F91" s="8"/>
      <c r="G91" s="8"/>
      <c r="H91" s="8"/>
      <c r="I91" s="8"/>
      <c r="J91" s="8"/>
      <c r="K91" s="8"/>
      <c r="L91" s="10"/>
      <c r="M91" s="8" t="str">
        <f t="shared" si="1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56" ht="21" customHeight="1" x14ac:dyDescent="0.25">
      <c r="A92" s="19" t="s">
        <v>239</v>
      </c>
      <c r="B92" s="7" t="s">
        <v>166</v>
      </c>
      <c r="C92" s="53">
        <v>65192</v>
      </c>
      <c r="D92" s="19">
        <v>1009</v>
      </c>
      <c r="E92" s="8"/>
      <c r="F92" s="8"/>
      <c r="G92" s="8"/>
      <c r="H92" s="8"/>
      <c r="I92" s="8"/>
      <c r="J92" s="75"/>
      <c r="K92" s="8"/>
      <c r="L92" s="10"/>
      <c r="M92" s="8" t="str">
        <f t="shared" si="1"/>
        <v/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56" ht="21" customHeight="1" x14ac:dyDescent="0.25">
      <c r="A93" s="19" t="s">
        <v>239</v>
      </c>
      <c r="B93" s="7" t="s">
        <v>166</v>
      </c>
      <c r="C93" s="53"/>
      <c r="D93" s="50">
        <v>1022</v>
      </c>
      <c r="E93" s="8"/>
      <c r="F93" s="8"/>
      <c r="G93" s="8"/>
      <c r="H93" s="8"/>
      <c r="I93" s="8"/>
      <c r="J93" s="8"/>
      <c r="K93" s="8"/>
      <c r="L93" s="10"/>
      <c r="M93" s="8" t="str">
        <f t="shared" si="1"/>
        <v/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56" ht="21" customHeight="1" x14ac:dyDescent="0.25">
      <c r="A94" s="19" t="s">
        <v>239</v>
      </c>
      <c r="B94" s="7" t="s">
        <v>166</v>
      </c>
      <c r="C94" s="53"/>
      <c r="D94" s="50" t="s">
        <v>235</v>
      </c>
      <c r="E94" s="8"/>
      <c r="F94" s="8"/>
      <c r="G94" s="8"/>
      <c r="H94" s="8"/>
      <c r="I94" s="8"/>
      <c r="J94" s="8"/>
      <c r="K94" s="8"/>
      <c r="L94" s="10"/>
      <c r="M94" s="8" t="str">
        <f t="shared" si="1"/>
        <v/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56" ht="21" customHeight="1" x14ac:dyDescent="0.25">
      <c r="A95" s="19" t="s">
        <v>239</v>
      </c>
      <c r="B95" s="7" t="s">
        <v>125</v>
      </c>
      <c r="C95" s="21"/>
      <c r="D95" s="19" t="s">
        <v>67</v>
      </c>
      <c r="E95" s="8"/>
      <c r="F95" s="8"/>
      <c r="G95" s="8"/>
      <c r="H95" s="8"/>
      <c r="I95" s="8"/>
      <c r="J95" s="8"/>
      <c r="K95" s="8"/>
      <c r="L95" s="10"/>
      <c r="M95" s="8" t="str">
        <f t="shared" si="1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56" ht="21" customHeight="1" x14ac:dyDescent="0.25">
      <c r="A96" s="19" t="s">
        <v>239</v>
      </c>
      <c r="B96" s="7" t="s">
        <v>127</v>
      </c>
      <c r="C96" s="21"/>
      <c r="D96" s="19" t="s">
        <v>81</v>
      </c>
      <c r="E96" s="8"/>
      <c r="F96" s="8"/>
      <c r="G96" s="8"/>
      <c r="H96" s="8"/>
      <c r="I96" s="8"/>
      <c r="J96" s="8"/>
      <c r="K96" s="8"/>
      <c r="L96" s="10"/>
      <c r="M96" s="8" t="str">
        <f t="shared" si="1"/>
        <v/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1" customHeight="1" x14ac:dyDescent="0.25">
      <c r="A97" s="19" t="s">
        <v>239</v>
      </c>
      <c r="B97" s="7" t="s">
        <v>136</v>
      </c>
      <c r="C97" s="21"/>
      <c r="D97" s="19" t="s">
        <v>74</v>
      </c>
      <c r="E97" s="8"/>
      <c r="F97" s="8"/>
      <c r="G97" s="8"/>
      <c r="H97" s="8"/>
      <c r="I97" s="8"/>
      <c r="J97" s="8"/>
      <c r="K97" s="8"/>
      <c r="L97" s="10"/>
      <c r="M97" s="8" t="str">
        <f t="shared" si="1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21" customHeight="1" x14ac:dyDescent="0.25">
      <c r="A98" s="19" t="s">
        <v>239</v>
      </c>
      <c r="B98" s="7" t="s">
        <v>129</v>
      </c>
      <c r="C98" s="21"/>
      <c r="D98" s="19" t="s">
        <v>36</v>
      </c>
      <c r="E98" s="8"/>
      <c r="F98" s="8"/>
      <c r="G98" s="8"/>
      <c r="H98" s="8"/>
      <c r="I98" s="8"/>
      <c r="J98" s="8"/>
      <c r="K98" s="8"/>
      <c r="L98" s="10"/>
      <c r="M98" s="8" t="str">
        <f t="shared" si="1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21" customHeight="1" x14ac:dyDescent="0.25">
      <c r="A99" s="19" t="s">
        <v>239</v>
      </c>
      <c r="B99" s="7" t="s">
        <v>167</v>
      </c>
      <c r="C99" s="53">
        <v>65638</v>
      </c>
      <c r="D99" s="19">
        <v>1014</v>
      </c>
      <c r="E99" s="8"/>
      <c r="F99" s="8"/>
      <c r="G99" s="8"/>
      <c r="H99" s="8"/>
      <c r="I99" s="8"/>
      <c r="J99" s="8" t="s">
        <v>261</v>
      </c>
      <c r="K99" s="8" t="s">
        <v>265</v>
      </c>
      <c r="L99" s="10"/>
      <c r="M99" s="8" t="str">
        <f t="shared" si="1"/>
        <v>YES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1</v>
      </c>
    </row>
    <row r="100" spans="1:24" ht="21" customHeight="1" x14ac:dyDescent="0.25">
      <c r="A100" s="19" t="s">
        <v>239</v>
      </c>
      <c r="B100" s="7" t="s">
        <v>167</v>
      </c>
      <c r="C100" s="53"/>
      <c r="D100" s="50">
        <v>1024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1"/>
        <v/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1" customHeight="1" x14ac:dyDescent="0.25">
      <c r="A101" s="19" t="s">
        <v>239</v>
      </c>
      <c r="B101" s="7" t="s">
        <v>167</v>
      </c>
      <c r="C101" s="53"/>
      <c r="D101" s="50" t="s">
        <v>235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1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21" customHeight="1" x14ac:dyDescent="0.25">
      <c r="A102" s="19" t="s">
        <v>239</v>
      </c>
      <c r="B102" s="7" t="s">
        <v>118</v>
      </c>
      <c r="C102" s="21"/>
      <c r="D102" s="19" t="s">
        <v>49</v>
      </c>
      <c r="E102" s="8"/>
      <c r="F102" s="8"/>
      <c r="G102" s="8"/>
      <c r="H102" s="8" t="s">
        <v>264</v>
      </c>
      <c r="I102" s="8"/>
      <c r="J102" s="8"/>
      <c r="K102" s="8"/>
      <c r="L102" s="10"/>
      <c r="M102" s="8" t="str">
        <f t="shared" si="1"/>
        <v>YES</v>
      </c>
      <c r="N102" s="3"/>
      <c r="O102" s="3"/>
      <c r="P102" s="3"/>
      <c r="Q102" s="3">
        <v>1</v>
      </c>
      <c r="R102" s="3"/>
      <c r="S102" s="3"/>
      <c r="T102" s="3"/>
      <c r="U102" s="3"/>
      <c r="V102" s="3"/>
      <c r="W102" s="3"/>
      <c r="X102" s="3"/>
    </row>
    <row r="103" spans="1:24" ht="21" customHeight="1" x14ac:dyDescent="0.25">
      <c r="A103" s="19" t="s">
        <v>239</v>
      </c>
      <c r="B103" s="7" t="s">
        <v>148</v>
      </c>
      <c r="C103" s="21"/>
      <c r="D103" s="19" t="s">
        <v>52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1"/>
        <v/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1" customHeight="1" x14ac:dyDescent="0.25">
      <c r="A104" s="19" t="s">
        <v>239</v>
      </c>
      <c r="B104" s="7" t="s">
        <v>133</v>
      </c>
      <c r="C104" s="21"/>
      <c r="D104" s="19" t="s">
        <v>59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1"/>
        <v/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1" customHeight="1" x14ac:dyDescent="0.25">
      <c r="A105" s="19" t="s">
        <v>239</v>
      </c>
      <c r="B105" s="7" t="s">
        <v>146</v>
      </c>
      <c r="C105" s="21"/>
      <c r="D105" s="19" t="s">
        <v>68</v>
      </c>
      <c r="E105" s="8"/>
      <c r="F105" s="8"/>
      <c r="G105" s="8"/>
      <c r="H105" s="8" t="s">
        <v>264</v>
      </c>
      <c r="I105" s="8"/>
      <c r="J105" s="8"/>
      <c r="K105" s="8"/>
      <c r="L105" s="10"/>
      <c r="M105" s="8" t="str">
        <f t="shared" si="1"/>
        <v>YES</v>
      </c>
      <c r="N105" s="3"/>
      <c r="O105" s="3"/>
      <c r="P105" s="3"/>
      <c r="Q105" s="3"/>
      <c r="R105" s="3"/>
      <c r="S105" s="3"/>
      <c r="T105" s="3">
        <v>1</v>
      </c>
      <c r="U105" s="3"/>
      <c r="V105" s="3"/>
      <c r="W105" s="3"/>
      <c r="X105" s="3"/>
    </row>
    <row r="106" spans="1:24" ht="21" customHeight="1" x14ac:dyDescent="0.25">
      <c r="A106" s="19" t="s">
        <v>239</v>
      </c>
      <c r="B106" s="7" t="s">
        <v>168</v>
      </c>
      <c r="C106" s="53">
        <v>65010</v>
      </c>
      <c r="D106" s="19">
        <v>1018</v>
      </c>
      <c r="E106" s="8"/>
      <c r="F106" s="8"/>
      <c r="G106" s="8"/>
      <c r="H106" s="8"/>
      <c r="I106" s="8"/>
      <c r="J106" s="8" t="s">
        <v>261</v>
      </c>
      <c r="K106" s="8"/>
      <c r="L106" s="10"/>
      <c r="M106" s="8" t="str">
        <f t="shared" si="1"/>
        <v>YES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1" customHeight="1" x14ac:dyDescent="0.25">
      <c r="A107" s="19" t="s">
        <v>239</v>
      </c>
      <c r="B107" s="7" t="s">
        <v>168</v>
      </c>
      <c r="C107" s="53"/>
      <c r="D107" s="50">
        <v>1023</v>
      </c>
      <c r="E107" s="8"/>
      <c r="F107" s="8"/>
      <c r="G107" s="8"/>
      <c r="H107" s="8"/>
      <c r="I107" s="8"/>
      <c r="J107" s="8"/>
      <c r="K107" s="8"/>
      <c r="L107" s="10"/>
      <c r="M107" s="8" t="str">
        <f t="shared" si="1"/>
        <v/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</row>
    <row r="108" spans="1:24" ht="21" customHeight="1" x14ac:dyDescent="0.25">
      <c r="A108" s="19" t="s">
        <v>239</v>
      </c>
      <c r="B108" s="7" t="s">
        <v>168</v>
      </c>
      <c r="C108" s="53"/>
      <c r="D108" s="50">
        <v>1021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1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21" customHeight="1" x14ac:dyDescent="0.25">
      <c r="A109" s="19" t="s">
        <v>239</v>
      </c>
      <c r="B109" s="7" t="s">
        <v>116</v>
      </c>
      <c r="C109" s="21"/>
      <c r="D109" s="19" t="s">
        <v>37</v>
      </c>
      <c r="E109" s="8"/>
      <c r="F109" s="8"/>
      <c r="G109" s="8"/>
      <c r="H109" s="8"/>
      <c r="I109" s="8"/>
      <c r="J109" s="8"/>
      <c r="K109" s="8"/>
      <c r="L109" s="10"/>
      <c r="M109" s="8" t="str">
        <f t="shared" si="1"/>
        <v/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21" customHeight="1" x14ac:dyDescent="0.25">
      <c r="A110" s="19" t="s">
        <v>239</v>
      </c>
      <c r="B110" s="7" t="s">
        <v>120</v>
      </c>
      <c r="C110" s="21"/>
      <c r="D110" s="19" t="s">
        <v>42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1"/>
        <v/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1" customHeight="1" x14ac:dyDescent="0.25">
      <c r="A111" s="19" t="s">
        <v>239</v>
      </c>
      <c r="B111" s="7" t="s">
        <v>147</v>
      </c>
      <c r="C111" s="21"/>
      <c r="D111" s="19" t="s">
        <v>53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1"/>
        <v/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21" customHeight="1" x14ac:dyDescent="0.25">
      <c r="A112" s="19" t="s">
        <v>239</v>
      </c>
      <c r="B112" s="7" t="s">
        <v>150</v>
      </c>
      <c r="C112" s="21"/>
      <c r="D112" s="19" t="s">
        <v>60</v>
      </c>
      <c r="E112" s="8"/>
      <c r="F112" s="8"/>
      <c r="G112" s="8"/>
      <c r="H112" s="8"/>
      <c r="I112" s="8"/>
      <c r="J112" s="8"/>
      <c r="K112" s="8"/>
      <c r="L112" s="10"/>
      <c r="M112" s="8" t="str">
        <f t="shared" si="1"/>
        <v/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56" ht="21" customHeight="1" x14ac:dyDescent="0.25">
      <c r="A113" s="19" t="s">
        <v>239</v>
      </c>
      <c r="B113" s="7" t="s">
        <v>169</v>
      </c>
      <c r="C113" s="53">
        <v>65098</v>
      </c>
      <c r="D113" s="19">
        <v>2002</v>
      </c>
      <c r="E113" s="8"/>
      <c r="F113" s="8"/>
      <c r="G113" s="8"/>
      <c r="H113" s="8"/>
      <c r="I113" s="8"/>
      <c r="J113" s="8"/>
      <c r="K113" s="8" t="s">
        <v>260</v>
      </c>
      <c r="L113" s="10"/>
      <c r="M113" s="8" t="str">
        <f t="shared" si="1"/>
        <v/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56" ht="21" customHeight="1" x14ac:dyDescent="0.25">
      <c r="A114" s="19" t="s">
        <v>239</v>
      </c>
      <c r="B114" s="7" t="s">
        <v>169</v>
      </c>
      <c r="C114" s="53"/>
      <c r="D114" s="50">
        <v>2022</v>
      </c>
      <c r="E114" s="8"/>
      <c r="F114" s="8"/>
      <c r="G114" s="8"/>
      <c r="H114" s="8" t="s">
        <v>262</v>
      </c>
      <c r="I114" s="8"/>
      <c r="J114" s="8"/>
      <c r="K114" s="8"/>
      <c r="L114" s="10"/>
      <c r="M114" s="8" t="str">
        <f t="shared" si="1"/>
        <v>YES</v>
      </c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56" ht="21" customHeight="1" x14ac:dyDescent="0.25">
      <c r="A115" s="19" t="s">
        <v>239</v>
      </c>
      <c r="B115" s="7" t="s">
        <v>169</v>
      </c>
      <c r="C115" s="53"/>
      <c r="D115" s="50" t="s">
        <v>235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1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56" ht="21" customHeight="1" x14ac:dyDescent="0.25">
      <c r="A116" s="19" t="s">
        <v>239</v>
      </c>
      <c r="B116" s="7" t="s">
        <v>117</v>
      </c>
      <c r="C116" s="21"/>
      <c r="D116" s="19" t="s">
        <v>43</v>
      </c>
      <c r="E116" s="8"/>
      <c r="F116" s="8"/>
      <c r="G116" s="8"/>
      <c r="H116" s="8" t="s">
        <v>264</v>
      </c>
      <c r="I116" s="8"/>
      <c r="J116" s="8"/>
      <c r="K116" s="8"/>
      <c r="L116" s="10"/>
      <c r="M116" s="8" t="str">
        <f t="shared" si="1"/>
        <v>YES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3"/>
      <c r="X116" s="3"/>
    </row>
    <row r="117" spans="1:256" ht="21" customHeight="1" x14ac:dyDescent="0.25">
      <c r="A117" s="19" t="s">
        <v>239</v>
      </c>
      <c r="B117" s="7" t="s">
        <v>156</v>
      </c>
      <c r="C117" s="21"/>
      <c r="D117" s="19" t="s">
        <v>54</v>
      </c>
      <c r="E117" s="8"/>
      <c r="F117" s="8"/>
      <c r="G117" s="8"/>
      <c r="H117" s="8" t="s">
        <v>264</v>
      </c>
      <c r="I117" s="8"/>
      <c r="J117" s="8"/>
      <c r="K117" s="8"/>
      <c r="L117" s="10"/>
      <c r="M117" s="8" t="str">
        <f t="shared" si="1"/>
        <v>YES</v>
      </c>
      <c r="N117" s="3"/>
      <c r="O117" s="3"/>
      <c r="P117" s="3"/>
      <c r="Q117" s="3"/>
      <c r="R117" s="3"/>
      <c r="S117" s="3"/>
      <c r="T117" s="3">
        <v>1</v>
      </c>
      <c r="U117" s="3"/>
      <c r="V117" s="3"/>
      <c r="W117" s="3"/>
      <c r="X117" s="3"/>
    </row>
    <row r="118" spans="1:256" ht="21" customHeight="1" x14ac:dyDescent="0.25">
      <c r="A118" s="19" t="s">
        <v>239</v>
      </c>
      <c r="B118" s="7" t="s">
        <v>143</v>
      </c>
      <c r="C118" s="21"/>
      <c r="D118" s="19" t="s">
        <v>61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1"/>
        <v/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56" ht="21" customHeight="1" x14ac:dyDescent="0.25">
      <c r="A119" s="19" t="s">
        <v>239</v>
      </c>
      <c r="B119" s="7" t="s">
        <v>128</v>
      </c>
      <c r="C119" s="21"/>
      <c r="D119" s="19" t="s">
        <v>70</v>
      </c>
      <c r="E119" s="8"/>
      <c r="F119" s="8"/>
      <c r="G119" s="8"/>
      <c r="H119" s="8" t="s">
        <v>264</v>
      </c>
      <c r="I119" s="8"/>
      <c r="J119" s="8"/>
      <c r="K119" s="8"/>
      <c r="L119" s="10"/>
      <c r="M119" s="8" t="str">
        <f t="shared" si="1"/>
        <v>YES</v>
      </c>
      <c r="N119" s="3"/>
      <c r="O119" s="3"/>
      <c r="P119" s="3"/>
      <c r="Q119" s="3"/>
      <c r="R119" s="3"/>
      <c r="S119" s="3"/>
      <c r="T119" s="3">
        <v>1</v>
      </c>
      <c r="U119" s="3"/>
      <c r="V119" s="3"/>
      <c r="W119" s="3"/>
      <c r="X119" s="3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</row>
    <row r="120" spans="1:256" ht="21" customHeight="1" x14ac:dyDescent="0.25">
      <c r="A120" s="19" t="s">
        <v>239</v>
      </c>
      <c r="B120" s="7" t="s">
        <v>170</v>
      </c>
      <c r="C120" s="53">
        <v>65195</v>
      </c>
      <c r="D120" s="19">
        <v>2008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1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</row>
    <row r="121" spans="1:256" ht="21" customHeight="1" x14ac:dyDescent="0.25">
      <c r="A121" s="19" t="s">
        <v>239</v>
      </c>
      <c r="B121" s="7" t="s">
        <v>170</v>
      </c>
      <c r="C121" s="53"/>
      <c r="D121" s="50">
        <v>2023</v>
      </c>
      <c r="E121" s="8"/>
      <c r="F121" s="8"/>
      <c r="G121" s="8"/>
      <c r="H121" s="8" t="s">
        <v>262</v>
      </c>
      <c r="I121" s="8"/>
      <c r="J121" s="8"/>
      <c r="K121" s="8"/>
      <c r="L121" s="10"/>
      <c r="M121" s="8" t="str">
        <f t="shared" si="1"/>
        <v>YES</v>
      </c>
      <c r="N121" s="3"/>
      <c r="O121" s="3"/>
      <c r="P121" s="3">
        <v>1</v>
      </c>
      <c r="Q121" s="3">
        <v>1</v>
      </c>
      <c r="R121" s="3"/>
      <c r="S121" s="3"/>
      <c r="T121" s="3"/>
      <c r="U121" s="3"/>
      <c r="V121" s="3"/>
      <c r="W121" s="3"/>
      <c r="X121" s="3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</row>
    <row r="122" spans="1:256" ht="21" customHeight="1" x14ac:dyDescent="0.25">
      <c r="A122" s="19" t="s">
        <v>239</v>
      </c>
      <c r="B122" s="7" t="s">
        <v>170</v>
      </c>
      <c r="C122" s="53"/>
      <c r="D122" s="50" t="s">
        <v>235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1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</row>
    <row r="123" spans="1:256" ht="21" customHeight="1" x14ac:dyDescent="0.25">
      <c r="A123" s="19" t="s">
        <v>239</v>
      </c>
      <c r="B123" s="7" t="s">
        <v>113</v>
      </c>
      <c r="C123" s="21"/>
      <c r="D123" s="19" t="s">
        <v>39</v>
      </c>
      <c r="E123" s="8"/>
      <c r="F123" s="8"/>
      <c r="G123" s="8"/>
      <c r="H123" s="8"/>
      <c r="I123" s="8"/>
      <c r="J123" s="8"/>
      <c r="K123" s="8"/>
      <c r="L123" s="10"/>
      <c r="M123" s="8" t="str">
        <f t="shared" si="1"/>
        <v/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56" ht="21" customHeight="1" x14ac:dyDescent="0.25">
      <c r="A124" s="19" t="s">
        <v>239</v>
      </c>
      <c r="B124" s="7" t="s">
        <v>112</v>
      </c>
      <c r="C124" s="21"/>
      <c r="D124" s="19" t="s">
        <v>82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1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56" ht="21" customHeight="1" x14ac:dyDescent="0.25">
      <c r="A125" s="19" t="s">
        <v>239</v>
      </c>
      <c r="B125" s="7" t="s">
        <v>160</v>
      </c>
      <c r="C125" s="21"/>
      <c r="D125" s="19" t="s">
        <v>44</v>
      </c>
      <c r="E125" s="8"/>
      <c r="F125" s="8"/>
      <c r="G125" s="8"/>
      <c r="H125" s="8" t="s">
        <v>264</v>
      </c>
      <c r="I125" s="8"/>
      <c r="J125" s="8"/>
      <c r="K125" s="8"/>
      <c r="L125" s="10" t="s">
        <v>321</v>
      </c>
      <c r="M125" s="8" t="str">
        <f t="shared" si="1"/>
        <v>YES</v>
      </c>
      <c r="N125" s="3"/>
      <c r="O125" s="3"/>
      <c r="P125" s="3"/>
      <c r="Q125" s="3"/>
      <c r="R125" s="3"/>
      <c r="S125" s="3"/>
      <c r="T125" s="3">
        <v>1</v>
      </c>
      <c r="U125" s="3"/>
      <c r="V125" s="3"/>
      <c r="W125" s="3"/>
      <c r="X125" s="3"/>
    </row>
    <row r="126" spans="1:256" ht="21" customHeight="1" x14ac:dyDescent="0.25">
      <c r="A126" s="19" t="s">
        <v>239</v>
      </c>
      <c r="B126" s="7" t="s">
        <v>114</v>
      </c>
      <c r="C126" s="21"/>
      <c r="D126" s="19" t="s">
        <v>50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1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56" ht="21" customHeight="1" x14ac:dyDescent="0.25">
      <c r="A127" s="19" t="s">
        <v>239</v>
      </c>
      <c r="B127" s="7" t="s">
        <v>171</v>
      </c>
      <c r="C127" s="53">
        <v>65618</v>
      </c>
      <c r="D127" s="19">
        <v>2013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1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56" ht="21" customHeight="1" x14ac:dyDescent="0.25">
      <c r="A128" s="19" t="s">
        <v>239</v>
      </c>
      <c r="B128" s="7" t="s">
        <v>171</v>
      </c>
      <c r="C128" s="53"/>
      <c r="D128" s="50">
        <v>2021</v>
      </c>
      <c r="E128" s="8"/>
      <c r="F128" s="8"/>
      <c r="G128" s="8"/>
      <c r="H128" s="8" t="s">
        <v>261</v>
      </c>
      <c r="I128" s="8"/>
      <c r="J128" s="8"/>
      <c r="K128" s="8"/>
      <c r="L128" s="10" t="s">
        <v>289</v>
      </c>
      <c r="M128" s="8" t="str">
        <f t="shared" si="1"/>
        <v>YES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56" ht="21" customHeight="1" x14ac:dyDescent="0.25">
      <c r="A129" s="19" t="s">
        <v>239</v>
      </c>
      <c r="B129" s="7" t="s">
        <v>171</v>
      </c>
      <c r="C129" s="53"/>
      <c r="D129" s="50" t="s">
        <v>235</v>
      </c>
      <c r="E129" s="8"/>
      <c r="F129" s="8"/>
      <c r="G129" s="8"/>
      <c r="H129" s="8"/>
      <c r="I129" s="8"/>
      <c r="J129" s="8"/>
      <c r="K129" s="8"/>
      <c r="L129" s="10"/>
      <c r="M129" s="8" t="str">
        <f t="shared" si="1"/>
        <v/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56" ht="21" customHeight="1" x14ac:dyDescent="0.25">
      <c r="A130" s="19" t="s">
        <v>239</v>
      </c>
      <c r="B130" s="7" t="s">
        <v>121</v>
      </c>
      <c r="C130" s="21"/>
      <c r="D130" s="19" t="s">
        <v>62</v>
      </c>
      <c r="E130" s="8"/>
      <c r="F130" s="8"/>
      <c r="G130" s="8"/>
      <c r="H130" s="8"/>
      <c r="I130" s="8"/>
      <c r="J130" s="8"/>
      <c r="K130" s="8"/>
      <c r="L130" s="10"/>
      <c r="M130" s="8" t="str">
        <f t="shared" ref="M130:M193" si="2">IF(AND(ISBLANK(E130),ISBLANK(F130),ISBLANK(G130),ISBLANK(H130),ISBLANK(I130),ISBLANK(J130)),"","YES")</f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56" ht="21" customHeight="1" x14ac:dyDescent="0.25">
      <c r="A131" s="19" t="s">
        <v>239</v>
      </c>
      <c r="B131" s="7" t="s">
        <v>131</v>
      </c>
      <c r="C131" s="21"/>
      <c r="D131" s="19" t="s">
        <v>83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si="2"/>
        <v/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56" ht="21" customHeight="1" x14ac:dyDescent="0.25">
      <c r="A132" s="19" t="s">
        <v>239</v>
      </c>
      <c r="B132" s="7" t="s">
        <v>138</v>
      </c>
      <c r="C132" s="21"/>
      <c r="D132" s="19" t="s">
        <v>71</v>
      </c>
      <c r="E132" s="8"/>
      <c r="F132" s="8"/>
      <c r="G132" s="8"/>
      <c r="H132" s="8"/>
      <c r="I132" s="8"/>
      <c r="J132" s="8"/>
      <c r="K132" s="8"/>
      <c r="L132" s="10"/>
      <c r="M132" s="8" t="str">
        <f t="shared" si="2"/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56" ht="21" customHeight="1" x14ac:dyDescent="0.25">
      <c r="A133" s="19" t="s">
        <v>239</v>
      </c>
      <c r="B133" s="7" t="s">
        <v>135</v>
      </c>
      <c r="C133" s="21"/>
      <c r="D133" s="19" t="s">
        <v>76</v>
      </c>
      <c r="E133" s="8"/>
      <c r="F133" s="8"/>
      <c r="G133" s="8"/>
      <c r="H133" s="8"/>
      <c r="I133" s="8"/>
      <c r="J133" s="8"/>
      <c r="K133" s="8"/>
      <c r="L133" s="10"/>
      <c r="M133" s="8" t="str">
        <f t="shared" si="2"/>
        <v/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56" ht="21" customHeight="1" x14ac:dyDescent="0.25">
      <c r="A134" s="19" t="s">
        <v>239</v>
      </c>
      <c r="B134" s="7" t="s">
        <v>172</v>
      </c>
      <c r="C134" s="53">
        <v>65643</v>
      </c>
      <c r="D134" s="19">
        <v>2017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2"/>
        <v/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56" ht="21" customHeight="1" x14ac:dyDescent="0.25">
      <c r="A135" s="19" t="s">
        <v>239</v>
      </c>
      <c r="B135" s="7" t="s">
        <v>172</v>
      </c>
      <c r="C135" s="53"/>
      <c r="D135" s="50">
        <v>2020</v>
      </c>
      <c r="E135" s="8"/>
      <c r="F135" s="8"/>
      <c r="G135" s="8"/>
      <c r="H135" s="8"/>
      <c r="I135" s="8"/>
      <c r="J135" s="8"/>
      <c r="K135" s="8"/>
      <c r="L135" s="10"/>
      <c r="M135" s="8" t="str">
        <f t="shared" si="2"/>
        <v/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56" ht="21" customHeight="1" x14ac:dyDescent="0.25">
      <c r="A136" s="19" t="s">
        <v>239</v>
      </c>
      <c r="B136" s="7" t="s">
        <v>172</v>
      </c>
      <c r="C136" s="53"/>
      <c r="D136" s="50">
        <v>2015</v>
      </c>
      <c r="E136" s="8"/>
      <c r="F136" s="8"/>
      <c r="G136" s="8"/>
      <c r="H136" s="8"/>
      <c r="I136" s="8"/>
      <c r="J136" s="8"/>
      <c r="K136" s="8"/>
      <c r="L136" s="10"/>
      <c r="M136" s="8" t="str">
        <f t="shared" si="2"/>
        <v/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56" ht="21" customHeight="1" x14ac:dyDescent="0.25">
      <c r="A137" s="19" t="s">
        <v>239</v>
      </c>
      <c r="B137" s="7" t="s">
        <v>142</v>
      </c>
      <c r="C137" s="21"/>
      <c r="D137" s="19" t="s">
        <v>45</v>
      </c>
      <c r="E137" s="8"/>
      <c r="F137" s="8"/>
      <c r="G137" s="8"/>
      <c r="H137" s="8"/>
      <c r="I137" s="8"/>
      <c r="J137" s="8"/>
      <c r="K137" s="8"/>
      <c r="L137" s="10"/>
      <c r="M137" s="8" t="str">
        <f t="shared" si="2"/>
        <v/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56" ht="21" customHeight="1" x14ac:dyDescent="0.25">
      <c r="A138" s="19" t="s">
        <v>239</v>
      </c>
      <c r="B138" s="7" t="s">
        <v>137</v>
      </c>
      <c r="C138" s="21"/>
      <c r="D138" s="19" t="s">
        <v>55</v>
      </c>
      <c r="E138" s="8"/>
      <c r="F138" s="8"/>
      <c r="G138" s="8"/>
      <c r="H138" s="8" t="s">
        <v>262</v>
      </c>
      <c r="I138" s="8"/>
      <c r="J138" s="8"/>
      <c r="K138" s="8"/>
      <c r="L138" s="10"/>
      <c r="M138" s="8" t="str">
        <f t="shared" si="2"/>
        <v>YES</v>
      </c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56" ht="21" customHeight="1" x14ac:dyDescent="0.25">
      <c r="A139" s="19" t="s">
        <v>239</v>
      </c>
      <c r="B139" s="7" t="s">
        <v>115</v>
      </c>
      <c r="C139" s="21"/>
      <c r="D139" s="19" t="s">
        <v>63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2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56" ht="21" customHeight="1" x14ac:dyDescent="0.25">
      <c r="A140" s="19" t="s">
        <v>239</v>
      </c>
      <c r="B140" s="7" t="s">
        <v>139</v>
      </c>
      <c r="C140" s="21"/>
      <c r="D140" s="19" t="s">
        <v>86</v>
      </c>
      <c r="E140" s="8"/>
      <c r="F140" s="8"/>
      <c r="G140" s="8"/>
      <c r="H140" s="8"/>
      <c r="I140" s="8"/>
      <c r="J140" s="8"/>
      <c r="K140" s="8"/>
      <c r="L140" s="10"/>
      <c r="M140" s="8" t="str">
        <f t="shared" si="2"/>
        <v/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56" ht="21" customHeight="1" x14ac:dyDescent="0.25">
      <c r="A141" s="19" t="s">
        <v>239</v>
      </c>
      <c r="B141" s="7" t="s">
        <v>173</v>
      </c>
      <c r="C141" s="53">
        <v>65677</v>
      </c>
      <c r="D141" s="19">
        <v>3002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2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56" ht="21" customHeight="1" x14ac:dyDescent="0.25">
      <c r="A142" s="19" t="s">
        <v>239</v>
      </c>
      <c r="B142" s="7" t="s">
        <v>173</v>
      </c>
      <c r="C142" s="53"/>
      <c r="D142" s="50">
        <v>3020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2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56" ht="21" customHeight="1" x14ac:dyDescent="0.25">
      <c r="A143" s="19" t="s">
        <v>239</v>
      </c>
      <c r="B143" s="7" t="s">
        <v>173</v>
      </c>
      <c r="C143" s="53"/>
      <c r="D143" s="50" t="s">
        <v>235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2"/>
        <v/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56" ht="21" customHeight="1" x14ac:dyDescent="0.25">
      <c r="A144" s="19" t="s">
        <v>239</v>
      </c>
      <c r="B144" s="7" t="s">
        <v>119</v>
      </c>
      <c r="C144" s="21"/>
      <c r="D144" s="19" t="s">
        <v>56</v>
      </c>
      <c r="E144" s="8"/>
      <c r="F144" s="8"/>
      <c r="G144" s="8"/>
      <c r="H144" s="8"/>
      <c r="I144" s="8"/>
      <c r="J144" s="8"/>
      <c r="K144" s="8"/>
      <c r="L144" s="10"/>
      <c r="M144" s="8" t="str">
        <f t="shared" si="2"/>
        <v/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</row>
    <row r="145" spans="1:256" ht="21" customHeight="1" x14ac:dyDescent="0.25">
      <c r="A145" s="19" t="s">
        <v>239</v>
      </c>
      <c r="B145" s="7" t="s">
        <v>130</v>
      </c>
      <c r="C145" s="21"/>
      <c r="D145" s="19" t="s">
        <v>64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2"/>
        <v/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56" ht="21" customHeight="1" x14ac:dyDescent="0.25">
      <c r="A146" s="19" t="s">
        <v>239</v>
      </c>
      <c r="B146" s="7" t="s">
        <v>134</v>
      </c>
      <c r="C146" s="21"/>
      <c r="D146" s="19" t="s">
        <v>72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2"/>
        <v/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</row>
    <row r="147" spans="1:256" ht="21" customHeight="1" x14ac:dyDescent="0.25">
      <c r="A147" s="19" t="s">
        <v>239</v>
      </c>
      <c r="B147" s="7" t="s">
        <v>159</v>
      </c>
      <c r="C147" s="21"/>
      <c r="D147" s="19" t="s">
        <v>77</v>
      </c>
      <c r="E147" s="8"/>
      <c r="F147" s="8"/>
      <c r="G147" s="8"/>
      <c r="H147" s="8"/>
      <c r="I147" s="8"/>
      <c r="J147" s="8"/>
      <c r="K147" s="8"/>
      <c r="L147" s="10"/>
      <c r="M147" s="8" t="str">
        <f t="shared" si="2"/>
        <v/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</row>
    <row r="148" spans="1:256" ht="21" customHeight="1" x14ac:dyDescent="0.25">
      <c r="A148" s="19" t="s">
        <v>239</v>
      </c>
      <c r="B148" s="7" t="s">
        <v>174</v>
      </c>
      <c r="C148" s="53">
        <v>65029</v>
      </c>
      <c r="D148" s="19">
        <v>3008</v>
      </c>
      <c r="E148" s="8"/>
      <c r="F148" s="8"/>
      <c r="G148" s="8"/>
      <c r="H148" s="8"/>
      <c r="I148" s="8"/>
      <c r="J148" s="8"/>
      <c r="K148" s="8"/>
      <c r="L148" s="10"/>
      <c r="M148" s="8" t="str">
        <f t="shared" si="2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</row>
    <row r="149" spans="1:256" ht="21" customHeight="1" x14ac:dyDescent="0.25">
      <c r="A149" s="19" t="s">
        <v>239</v>
      </c>
      <c r="B149" s="7" t="s">
        <v>174</v>
      </c>
      <c r="C149" s="53"/>
      <c r="D149" s="50">
        <v>3021</v>
      </c>
      <c r="E149" s="8"/>
      <c r="F149" s="8"/>
      <c r="G149" s="8"/>
      <c r="H149" s="8"/>
      <c r="I149" s="8"/>
      <c r="J149" s="8"/>
      <c r="K149" s="8"/>
      <c r="L149" s="10"/>
      <c r="M149" s="8" t="str">
        <f t="shared" si="2"/>
        <v/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</row>
    <row r="150" spans="1:256" ht="21" customHeight="1" x14ac:dyDescent="0.25">
      <c r="A150" s="19" t="s">
        <v>239</v>
      </c>
      <c r="B150" s="7" t="s">
        <v>174</v>
      </c>
      <c r="C150" s="53"/>
      <c r="D150" s="50" t="s">
        <v>235</v>
      </c>
      <c r="E150" s="8"/>
      <c r="F150" s="8"/>
      <c r="G150" s="8"/>
      <c r="H150" s="8"/>
      <c r="I150" s="8"/>
      <c r="J150" s="8"/>
      <c r="K150" s="8"/>
      <c r="L150" s="10"/>
      <c r="M150" s="8" t="str">
        <f t="shared" si="2"/>
        <v/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</row>
    <row r="151" spans="1:256" ht="21" customHeight="1" x14ac:dyDescent="0.25">
      <c r="A151" s="19" t="s">
        <v>239</v>
      </c>
      <c r="B151" s="7" t="s">
        <v>152</v>
      </c>
      <c r="C151" s="21"/>
      <c r="D151" s="19" t="s">
        <v>46</v>
      </c>
      <c r="E151" s="8"/>
      <c r="F151" s="8"/>
      <c r="G151" s="8"/>
      <c r="H151" s="8"/>
      <c r="I151" s="8"/>
      <c r="J151" s="8"/>
      <c r="K151" s="8"/>
      <c r="L151" s="10"/>
      <c r="M151" s="8" t="str">
        <f t="shared" si="2"/>
        <v/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56" ht="21" customHeight="1" x14ac:dyDescent="0.25">
      <c r="A152" s="19" t="s">
        <v>239</v>
      </c>
      <c r="B152" s="7" t="s">
        <v>155</v>
      </c>
      <c r="C152" s="21"/>
      <c r="D152" s="19" t="s">
        <v>84</v>
      </c>
      <c r="E152" s="8"/>
      <c r="F152" s="8"/>
      <c r="G152" s="8"/>
      <c r="H152" s="8"/>
      <c r="I152" s="8"/>
      <c r="J152" s="8"/>
      <c r="K152" s="8"/>
      <c r="L152" s="10"/>
      <c r="M152" s="8" t="str">
        <f t="shared" si="2"/>
        <v/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56" ht="21" customHeight="1" x14ac:dyDescent="0.25">
      <c r="A153" s="19" t="s">
        <v>239</v>
      </c>
      <c r="B153" s="7" t="s">
        <v>144</v>
      </c>
      <c r="C153" s="21"/>
      <c r="D153" s="19" t="s">
        <v>57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2"/>
        <v/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56" ht="21" customHeight="1" x14ac:dyDescent="0.25">
      <c r="A154" s="19" t="s">
        <v>239</v>
      </c>
      <c r="B154" s="7" t="s">
        <v>123</v>
      </c>
      <c r="C154" s="21"/>
      <c r="D154" s="19" t="s">
        <v>65</v>
      </c>
      <c r="E154" s="8"/>
      <c r="F154" s="8"/>
      <c r="G154" s="8"/>
      <c r="H154" s="8" t="s">
        <v>264</v>
      </c>
      <c r="I154" s="8"/>
      <c r="J154" s="8"/>
      <c r="K154" s="8"/>
      <c r="L154" s="10"/>
      <c r="M154" s="8" t="str">
        <f t="shared" si="2"/>
        <v>YES</v>
      </c>
      <c r="N154" s="3"/>
      <c r="O154" s="3"/>
      <c r="P154" s="3"/>
      <c r="Q154" s="3"/>
      <c r="R154" s="3"/>
      <c r="S154" s="3"/>
      <c r="T154" s="3">
        <v>1</v>
      </c>
      <c r="U154" s="3"/>
      <c r="V154" s="3"/>
      <c r="W154" s="3"/>
      <c r="X154" s="3"/>
      <c r="Y154" s="25" t="s">
        <v>317</v>
      </c>
    </row>
    <row r="155" spans="1:256" ht="21" customHeight="1" x14ac:dyDescent="0.25">
      <c r="A155" s="19" t="s">
        <v>239</v>
      </c>
      <c r="B155" s="7" t="s">
        <v>175</v>
      </c>
      <c r="C155" s="53">
        <v>65612</v>
      </c>
      <c r="D155" s="19">
        <v>3013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2"/>
        <v/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56" ht="21" customHeight="1" x14ac:dyDescent="0.25">
      <c r="A156" s="19" t="s">
        <v>239</v>
      </c>
      <c r="B156" s="7" t="s">
        <v>175</v>
      </c>
      <c r="C156" s="53"/>
      <c r="D156" s="50">
        <v>3023</v>
      </c>
      <c r="E156" s="8"/>
      <c r="F156" s="8"/>
      <c r="G156" s="8"/>
      <c r="H156" s="8" t="s">
        <v>264</v>
      </c>
      <c r="I156" s="8"/>
      <c r="J156" s="8"/>
      <c r="K156" s="8"/>
      <c r="L156" s="10"/>
      <c r="M156" s="8" t="str">
        <f t="shared" si="2"/>
        <v>YES</v>
      </c>
      <c r="N156" s="3"/>
      <c r="O156" s="3"/>
      <c r="P156" s="3"/>
      <c r="Q156" s="3"/>
      <c r="R156" s="3"/>
      <c r="S156" s="3"/>
      <c r="T156" s="3">
        <v>1</v>
      </c>
      <c r="U156" s="3"/>
      <c r="V156" s="3"/>
      <c r="W156" s="3"/>
      <c r="X156" s="3"/>
    </row>
    <row r="157" spans="1:256" ht="21" customHeight="1" x14ac:dyDescent="0.25">
      <c r="A157" s="19" t="s">
        <v>239</v>
      </c>
      <c r="B157" s="7" t="s">
        <v>175</v>
      </c>
      <c r="C157" s="53"/>
      <c r="D157" s="50" t="s">
        <v>235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2"/>
        <v/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56" ht="21" customHeight="1" x14ac:dyDescent="0.25">
      <c r="A158" s="19" t="s">
        <v>239</v>
      </c>
      <c r="B158" s="7" t="s">
        <v>153</v>
      </c>
      <c r="C158" s="21"/>
      <c r="D158" s="19" t="s">
        <v>78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2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56" ht="21" customHeight="1" x14ac:dyDescent="0.25">
      <c r="A159" s="19" t="s">
        <v>239</v>
      </c>
      <c r="B159" s="7" t="s">
        <v>93</v>
      </c>
      <c r="C159" s="21"/>
      <c r="D159" s="19" t="s">
        <v>87</v>
      </c>
      <c r="E159" s="8"/>
      <c r="F159" s="8"/>
      <c r="G159" s="8"/>
      <c r="H159" s="8"/>
      <c r="I159" s="8"/>
      <c r="J159" s="8"/>
      <c r="K159" s="8"/>
      <c r="L159" s="10"/>
      <c r="M159" s="8" t="str">
        <f t="shared" si="2"/>
        <v/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56" ht="21" customHeight="1" x14ac:dyDescent="0.25">
      <c r="A160" s="19" t="s">
        <v>239</v>
      </c>
      <c r="B160" s="7" t="s">
        <v>140</v>
      </c>
      <c r="C160" s="21"/>
      <c r="D160" s="19" t="s">
        <v>40</v>
      </c>
      <c r="E160" s="8"/>
      <c r="F160" s="8"/>
      <c r="G160" s="8"/>
      <c r="H160" s="8"/>
      <c r="I160" s="8"/>
      <c r="J160" s="8"/>
      <c r="K160" s="8"/>
      <c r="L160" s="29" t="s">
        <v>290</v>
      </c>
      <c r="M160" s="8" t="str">
        <f t="shared" si="2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56" ht="21" customHeight="1" x14ac:dyDescent="0.25">
      <c r="A161" s="19" t="s">
        <v>239</v>
      </c>
      <c r="B161" s="7" t="s">
        <v>132</v>
      </c>
      <c r="C161" s="21"/>
      <c r="D161" s="19" t="s">
        <v>47</v>
      </c>
      <c r="E161" s="8"/>
      <c r="F161" s="8"/>
      <c r="G161" s="8"/>
      <c r="H161" s="8"/>
      <c r="I161" s="8"/>
      <c r="J161" s="8"/>
      <c r="K161" s="8"/>
      <c r="L161" s="10"/>
      <c r="M161" s="8" t="str">
        <f t="shared" si="2"/>
        <v/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t="21" customHeight="1" x14ac:dyDescent="0.25">
      <c r="A162" s="19" t="s">
        <v>239</v>
      </c>
      <c r="B162" s="7" t="s">
        <v>176</v>
      </c>
      <c r="C162" s="53">
        <v>65571</v>
      </c>
      <c r="D162" s="19">
        <v>3017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2"/>
        <v/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t="21" customHeight="1" x14ac:dyDescent="0.25">
      <c r="A163" s="19" t="s">
        <v>239</v>
      </c>
      <c r="B163" s="7" t="s">
        <v>176</v>
      </c>
      <c r="C163" s="53"/>
      <c r="D163" s="50">
        <v>3022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2"/>
        <v/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t="21" customHeight="1" x14ac:dyDescent="0.25">
      <c r="A164" s="19" t="s">
        <v>239</v>
      </c>
      <c r="B164" s="7" t="s">
        <v>176</v>
      </c>
      <c r="C164" s="53"/>
      <c r="D164" s="50">
        <v>3020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2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t="21" customHeight="1" x14ac:dyDescent="0.25">
      <c r="A165" s="19" t="s">
        <v>239</v>
      </c>
      <c r="B165" s="7" t="s">
        <v>122</v>
      </c>
      <c r="C165" s="21"/>
      <c r="D165" s="19" t="s">
        <v>58</v>
      </c>
      <c r="E165" s="8"/>
      <c r="F165" s="8"/>
      <c r="G165" s="8"/>
      <c r="H165" s="8" t="s">
        <v>264</v>
      </c>
      <c r="I165" s="8"/>
      <c r="J165" s="8"/>
      <c r="K165" s="8"/>
      <c r="L165" s="10"/>
      <c r="M165" s="8" t="str">
        <f t="shared" si="2"/>
        <v>YES</v>
      </c>
      <c r="N165" s="3"/>
      <c r="O165" s="3"/>
      <c r="P165" s="3"/>
      <c r="Q165" s="3"/>
      <c r="R165" s="3"/>
      <c r="S165" s="3"/>
      <c r="T165" s="3">
        <v>1</v>
      </c>
      <c r="U165" s="3"/>
      <c r="V165" s="3"/>
      <c r="W165" s="3"/>
      <c r="X165" s="3"/>
    </row>
    <row r="166" spans="1:256" ht="21" customHeight="1" x14ac:dyDescent="0.25">
      <c r="A166" s="19" t="s">
        <v>239</v>
      </c>
      <c r="B166" s="7" t="s">
        <v>124</v>
      </c>
      <c r="C166" s="21"/>
      <c r="D166" s="19" t="s">
        <v>66</v>
      </c>
      <c r="E166" s="8"/>
      <c r="F166" s="8"/>
      <c r="G166" s="8"/>
      <c r="H166" s="8" t="s">
        <v>264</v>
      </c>
      <c r="I166" s="8"/>
      <c r="J166" s="8"/>
      <c r="K166" s="8"/>
      <c r="L166" s="10" t="s">
        <v>291</v>
      </c>
      <c r="M166" s="8" t="str">
        <f t="shared" si="2"/>
        <v>YES</v>
      </c>
      <c r="N166" s="3"/>
      <c r="O166" s="3"/>
      <c r="P166" s="3"/>
      <c r="Q166" s="3"/>
      <c r="R166" s="3"/>
      <c r="S166" s="3"/>
      <c r="T166" s="3">
        <v>1</v>
      </c>
      <c r="U166" s="3"/>
      <c r="V166" s="3"/>
      <c r="W166" s="3"/>
      <c r="X166" s="3"/>
    </row>
    <row r="167" spans="1:256" ht="21" customHeight="1" x14ac:dyDescent="0.25">
      <c r="A167" s="19" t="s">
        <v>239</v>
      </c>
      <c r="B167" s="7" t="s">
        <v>157</v>
      </c>
      <c r="C167" s="21"/>
      <c r="D167" s="19" t="s">
        <v>73</v>
      </c>
      <c r="E167" s="8"/>
      <c r="F167" s="8"/>
      <c r="G167" s="8"/>
      <c r="H167" s="8"/>
      <c r="I167" s="8"/>
      <c r="J167" s="8"/>
      <c r="K167" s="8"/>
      <c r="L167" s="25"/>
      <c r="M167" s="8" t="str">
        <f t="shared" si="2"/>
        <v/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56" ht="21" customHeight="1" x14ac:dyDescent="0.25">
      <c r="A168" s="19" t="s">
        <v>239</v>
      </c>
      <c r="B168" s="7" t="s">
        <v>145</v>
      </c>
      <c r="C168" s="21"/>
      <c r="D168" s="19" t="s">
        <v>79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2"/>
        <v/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56" ht="21" customHeight="1" x14ac:dyDescent="0.25">
      <c r="A169" s="19" t="s">
        <v>239</v>
      </c>
      <c r="B169" s="7" t="s">
        <v>88</v>
      </c>
      <c r="C169" s="21" t="s">
        <v>100</v>
      </c>
      <c r="D169" s="19" t="s">
        <v>35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2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56" ht="21" customHeight="1" x14ac:dyDescent="0.25">
      <c r="A170" s="19" t="s">
        <v>5</v>
      </c>
      <c r="B170" s="7" t="s">
        <v>88</v>
      </c>
      <c r="C170" s="21" t="s">
        <v>98</v>
      </c>
      <c r="D170" s="19" t="s">
        <v>35</v>
      </c>
      <c r="E170" s="8"/>
      <c r="F170" s="8"/>
      <c r="G170" s="8"/>
      <c r="H170" s="8"/>
      <c r="I170" s="8"/>
      <c r="J170" s="8"/>
      <c r="K170" s="8"/>
      <c r="L170" s="10"/>
      <c r="M170" s="8" t="str">
        <f t="shared" si="2"/>
        <v/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56" ht="21" customHeight="1" x14ac:dyDescent="0.25">
      <c r="A171" s="19" t="s">
        <v>5</v>
      </c>
      <c r="B171" s="7" t="s">
        <v>165</v>
      </c>
      <c r="C171" s="53">
        <v>65728</v>
      </c>
      <c r="D171" s="19">
        <v>1003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2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56" ht="21" customHeight="1" x14ac:dyDescent="0.25">
      <c r="A172" s="19" t="s">
        <v>5</v>
      </c>
      <c r="B172" s="7" t="s">
        <v>165</v>
      </c>
      <c r="C172" s="53"/>
      <c r="D172" s="50">
        <v>1022</v>
      </c>
      <c r="E172" s="8"/>
      <c r="F172" s="8"/>
      <c r="G172" s="8"/>
      <c r="H172" s="8" t="s">
        <v>262</v>
      </c>
      <c r="I172" s="8"/>
      <c r="J172" s="8"/>
      <c r="K172" s="8"/>
      <c r="L172" s="10"/>
      <c r="M172" s="8" t="str">
        <f t="shared" si="2"/>
        <v>YES</v>
      </c>
      <c r="N172" s="3"/>
      <c r="O172" s="3"/>
      <c r="P172" s="3"/>
      <c r="Q172" s="3">
        <v>1</v>
      </c>
      <c r="R172" s="3"/>
      <c r="S172" s="3"/>
      <c r="T172" s="3"/>
      <c r="U172" s="3"/>
      <c r="V172" s="3"/>
      <c r="W172" s="3"/>
      <c r="X172" s="3"/>
    </row>
    <row r="173" spans="1:256" ht="21" customHeight="1" x14ac:dyDescent="0.25">
      <c r="A173" s="19" t="s">
        <v>5</v>
      </c>
      <c r="B173" s="7" t="s">
        <v>165</v>
      </c>
      <c r="C173" s="53"/>
      <c r="D173" s="50" t="s">
        <v>187</v>
      </c>
      <c r="E173" s="8"/>
      <c r="F173" s="8"/>
      <c r="G173" s="8"/>
      <c r="H173" s="8"/>
      <c r="I173" s="8"/>
      <c r="J173" s="8"/>
      <c r="K173" s="8"/>
      <c r="L173" s="10"/>
      <c r="M173" s="8" t="str">
        <f t="shared" si="2"/>
        <v/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56" ht="21" customHeight="1" x14ac:dyDescent="0.25">
      <c r="A174" s="19" t="s">
        <v>5</v>
      </c>
      <c r="B174" s="7" t="s">
        <v>158</v>
      </c>
      <c r="C174" s="21"/>
      <c r="D174" s="19" t="s">
        <v>41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2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56" ht="21" customHeight="1" x14ac:dyDescent="0.25">
      <c r="A175" s="19" t="s">
        <v>5</v>
      </c>
      <c r="B175" s="7" t="s">
        <v>141</v>
      </c>
      <c r="C175" s="21"/>
      <c r="D175" s="19" t="s">
        <v>80</v>
      </c>
      <c r="E175" s="8"/>
      <c r="F175" s="8"/>
      <c r="G175" s="8"/>
      <c r="H175" s="8"/>
      <c r="I175" s="8"/>
      <c r="J175" s="8"/>
      <c r="K175" s="8"/>
      <c r="L175" s="10"/>
      <c r="M175" s="8" t="str">
        <f t="shared" si="2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56" ht="21" customHeight="1" x14ac:dyDescent="0.25">
      <c r="A176" s="19" t="s">
        <v>5</v>
      </c>
      <c r="B176" s="7" t="s">
        <v>126</v>
      </c>
      <c r="C176" s="21"/>
      <c r="D176" s="19" t="s">
        <v>48</v>
      </c>
      <c r="E176" s="8"/>
      <c r="F176" s="8"/>
      <c r="G176" s="8"/>
      <c r="H176" s="8"/>
      <c r="I176" s="8"/>
      <c r="J176" s="8"/>
      <c r="K176" s="8"/>
      <c r="L176" s="10"/>
      <c r="M176" s="8" t="str">
        <f t="shared" si="2"/>
        <v/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21" customHeight="1" x14ac:dyDescent="0.25">
      <c r="A177" s="19" t="s">
        <v>5</v>
      </c>
      <c r="B177" s="7" t="s">
        <v>149</v>
      </c>
      <c r="C177" s="21"/>
      <c r="D177" s="19" t="s">
        <v>51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2"/>
        <v/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1" customHeight="1" x14ac:dyDescent="0.25">
      <c r="A178" s="19" t="s">
        <v>5</v>
      </c>
      <c r="B178" s="7" t="s">
        <v>166</v>
      </c>
      <c r="C178" s="53">
        <v>66200</v>
      </c>
      <c r="D178" s="19">
        <v>1020</v>
      </c>
      <c r="E178" s="8"/>
      <c r="F178" s="8"/>
      <c r="G178" s="8"/>
      <c r="H178" s="8"/>
      <c r="I178" s="8"/>
      <c r="J178" s="8"/>
      <c r="K178" s="8" t="s">
        <v>260</v>
      </c>
      <c r="L178" s="10"/>
      <c r="M178" s="8" t="str">
        <f t="shared" si="2"/>
        <v/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21" customHeight="1" x14ac:dyDescent="0.25">
      <c r="A179" s="19" t="s">
        <v>5</v>
      </c>
      <c r="B179" s="7" t="s">
        <v>166</v>
      </c>
      <c r="C179" s="53"/>
      <c r="D179" s="50">
        <v>1023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2"/>
        <v/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21" customHeight="1" x14ac:dyDescent="0.25">
      <c r="A180" s="19" t="s">
        <v>5</v>
      </c>
      <c r="B180" s="7" t="s">
        <v>166</v>
      </c>
      <c r="C180" s="53"/>
      <c r="D180" s="50" t="s">
        <v>188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2"/>
        <v/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21" customHeight="1" x14ac:dyDescent="0.25">
      <c r="A181" s="19" t="s">
        <v>5</v>
      </c>
      <c r="B181" s="7" t="s">
        <v>125</v>
      </c>
      <c r="C181" s="21"/>
      <c r="D181" s="19" t="s">
        <v>67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2"/>
        <v/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21" customHeight="1" x14ac:dyDescent="0.25">
      <c r="A182" s="19" t="s">
        <v>5</v>
      </c>
      <c r="B182" s="7" t="s">
        <v>127</v>
      </c>
      <c r="C182" s="21"/>
      <c r="D182" s="19" t="s">
        <v>81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2"/>
        <v/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1" customHeight="1" x14ac:dyDescent="0.25">
      <c r="A183" s="19" t="s">
        <v>5</v>
      </c>
      <c r="B183" s="7" t="s">
        <v>136</v>
      </c>
      <c r="C183" s="21"/>
      <c r="D183" s="19" t="s">
        <v>74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2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21" customHeight="1" x14ac:dyDescent="0.25">
      <c r="A184" s="19" t="s">
        <v>5</v>
      </c>
      <c r="B184" s="7" t="s">
        <v>129</v>
      </c>
      <c r="C184" s="21"/>
      <c r="D184" s="19" t="s">
        <v>36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2"/>
        <v/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1" customHeight="1" x14ac:dyDescent="0.25">
      <c r="A185" s="19" t="s">
        <v>5</v>
      </c>
      <c r="B185" s="7" t="s">
        <v>167</v>
      </c>
      <c r="C185" s="53">
        <v>66128</v>
      </c>
      <c r="D185" s="19">
        <v>1014</v>
      </c>
      <c r="E185" s="8"/>
      <c r="F185" s="8"/>
      <c r="G185" s="8"/>
      <c r="H185" s="8"/>
      <c r="I185" s="8"/>
      <c r="J185" s="8"/>
      <c r="K185" s="8" t="s">
        <v>260</v>
      </c>
      <c r="L185" s="10"/>
      <c r="M185" s="8" t="str">
        <f t="shared" si="2"/>
        <v/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1" customHeight="1" x14ac:dyDescent="0.25">
      <c r="A186" s="19" t="s">
        <v>5</v>
      </c>
      <c r="B186" s="7" t="s">
        <v>167</v>
      </c>
      <c r="C186" s="53"/>
      <c r="D186" s="50">
        <v>1024</v>
      </c>
      <c r="E186" s="8"/>
      <c r="F186" s="8" t="s">
        <v>263</v>
      </c>
      <c r="G186" s="8"/>
      <c r="H186" s="8" t="s">
        <v>262</v>
      </c>
      <c r="I186" s="8"/>
      <c r="J186" s="8"/>
      <c r="K186" s="8"/>
      <c r="L186" s="10" t="s">
        <v>290</v>
      </c>
      <c r="M186" s="8" t="str">
        <f t="shared" si="2"/>
        <v>YES</v>
      </c>
      <c r="N186" s="3"/>
      <c r="O186" s="3"/>
      <c r="P186" s="3">
        <v>1</v>
      </c>
      <c r="Q186" s="3">
        <v>1</v>
      </c>
      <c r="R186" s="3"/>
      <c r="S186" s="3"/>
      <c r="T186" s="3"/>
      <c r="U186" s="3"/>
      <c r="V186" s="3"/>
      <c r="W186" s="3"/>
      <c r="X186" s="3"/>
    </row>
    <row r="187" spans="1:24" ht="21" customHeight="1" x14ac:dyDescent="0.25">
      <c r="A187" s="19" t="s">
        <v>5</v>
      </c>
      <c r="B187" s="7" t="s">
        <v>167</v>
      </c>
      <c r="C187" s="53"/>
      <c r="D187" s="50" t="s">
        <v>189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2"/>
        <v/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1" customHeight="1" x14ac:dyDescent="0.25">
      <c r="A188" s="19" t="s">
        <v>5</v>
      </c>
      <c r="B188" s="7" t="s">
        <v>118</v>
      </c>
      <c r="C188" s="21"/>
      <c r="D188" s="19" t="s">
        <v>49</v>
      </c>
      <c r="E188" s="8"/>
      <c r="F188" s="8"/>
      <c r="G188" s="8"/>
      <c r="H188" s="8"/>
      <c r="I188" s="8"/>
      <c r="J188" s="8"/>
      <c r="K188" s="8"/>
      <c r="L188" s="10"/>
      <c r="M188" s="8" t="str">
        <f t="shared" si="2"/>
        <v/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1" customHeight="1" x14ac:dyDescent="0.25">
      <c r="A189" s="19" t="s">
        <v>5</v>
      </c>
      <c r="B189" s="7" t="s">
        <v>148</v>
      </c>
      <c r="C189" s="21"/>
      <c r="D189" s="19" t="s">
        <v>52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2"/>
        <v/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1" customHeight="1" x14ac:dyDescent="0.25">
      <c r="A190" s="19" t="s">
        <v>5</v>
      </c>
      <c r="B190" s="7" t="s">
        <v>133</v>
      </c>
      <c r="C190" s="21"/>
      <c r="D190" s="19" t="s">
        <v>59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2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1" customHeight="1" x14ac:dyDescent="0.25">
      <c r="A191" s="19" t="s">
        <v>5</v>
      </c>
      <c r="B191" s="7" t="s">
        <v>146</v>
      </c>
      <c r="C191" s="21"/>
      <c r="D191" s="19" t="s">
        <v>68</v>
      </c>
      <c r="E191" s="8"/>
      <c r="F191" s="8"/>
      <c r="G191" s="8"/>
      <c r="H191" s="8" t="s">
        <v>262</v>
      </c>
      <c r="I191" s="8"/>
      <c r="J191" s="8"/>
      <c r="K191" s="8"/>
      <c r="L191" s="10"/>
      <c r="M191" s="8" t="str">
        <f t="shared" si="2"/>
        <v>YES</v>
      </c>
      <c r="N191" s="3"/>
      <c r="O191" s="3"/>
      <c r="P191" s="3">
        <v>1</v>
      </c>
      <c r="Q191" s="3">
        <v>1</v>
      </c>
      <c r="R191" s="3"/>
      <c r="S191" s="3"/>
      <c r="T191" s="3"/>
      <c r="U191" s="3"/>
      <c r="V191" s="3"/>
      <c r="W191" s="3"/>
      <c r="X191" s="3"/>
    </row>
    <row r="192" spans="1:24" ht="21" customHeight="1" x14ac:dyDescent="0.25">
      <c r="A192" s="19" t="s">
        <v>5</v>
      </c>
      <c r="B192" s="7" t="s">
        <v>169</v>
      </c>
      <c r="C192" s="53">
        <v>65766</v>
      </c>
      <c r="D192" s="19">
        <v>2002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2"/>
        <v/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1" customHeight="1" x14ac:dyDescent="0.25">
      <c r="A193" s="19" t="s">
        <v>5</v>
      </c>
      <c r="B193" s="7" t="s">
        <v>169</v>
      </c>
      <c r="C193" s="53"/>
      <c r="D193" s="50">
        <v>2022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2"/>
        <v/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1" customHeight="1" x14ac:dyDescent="0.25">
      <c r="A194" s="19" t="s">
        <v>5</v>
      </c>
      <c r="B194" s="7" t="s">
        <v>169</v>
      </c>
      <c r="C194" s="53"/>
      <c r="D194" s="50" t="s">
        <v>190</v>
      </c>
      <c r="E194" s="8"/>
      <c r="F194" s="8"/>
      <c r="G194" s="8"/>
      <c r="H194" s="8"/>
      <c r="I194" s="8"/>
      <c r="J194" s="8"/>
      <c r="K194" s="8"/>
      <c r="L194" s="10"/>
      <c r="M194" s="8" t="str">
        <f t="shared" ref="M194:M257" si="3">IF(AND(ISBLANK(E194),ISBLANK(F194),ISBLANK(G194),ISBLANK(H194),ISBLANK(I194),ISBLANK(J194)),"","YES")</f>
        <v/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1" customHeight="1" x14ac:dyDescent="0.25">
      <c r="A195" s="19" t="s">
        <v>5</v>
      </c>
      <c r="B195" s="7" t="s">
        <v>117</v>
      </c>
      <c r="C195" s="21"/>
      <c r="D195" s="19" t="s">
        <v>43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si="3"/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1" customHeight="1" x14ac:dyDescent="0.25">
      <c r="A196" s="19" t="s">
        <v>5</v>
      </c>
      <c r="B196" s="7" t="s">
        <v>156</v>
      </c>
      <c r="C196" s="21"/>
      <c r="D196" s="19" t="s">
        <v>54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3"/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1" customHeight="1" x14ac:dyDescent="0.25">
      <c r="A197" s="19" t="s">
        <v>5</v>
      </c>
      <c r="B197" s="7" t="s">
        <v>143</v>
      </c>
      <c r="C197" s="21"/>
      <c r="D197" s="19" t="s">
        <v>61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3"/>
        <v/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1" customHeight="1" x14ac:dyDescent="0.25">
      <c r="A198" s="19" t="s">
        <v>5</v>
      </c>
      <c r="B198" s="7" t="s">
        <v>128</v>
      </c>
      <c r="C198" s="21"/>
      <c r="D198" s="19" t="s">
        <v>70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3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1" customHeight="1" x14ac:dyDescent="0.25">
      <c r="A199" s="19" t="s">
        <v>5</v>
      </c>
      <c r="B199" s="7" t="s">
        <v>170</v>
      </c>
      <c r="C199" s="53">
        <v>65960</v>
      </c>
      <c r="D199" s="19">
        <v>2008</v>
      </c>
      <c r="E199" s="8"/>
      <c r="F199" s="8"/>
      <c r="G199" s="8"/>
      <c r="H199" s="8"/>
      <c r="I199" s="8"/>
      <c r="J199" s="8"/>
      <c r="K199" s="8"/>
      <c r="L199" s="10"/>
      <c r="M199" s="8" t="str">
        <f t="shared" si="3"/>
        <v/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1" customHeight="1" x14ac:dyDescent="0.25">
      <c r="A200" s="19" t="s">
        <v>5</v>
      </c>
      <c r="B200" s="7" t="s">
        <v>170</v>
      </c>
      <c r="C200" s="53"/>
      <c r="D200" s="50">
        <v>2023</v>
      </c>
      <c r="E200" s="8"/>
      <c r="F200" s="8"/>
      <c r="G200" s="8"/>
      <c r="H200" s="8"/>
      <c r="I200" s="8" t="s">
        <v>261</v>
      </c>
      <c r="J200" s="8"/>
      <c r="K200" s="8"/>
      <c r="L200" s="10"/>
      <c r="M200" s="8" t="str">
        <f t="shared" si="3"/>
        <v>YES</v>
      </c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3"/>
      <c r="X200" s="3">
        <v>1</v>
      </c>
    </row>
    <row r="201" spans="1:24" ht="21" customHeight="1" x14ac:dyDescent="0.25">
      <c r="A201" s="19" t="s">
        <v>5</v>
      </c>
      <c r="B201" s="7" t="s">
        <v>170</v>
      </c>
      <c r="C201" s="53"/>
      <c r="D201" s="50" t="s">
        <v>193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3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1" customHeight="1" x14ac:dyDescent="0.25">
      <c r="A202" s="19" t="s">
        <v>5</v>
      </c>
      <c r="B202" s="7" t="s">
        <v>113</v>
      </c>
      <c r="C202" s="21"/>
      <c r="D202" s="19" t="s">
        <v>39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3"/>
        <v/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1" customHeight="1" x14ac:dyDescent="0.25">
      <c r="A203" s="19" t="s">
        <v>5</v>
      </c>
      <c r="B203" s="7" t="s">
        <v>112</v>
      </c>
      <c r="C203" s="21"/>
      <c r="D203" s="19" t="s">
        <v>82</v>
      </c>
      <c r="E203" s="8"/>
      <c r="F203" s="8"/>
      <c r="G203" s="8"/>
      <c r="H203" s="8"/>
      <c r="I203" s="8"/>
      <c r="J203" s="8"/>
      <c r="K203" s="8"/>
      <c r="L203" s="10"/>
      <c r="M203" s="8" t="str">
        <f t="shared" si="3"/>
        <v/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1" customHeight="1" x14ac:dyDescent="0.25">
      <c r="A204" s="19" t="s">
        <v>5</v>
      </c>
      <c r="B204" s="7" t="s">
        <v>160</v>
      </c>
      <c r="C204" s="21"/>
      <c r="D204" s="19" t="s">
        <v>44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3"/>
        <v/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1" customHeight="1" x14ac:dyDescent="0.25">
      <c r="A205" s="19" t="s">
        <v>5</v>
      </c>
      <c r="B205" s="7" t="s">
        <v>114</v>
      </c>
      <c r="C205" s="21"/>
      <c r="D205" s="19" t="s">
        <v>50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3"/>
        <v/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1" customHeight="1" x14ac:dyDescent="0.25">
      <c r="A206" s="19" t="s">
        <v>5</v>
      </c>
      <c r="B206" s="7" t="s">
        <v>171</v>
      </c>
      <c r="C206" s="53">
        <v>66191</v>
      </c>
      <c r="D206" s="19">
        <v>2013</v>
      </c>
      <c r="E206" s="8"/>
      <c r="F206" s="8"/>
      <c r="G206" s="8"/>
      <c r="H206" s="8"/>
      <c r="I206" s="8"/>
      <c r="J206" s="8"/>
      <c r="K206" s="8"/>
      <c r="L206" s="10"/>
      <c r="M206" s="8" t="str">
        <f t="shared" si="3"/>
        <v/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1" customHeight="1" x14ac:dyDescent="0.25">
      <c r="A207" s="19" t="s">
        <v>5</v>
      </c>
      <c r="B207" s="7" t="s">
        <v>171</v>
      </c>
      <c r="C207" s="53"/>
      <c r="D207" s="50">
        <v>2021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3"/>
        <v/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1" customHeight="1" x14ac:dyDescent="0.25">
      <c r="A208" s="19" t="s">
        <v>5</v>
      </c>
      <c r="B208" s="7" t="s">
        <v>171</v>
      </c>
      <c r="C208" s="53"/>
      <c r="D208" s="50" t="s">
        <v>194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3"/>
        <v/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5" ht="21" customHeight="1" x14ac:dyDescent="0.25">
      <c r="A209" s="19" t="s">
        <v>5</v>
      </c>
      <c r="B209" s="7" t="s">
        <v>121</v>
      </c>
      <c r="C209" s="21"/>
      <c r="D209" s="19" t="s">
        <v>62</v>
      </c>
      <c r="E209" s="8"/>
      <c r="F209" s="8"/>
      <c r="G209" s="8"/>
      <c r="H209" s="8" t="s">
        <v>264</v>
      </c>
      <c r="I209" s="8"/>
      <c r="J209" s="8"/>
      <c r="K209" s="8"/>
      <c r="L209" s="10"/>
      <c r="M209" s="8" t="str">
        <f t="shared" si="3"/>
        <v>YES</v>
      </c>
      <c r="N209" s="3"/>
      <c r="O209" s="3"/>
      <c r="P209" s="3"/>
      <c r="Q209" s="3"/>
      <c r="R209" s="3"/>
      <c r="S209" s="3"/>
      <c r="T209" s="3">
        <v>1</v>
      </c>
      <c r="U209" s="3"/>
      <c r="V209" s="3"/>
      <c r="W209" s="3"/>
      <c r="X209" s="3"/>
    </row>
    <row r="210" spans="1:25" ht="21" customHeight="1" x14ac:dyDescent="0.25">
      <c r="A210" s="19" t="s">
        <v>5</v>
      </c>
      <c r="B210" s="7" t="s">
        <v>131</v>
      </c>
      <c r="C210" s="21"/>
      <c r="D210" s="19" t="s">
        <v>83</v>
      </c>
      <c r="E210" s="8"/>
      <c r="F210" s="8"/>
      <c r="G210" s="8"/>
      <c r="H210" s="8" t="s">
        <v>264</v>
      </c>
      <c r="I210" s="8"/>
      <c r="J210" s="8"/>
      <c r="K210" s="8"/>
      <c r="L210" s="10"/>
      <c r="M210" s="8" t="str">
        <f t="shared" si="3"/>
        <v>YES</v>
      </c>
      <c r="N210" s="3"/>
      <c r="O210" s="3"/>
      <c r="P210" s="3"/>
      <c r="Q210" s="3"/>
      <c r="R210" s="3"/>
      <c r="S210" s="3"/>
      <c r="T210" s="3">
        <v>1</v>
      </c>
      <c r="U210" s="3"/>
      <c r="V210" s="3"/>
      <c r="W210" s="3"/>
      <c r="X210" s="3"/>
    </row>
    <row r="211" spans="1:25" ht="21" customHeight="1" x14ac:dyDescent="0.25">
      <c r="A211" s="19" t="s">
        <v>5</v>
      </c>
      <c r="B211" s="7" t="s">
        <v>138</v>
      </c>
      <c r="C211" s="21"/>
      <c r="D211" s="19" t="s">
        <v>71</v>
      </c>
      <c r="E211" s="8"/>
      <c r="F211" s="8" t="s">
        <v>263</v>
      </c>
      <c r="G211" s="8"/>
      <c r="H211" s="8" t="s">
        <v>264</v>
      </c>
      <c r="I211" s="8" t="s">
        <v>264</v>
      </c>
      <c r="J211" s="8"/>
      <c r="K211" s="8"/>
      <c r="L211" s="10"/>
      <c r="M211" s="8" t="str">
        <f t="shared" si="3"/>
        <v>YES</v>
      </c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5" ht="21" customHeight="1" x14ac:dyDescent="0.25">
      <c r="A212" s="19" t="s">
        <v>5</v>
      </c>
      <c r="B212" s="7" t="s">
        <v>135</v>
      </c>
      <c r="C212" s="21"/>
      <c r="D212" s="19" t="s">
        <v>76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3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5" ht="21" customHeight="1" x14ac:dyDescent="0.25">
      <c r="A213" s="19" t="s">
        <v>5</v>
      </c>
      <c r="B213" s="7" t="s">
        <v>172</v>
      </c>
      <c r="C213" s="53">
        <v>65777</v>
      </c>
      <c r="D213" s="19">
        <v>2017</v>
      </c>
      <c r="E213" s="8"/>
      <c r="F213" s="8"/>
      <c r="G213" s="8"/>
      <c r="H213" s="8"/>
      <c r="I213" s="8"/>
      <c r="J213" s="8"/>
      <c r="K213" s="8"/>
      <c r="L213" s="10"/>
      <c r="M213" s="8" t="str">
        <f t="shared" si="3"/>
        <v/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5" ht="21" customHeight="1" x14ac:dyDescent="0.25">
      <c r="A214" s="19" t="s">
        <v>5</v>
      </c>
      <c r="B214" s="7" t="s">
        <v>172</v>
      </c>
      <c r="C214" s="53"/>
      <c r="D214" s="50">
        <v>2020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3"/>
        <v/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5" ht="21" customHeight="1" x14ac:dyDescent="0.25">
      <c r="A215" s="19" t="s">
        <v>5</v>
      </c>
      <c r="B215" s="7" t="s">
        <v>172</v>
      </c>
      <c r="C215" s="53"/>
      <c r="D215" s="50" t="s">
        <v>225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3"/>
        <v/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5" ht="21" customHeight="1" x14ac:dyDescent="0.25">
      <c r="A216" s="19" t="s">
        <v>5</v>
      </c>
      <c r="B216" s="7" t="s">
        <v>142</v>
      </c>
      <c r="C216" s="21"/>
      <c r="D216" s="19" t="s">
        <v>45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3"/>
        <v/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5" ht="21" customHeight="1" x14ac:dyDescent="0.25">
      <c r="A217" s="19" t="s">
        <v>5</v>
      </c>
      <c r="B217" s="7" t="s">
        <v>137</v>
      </c>
      <c r="C217" s="21"/>
      <c r="D217" s="19" t="s">
        <v>55</v>
      </c>
      <c r="E217" s="8"/>
      <c r="F217" s="8"/>
      <c r="G217" s="8"/>
      <c r="H217" s="8"/>
      <c r="I217" s="8"/>
      <c r="J217" s="8"/>
      <c r="K217" s="8"/>
      <c r="L217" s="10"/>
      <c r="M217" s="8" t="str">
        <f t="shared" si="3"/>
        <v/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5" ht="21" customHeight="1" x14ac:dyDescent="0.25">
      <c r="A218" s="19" t="s">
        <v>5</v>
      </c>
      <c r="B218" s="7" t="s">
        <v>115</v>
      </c>
      <c r="C218" s="21"/>
      <c r="D218" s="19" t="s">
        <v>63</v>
      </c>
      <c r="E218" s="8"/>
      <c r="F218" s="8"/>
      <c r="G218" s="8"/>
      <c r="H218" s="8"/>
      <c r="I218" s="8"/>
      <c r="J218" s="8"/>
      <c r="K218" s="8"/>
      <c r="L218" s="10"/>
      <c r="M218" s="8" t="str">
        <f t="shared" si="3"/>
        <v/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5" ht="21" customHeight="1" x14ac:dyDescent="0.25">
      <c r="A219" s="19" t="s">
        <v>5</v>
      </c>
      <c r="B219" s="7" t="s">
        <v>139</v>
      </c>
      <c r="C219" s="21"/>
      <c r="D219" s="19" t="s">
        <v>86</v>
      </c>
      <c r="E219" s="8"/>
      <c r="F219" s="8"/>
      <c r="G219" s="8"/>
      <c r="H219" s="8"/>
      <c r="I219" s="8"/>
      <c r="J219" s="8"/>
      <c r="K219" s="8"/>
      <c r="L219" s="10"/>
      <c r="M219" s="8" t="str">
        <f t="shared" si="3"/>
        <v/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5" ht="21" customHeight="1" x14ac:dyDescent="0.25">
      <c r="A220" s="19" t="s">
        <v>5</v>
      </c>
      <c r="B220" s="7" t="s">
        <v>173</v>
      </c>
      <c r="C220" s="53">
        <v>65504</v>
      </c>
      <c r="D220" s="19">
        <v>3002</v>
      </c>
      <c r="E220" s="8"/>
      <c r="F220" s="8"/>
      <c r="G220" s="8"/>
      <c r="H220" s="8"/>
      <c r="I220" s="8"/>
      <c r="J220" s="8"/>
      <c r="K220" s="8"/>
      <c r="L220" s="10"/>
      <c r="M220" s="8" t="str">
        <f t="shared" si="3"/>
        <v/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5" ht="21" customHeight="1" x14ac:dyDescent="0.25">
      <c r="A221" s="19" t="s">
        <v>5</v>
      </c>
      <c r="B221" s="7" t="s">
        <v>173</v>
      </c>
      <c r="C221" s="53"/>
      <c r="D221" s="50">
        <v>3020</v>
      </c>
      <c r="E221" s="8"/>
      <c r="F221" s="8" t="s">
        <v>263</v>
      </c>
      <c r="G221" s="8"/>
      <c r="H221" s="8" t="s">
        <v>264</v>
      </c>
      <c r="I221" s="8"/>
      <c r="J221" s="8"/>
      <c r="K221" s="8"/>
      <c r="L221" s="10" t="s">
        <v>322</v>
      </c>
      <c r="M221" s="8" t="str">
        <f t="shared" si="3"/>
        <v>YES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5" t="s">
        <v>316</v>
      </c>
    </row>
    <row r="222" spans="1:25" ht="21" customHeight="1" x14ac:dyDescent="0.25">
      <c r="A222" s="19" t="s">
        <v>5</v>
      </c>
      <c r="B222" s="7" t="s">
        <v>173</v>
      </c>
      <c r="C222" s="53"/>
      <c r="D222" s="50" t="s">
        <v>183</v>
      </c>
      <c r="E222" s="8"/>
      <c r="F222" s="8"/>
      <c r="G222" s="8"/>
      <c r="H222" s="8"/>
      <c r="I222" s="8"/>
      <c r="J222" s="8"/>
      <c r="K222" s="8"/>
      <c r="L222" s="10"/>
      <c r="M222" s="8" t="str">
        <f t="shared" si="3"/>
        <v/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5" ht="21" customHeight="1" x14ac:dyDescent="0.25">
      <c r="A223" s="19" t="s">
        <v>5</v>
      </c>
      <c r="B223" s="7" t="s">
        <v>119</v>
      </c>
      <c r="C223" s="21"/>
      <c r="D223" s="19" t="s">
        <v>56</v>
      </c>
      <c r="E223" s="8"/>
      <c r="F223" s="8"/>
      <c r="G223" s="8"/>
      <c r="H223" s="8"/>
      <c r="I223" s="8"/>
      <c r="J223" s="8"/>
      <c r="K223" s="8"/>
      <c r="L223" s="10"/>
      <c r="M223" s="8" t="str">
        <f t="shared" si="3"/>
        <v/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5" ht="21" customHeight="1" x14ac:dyDescent="0.25">
      <c r="A224" s="19" t="s">
        <v>5</v>
      </c>
      <c r="B224" s="7" t="s">
        <v>130</v>
      </c>
      <c r="C224" s="21"/>
      <c r="D224" s="19" t="s">
        <v>64</v>
      </c>
      <c r="E224" s="8"/>
      <c r="F224" s="8"/>
      <c r="G224" s="8"/>
      <c r="H224" s="8"/>
      <c r="I224" s="8"/>
      <c r="J224" s="8"/>
      <c r="K224" s="8"/>
      <c r="L224" s="10"/>
      <c r="M224" s="8" t="str">
        <f t="shared" si="3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21" customHeight="1" x14ac:dyDescent="0.25">
      <c r="A225" s="19" t="s">
        <v>5</v>
      </c>
      <c r="B225" s="7" t="s">
        <v>134</v>
      </c>
      <c r="C225" s="21"/>
      <c r="D225" s="19" t="s">
        <v>72</v>
      </c>
      <c r="E225" s="8"/>
      <c r="F225" s="8"/>
      <c r="G225" s="8"/>
      <c r="H225" s="8" t="s">
        <v>264</v>
      </c>
      <c r="I225" s="8"/>
      <c r="J225" s="8"/>
      <c r="K225" s="8"/>
      <c r="L225" s="10"/>
      <c r="M225" s="8" t="str">
        <f t="shared" si="3"/>
        <v>YES</v>
      </c>
      <c r="N225" s="3"/>
      <c r="O225" s="3"/>
      <c r="P225" s="3"/>
      <c r="Q225" s="3"/>
      <c r="R225" s="3"/>
      <c r="S225" s="3"/>
      <c r="T225" s="3">
        <v>1</v>
      </c>
      <c r="U225" s="3"/>
      <c r="V225" s="3"/>
      <c r="W225" s="3"/>
      <c r="X225" s="3"/>
    </row>
    <row r="226" spans="1:24" ht="21" customHeight="1" x14ac:dyDescent="0.25">
      <c r="A226" s="19" t="s">
        <v>5</v>
      </c>
      <c r="B226" s="7" t="s">
        <v>159</v>
      </c>
      <c r="C226" s="21"/>
      <c r="D226" s="19" t="s">
        <v>77</v>
      </c>
      <c r="E226" s="8"/>
      <c r="F226" s="8"/>
      <c r="G226" s="8"/>
      <c r="H226" s="8"/>
      <c r="I226" s="8"/>
      <c r="J226" s="8"/>
      <c r="K226" s="8"/>
      <c r="L226" s="10"/>
      <c r="M226" s="8" t="str">
        <f t="shared" si="3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1" customHeight="1" x14ac:dyDescent="0.25">
      <c r="A227" s="19" t="s">
        <v>5</v>
      </c>
      <c r="B227" s="7" t="s">
        <v>174</v>
      </c>
      <c r="C227" s="53">
        <v>65262</v>
      </c>
      <c r="D227" s="19">
        <v>3008</v>
      </c>
      <c r="E227" s="8"/>
      <c r="F227" s="8"/>
      <c r="G227" s="8"/>
      <c r="H227" s="8"/>
      <c r="I227" s="8"/>
      <c r="J227" s="8"/>
      <c r="K227" s="8"/>
      <c r="L227" s="10"/>
      <c r="M227" s="8" t="str">
        <f t="shared" si="3"/>
        <v/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1" customHeight="1" x14ac:dyDescent="0.25">
      <c r="A228" s="19" t="s">
        <v>5</v>
      </c>
      <c r="B228" s="7" t="s">
        <v>174</v>
      </c>
      <c r="C228" s="53"/>
      <c r="D228" s="50">
        <v>3021</v>
      </c>
      <c r="E228" s="8"/>
      <c r="F228" s="8"/>
      <c r="G228" s="8"/>
      <c r="H228" s="8" t="s">
        <v>264</v>
      </c>
      <c r="I228" s="8"/>
      <c r="J228" s="8"/>
      <c r="K228" s="8"/>
      <c r="L228" s="10"/>
      <c r="M228" s="8" t="str">
        <f t="shared" si="3"/>
        <v>YES</v>
      </c>
      <c r="N228" s="3"/>
      <c r="O228" s="3"/>
      <c r="P228" s="3"/>
      <c r="Q228" s="3"/>
      <c r="R228" s="3"/>
      <c r="S228" s="3"/>
      <c r="T228" s="3">
        <v>1</v>
      </c>
      <c r="U228" s="3"/>
      <c r="V228" s="3"/>
      <c r="W228" s="3"/>
      <c r="X228" s="3"/>
    </row>
    <row r="229" spans="1:24" ht="21" customHeight="1" x14ac:dyDescent="0.25">
      <c r="A229" s="19" t="s">
        <v>5</v>
      </c>
      <c r="B229" s="7" t="s">
        <v>226</v>
      </c>
      <c r="C229" s="53"/>
      <c r="D229" s="50" t="s">
        <v>184</v>
      </c>
      <c r="E229" s="8"/>
      <c r="F229" s="8"/>
      <c r="G229" s="8"/>
      <c r="H229" s="8"/>
      <c r="I229" s="8"/>
      <c r="J229" s="8"/>
      <c r="K229" s="8"/>
      <c r="L229" s="10"/>
      <c r="M229" s="8" t="str">
        <f t="shared" si="3"/>
        <v/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1" customHeight="1" x14ac:dyDescent="0.25">
      <c r="A230" s="19" t="s">
        <v>5</v>
      </c>
      <c r="B230" s="7" t="s">
        <v>152</v>
      </c>
      <c r="C230" s="21"/>
      <c r="D230" s="19" t="s">
        <v>46</v>
      </c>
      <c r="E230" s="8"/>
      <c r="F230" s="8"/>
      <c r="G230" s="8"/>
      <c r="H230" s="8"/>
      <c r="I230" s="8"/>
      <c r="J230" s="8"/>
      <c r="K230" s="8"/>
      <c r="L230" s="10"/>
      <c r="M230" s="8" t="str">
        <f t="shared" si="3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1" customHeight="1" x14ac:dyDescent="0.25">
      <c r="A231" s="19" t="s">
        <v>5</v>
      </c>
      <c r="B231" s="7" t="s">
        <v>155</v>
      </c>
      <c r="C231" s="21"/>
      <c r="D231" s="19" t="s">
        <v>84</v>
      </c>
      <c r="E231" s="8"/>
      <c r="F231" s="8"/>
      <c r="G231" s="8"/>
      <c r="H231" s="8"/>
      <c r="I231" s="8"/>
      <c r="J231" s="8"/>
      <c r="K231" s="8"/>
      <c r="L231" s="10"/>
      <c r="M231" s="8" t="str">
        <f t="shared" si="3"/>
        <v/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1" customHeight="1" x14ac:dyDescent="0.25">
      <c r="A232" s="19" t="s">
        <v>5</v>
      </c>
      <c r="B232" s="7" t="s">
        <v>144</v>
      </c>
      <c r="C232" s="21"/>
      <c r="D232" s="19" t="s">
        <v>57</v>
      </c>
      <c r="E232" s="8"/>
      <c r="F232" s="8"/>
      <c r="G232" s="8"/>
      <c r="H232" s="8"/>
      <c r="I232" s="8"/>
      <c r="J232" s="8"/>
      <c r="K232" s="8"/>
      <c r="L232" s="10"/>
      <c r="M232" s="8" t="str">
        <f t="shared" si="3"/>
        <v/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1" customHeight="1" x14ac:dyDescent="0.25">
      <c r="A233" s="19" t="s">
        <v>5</v>
      </c>
      <c r="B233" s="7" t="s">
        <v>123</v>
      </c>
      <c r="C233" s="21"/>
      <c r="D233" s="19" t="s">
        <v>65</v>
      </c>
      <c r="E233" s="8"/>
      <c r="F233" s="8"/>
      <c r="G233" s="8"/>
      <c r="H233" s="8"/>
      <c r="I233" s="8"/>
      <c r="J233" s="8"/>
      <c r="K233" s="8"/>
      <c r="L233" s="10"/>
      <c r="M233" s="8" t="str">
        <f t="shared" si="3"/>
        <v/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21" customHeight="1" x14ac:dyDescent="0.25">
      <c r="A234" s="19" t="s">
        <v>5</v>
      </c>
      <c r="B234" s="7" t="s">
        <v>175</v>
      </c>
      <c r="C234" s="53">
        <v>66017</v>
      </c>
      <c r="D234" s="19">
        <v>3013</v>
      </c>
      <c r="E234" s="8"/>
      <c r="F234" s="8"/>
      <c r="G234" s="8"/>
      <c r="H234" s="8"/>
      <c r="I234" s="8"/>
      <c r="J234" s="8"/>
      <c r="K234" s="8"/>
      <c r="L234" s="10"/>
      <c r="M234" s="8" t="str">
        <f t="shared" si="3"/>
        <v/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21" customHeight="1" x14ac:dyDescent="0.25">
      <c r="A235" s="19" t="s">
        <v>5</v>
      </c>
      <c r="B235" s="7" t="s">
        <v>175</v>
      </c>
      <c r="C235" s="53"/>
      <c r="D235" s="50">
        <v>3023</v>
      </c>
      <c r="E235" s="8"/>
      <c r="F235" s="8"/>
      <c r="G235" s="8"/>
      <c r="H235" s="8" t="s">
        <v>264</v>
      </c>
      <c r="I235" s="8"/>
      <c r="J235" s="8"/>
      <c r="K235" s="8"/>
      <c r="L235" s="10"/>
      <c r="M235" s="8" t="str">
        <f t="shared" si="3"/>
        <v>YES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21" customHeight="1" x14ac:dyDescent="0.25">
      <c r="A236" s="19" t="s">
        <v>5</v>
      </c>
      <c r="B236" s="7" t="s">
        <v>153</v>
      </c>
      <c r="C236" s="21"/>
      <c r="D236" s="19" t="s">
        <v>78</v>
      </c>
      <c r="E236" s="8"/>
      <c r="F236" s="8"/>
      <c r="G236" s="8"/>
      <c r="H236" s="8" t="s">
        <v>264</v>
      </c>
      <c r="I236" s="8"/>
      <c r="J236" s="8"/>
      <c r="K236" s="8"/>
      <c r="L236" s="10"/>
      <c r="M236" s="8" t="str">
        <f t="shared" si="3"/>
        <v>YES</v>
      </c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  <c r="X236" s="3"/>
    </row>
    <row r="237" spans="1:24" ht="21" customHeight="1" x14ac:dyDescent="0.25">
      <c r="A237" s="19" t="s">
        <v>5</v>
      </c>
      <c r="B237" s="7" t="s">
        <v>93</v>
      </c>
      <c r="C237" s="21"/>
      <c r="D237" s="19" t="s">
        <v>87</v>
      </c>
      <c r="E237" s="8"/>
      <c r="F237" s="8" t="s">
        <v>260</v>
      </c>
      <c r="G237" s="8"/>
      <c r="H237" s="8" t="s">
        <v>262</v>
      </c>
      <c r="I237" s="8" t="s">
        <v>264</v>
      </c>
      <c r="J237" s="8"/>
      <c r="K237" s="8"/>
      <c r="L237" s="10"/>
      <c r="M237" s="8" t="str">
        <f t="shared" si="3"/>
        <v>YES</v>
      </c>
      <c r="N237" s="3"/>
      <c r="O237" s="3"/>
      <c r="P237" s="3">
        <v>1</v>
      </c>
      <c r="Q237" s="3"/>
      <c r="R237" s="3"/>
      <c r="S237" s="3"/>
      <c r="T237" s="3"/>
      <c r="U237" s="3"/>
      <c r="V237" s="3"/>
      <c r="W237" s="3"/>
      <c r="X237" s="3"/>
    </row>
    <row r="238" spans="1:24" ht="21" customHeight="1" x14ac:dyDescent="0.25">
      <c r="A238" s="19" t="s">
        <v>5</v>
      </c>
      <c r="B238" s="7" t="s">
        <v>140</v>
      </c>
      <c r="C238" s="21"/>
      <c r="D238" s="19" t="s">
        <v>40</v>
      </c>
      <c r="E238" s="8"/>
      <c r="F238" s="8"/>
      <c r="G238" s="8"/>
      <c r="H238" s="8"/>
      <c r="I238" s="8"/>
      <c r="J238" s="8"/>
      <c r="K238" s="8"/>
      <c r="L238" s="10"/>
      <c r="M238" s="8" t="str">
        <f t="shared" si="3"/>
        <v/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21" customHeight="1" x14ac:dyDescent="0.25">
      <c r="A239" s="19" t="s">
        <v>5</v>
      </c>
      <c r="B239" s="7" t="s">
        <v>132</v>
      </c>
      <c r="C239" s="21"/>
      <c r="D239" s="19" t="s">
        <v>47</v>
      </c>
      <c r="E239" s="8"/>
      <c r="F239" s="8" t="s">
        <v>263</v>
      </c>
      <c r="G239" s="8"/>
      <c r="H239" s="8" t="s">
        <v>261</v>
      </c>
      <c r="I239" s="8"/>
      <c r="J239" s="8"/>
      <c r="K239" s="8"/>
      <c r="L239" s="10"/>
      <c r="M239" s="8" t="str">
        <f t="shared" si="3"/>
        <v>YES</v>
      </c>
      <c r="N239" s="3"/>
      <c r="O239" s="3"/>
      <c r="P239" s="3">
        <v>1</v>
      </c>
      <c r="Q239" s="3"/>
      <c r="R239" s="3"/>
      <c r="S239" s="3"/>
      <c r="T239" s="3"/>
      <c r="U239" s="3"/>
      <c r="V239" s="3"/>
      <c r="W239" s="3"/>
      <c r="X239" s="3"/>
    </row>
    <row r="240" spans="1:24" ht="21" customHeight="1" x14ac:dyDescent="0.25">
      <c r="A240" s="19" t="s">
        <v>5</v>
      </c>
      <c r="B240" s="7" t="s">
        <v>176</v>
      </c>
      <c r="C240" s="53">
        <v>65160</v>
      </c>
      <c r="D240" s="19">
        <v>3017</v>
      </c>
      <c r="E240" s="8"/>
      <c r="F240" s="8"/>
      <c r="G240" s="8"/>
      <c r="H240" s="8"/>
      <c r="I240" s="8"/>
      <c r="J240" s="8"/>
      <c r="K240" s="8" t="s">
        <v>260</v>
      </c>
      <c r="L240" s="10"/>
      <c r="M240" s="8" t="str">
        <f t="shared" si="3"/>
        <v/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21" customHeight="1" x14ac:dyDescent="0.25">
      <c r="A241" s="19" t="s">
        <v>5</v>
      </c>
      <c r="B241" s="7" t="s">
        <v>176</v>
      </c>
      <c r="C241" s="53"/>
      <c r="D241" s="50">
        <v>3022</v>
      </c>
      <c r="E241" s="8"/>
      <c r="F241" s="8"/>
      <c r="G241" s="8"/>
      <c r="H241" s="8" t="s">
        <v>262</v>
      </c>
      <c r="I241" s="8"/>
      <c r="J241" s="8"/>
      <c r="K241" s="8"/>
      <c r="L241" s="10"/>
      <c r="M241" s="8" t="str">
        <f t="shared" si="3"/>
        <v>YES</v>
      </c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</row>
    <row r="242" spans="1:24" ht="21" customHeight="1" x14ac:dyDescent="0.25">
      <c r="A242" s="19" t="s">
        <v>5</v>
      </c>
      <c r="B242" s="7" t="s">
        <v>122</v>
      </c>
      <c r="C242" s="21"/>
      <c r="D242" s="19" t="s">
        <v>58</v>
      </c>
      <c r="E242" s="8"/>
      <c r="F242" s="8"/>
      <c r="G242" s="8"/>
      <c r="H242" s="8"/>
      <c r="I242" s="8"/>
      <c r="J242" s="8"/>
      <c r="K242" s="8"/>
      <c r="L242" s="10"/>
      <c r="M242" s="8" t="str">
        <f t="shared" si="3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21" customHeight="1" x14ac:dyDescent="0.25">
      <c r="A243" s="19" t="s">
        <v>5</v>
      </c>
      <c r="B243" s="7" t="s">
        <v>124</v>
      </c>
      <c r="C243" s="21"/>
      <c r="D243" s="19" t="s">
        <v>66</v>
      </c>
      <c r="E243" s="8"/>
      <c r="F243" s="8"/>
      <c r="G243" s="8"/>
      <c r="H243" s="8" t="s">
        <v>261</v>
      </c>
      <c r="I243" s="8"/>
      <c r="J243" s="8"/>
      <c r="K243" s="8"/>
      <c r="L243" s="10"/>
      <c r="M243" s="8" t="str">
        <f t="shared" si="3"/>
        <v>YES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21" customHeight="1" x14ac:dyDescent="0.25">
      <c r="A244" s="19" t="s">
        <v>5</v>
      </c>
      <c r="B244" s="7" t="s">
        <v>157</v>
      </c>
      <c r="C244" s="21"/>
      <c r="D244" s="19" t="s">
        <v>73</v>
      </c>
      <c r="E244" s="8"/>
      <c r="F244" s="8"/>
      <c r="G244" s="8"/>
      <c r="H244" s="8"/>
      <c r="I244" s="8"/>
      <c r="J244" s="8"/>
      <c r="K244" s="8"/>
      <c r="L244" s="10"/>
      <c r="M244" s="8" t="str">
        <f t="shared" si="3"/>
        <v/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21" customHeight="1" x14ac:dyDescent="0.25">
      <c r="A245" s="19" t="s">
        <v>5</v>
      </c>
      <c r="B245" s="7" t="s">
        <v>145</v>
      </c>
      <c r="C245" s="21"/>
      <c r="D245" s="19" t="s">
        <v>79</v>
      </c>
      <c r="E245" s="8"/>
      <c r="F245" s="8"/>
      <c r="G245" s="8"/>
      <c r="H245" s="8"/>
      <c r="I245" s="8"/>
      <c r="J245" s="8"/>
      <c r="K245" s="8"/>
      <c r="L245" s="10"/>
      <c r="M245" s="8" t="str">
        <f t="shared" si="3"/>
        <v/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21" customHeight="1" x14ac:dyDescent="0.25">
      <c r="A246" s="19" t="s">
        <v>7</v>
      </c>
      <c r="B246" s="7" t="s">
        <v>88</v>
      </c>
      <c r="C246" s="21" t="s">
        <v>97</v>
      </c>
      <c r="D246" s="19" t="s">
        <v>35</v>
      </c>
      <c r="E246" s="8"/>
      <c r="F246" s="8"/>
      <c r="G246" s="8"/>
      <c r="H246" s="8"/>
      <c r="I246" s="8"/>
      <c r="J246" s="8"/>
      <c r="K246" s="8"/>
      <c r="L246" s="10"/>
      <c r="M246" s="8" t="str">
        <f t="shared" si="3"/>
        <v/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21" customHeight="1" x14ac:dyDescent="0.25">
      <c r="A247" s="19" t="s">
        <v>7</v>
      </c>
      <c r="B247" s="7" t="s">
        <v>165</v>
      </c>
      <c r="C247" s="53">
        <v>65760</v>
      </c>
      <c r="D247" s="19">
        <v>1003</v>
      </c>
      <c r="E247" s="8"/>
      <c r="F247" s="8"/>
      <c r="G247" s="8"/>
      <c r="H247" s="8"/>
      <c r="I247" s="8"/>
      <c r="J247" s="8"/>
      <c r="K247" s="8"/>
      <c r="L247" s="10"/>
      <c r="M247" s="8" t="str">
        <f t="shared" si="3"/>
        <v/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21" customHeight="1" x14ac:dyDescent="0.25">
      <c r="A248" s="19" t="s">
        <v>7</v>
      </c>
      <c r="B248" s="7" t="s">
        <v>165</v>
      </c>
      <c r="C248" s="53"/>
      <c r="D248" s="50">
        <v>1023</v>
      </c>
      <c r="E248" s="8"/>
      <c r="F248" s="8"/>
      <c r="G248" s="8"/>
      <c r="H248" s="8" t="s">
        <v>264</v>
      </c>
      <c r="I248" s="8"/>
      <c r="J248" s="8"/>
      <c r="K248" s="8"/>
      <c r="L248" s="10"/>
      <c r="M248" s="8" t="str">
        <f t="shared" si="3"/>
        <v>YES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  <c r="X248" s="3"/>
    </row>
    <row r="249" spans="1:24" ht="21" customHeight="1" x14ac:dyDescent="0.25">
      <c r="A249" s="19" t="s">
        <v>7</v>
      </c>
      <c r="B249" s="7" t="s">
        <v>165</v>
      </c>
      <c r="C249" s="53"/>
      <c r="D249" s="50" t="s">
        <v>187</v>
      </c>
      <c r="E249" s="8"/>
      <c r="F249" s="8"/>
      <c r="G249" s="8"/>
      <c r="H249" s="8"/>
      <c r="I249" s="8"/>
      <c r="J249" s="8"/>
      <c r="K249" s="8"/>
      <c r="L249" s="10"/>
      <c r="M249" s="8" t="str">
        <f t="shared" si="3"/>
        <v/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21" customHeight="1" x14ac:dyDescent="0.25">
      <c r="A250" s="19" t="s">
        <v>7</v>
      </c>
      <c r="B250" s="7" t="s">
        <v>158</v>
      </c>
      <c r="C250" s="21"/>
      <c r="D250" s="19" t="s">
        <v>41</v>
      </c>
      <c r="E250" s="8"/>
      <c r="F250" s="8"/>
      <c r="G250" s="8"/>
      <c r="H250" s="8"/>
      <c r="I250" s="8"/>
      <c r="J250" s="8"/>
      <c r="K250" s="8"/>
      <c r="L250" s="10"/>
      <c r="M250" s="8" t="str">
        <f t="shared" si="3"/>
        <v/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21" customHeight="1" x14ac:dyDescent="0.25">
      <c r="A251" s="19" t="s">
        <v>7</v>
      </c>
      <c r="B251" s="7" t="s">
        <v>141</v>
      </c>
      <c r="C251" s="21"/>
      <c r="D251" s="19" t="s">
        <v>80</v>
      </c>
      <c r="E251" s="8"/>
      <c r="F251" s="8"/>
      <c r="G251" s="8"/>
      <c r="H251" s="8"/>
      <c r="I251" s="8"/>
      <c r="J251" s="8"/>
      <c r="K251" s="8"/>
      <c r="L251" s="10"/>
      <c r="M251" s="8" t="str">
        <f t="shared" si="3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21" customHeight="1" x14ac:dyDescent="0.25">
      <c r="A252" s="19" t="s">
        <v>7</v>
      </c>
      <c r="B252" s="7" t="s">
        <v>126</v>
      </c>
      <c r="C252" s="21"/>
      <c r="D252" s="19" t="s">
        <v>48</v>
      </c>
      <c r="E252" s="8"/>
      <c r="F252" s="8"/>
      <c r="G252" s="8"/>
      <c r="H252" s="8"/>
      <c r="I252" s="8"/>
      <c r="J252" s="8"/>
      <c r="K252" s="8"/>
      <c r="L252" s="10"/>
      <c r="M252" s="8" t="str">
        <f t="shared" si="3"/>
        <v/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1" customHeight="1" x14ac:dyDescent="0.25">
      <c r="A253" s="19" t="s">
        <v>7</v>
      </c>
      <c r="B253" s="7" t="s">
        <v>149</v>
      </c>
      <c r="C253" s="21"/>
      <c r="D253" s="19" t="s">
        <v>51</v>
      </c>
      <c r="E253" s="8"/>
      <c r="F253" s="8"/>
      <c r="G253" s="8"/>
      <c r="H253" s="8"/>
      <c r="I253" s="8"/>
      <c r="J253" s="8"/>
      <c r="K253" s="8"/>
      <c r="L253" s="10"/>
      <c r="M253" s="8" t="str">
        <f t="shared" si="3"/>
        <v/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21" customHeight="1" x14ac:dyDescent="0.25">
      <c r="A254" s="19" t="s">
        <v>7</v>
      </c>
      <c r="B254" s="18" t="s">
        <v>166</v>
      </c>
      <c r="C254" s="54">
        <v>66026</v>
      </c>
      <c r="D254" s="20"/>
      <c r="E254" s="8"/>
      <c r="F254" s="8"/>
      <c r="G254" s="8"/>
      <c r="H254" s="8"/>
      <c r="I254" s="8"/>
      <c r="J254" s="8"/>
      <c r="K254" s="8"/>
      <c r="L254" s="10"/>
      <c r="M254" s="8" t="str">
        <f t="shared" si="3"/>
        <v/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21" customHeight="1" x14ac:dyDescent="0.25">
      <c r="A255" s="19" t="s">
        <v>7</v>
      </c>
      <c r="B255" s="18" t="s">
        <v>166</v>
      </c>
      <c r="C255" s="54"/>
      <c r="D255" s="20" t="s">
        <v>188</v>
      </c>
      <c r="E255" s="8"/>
      <c r="F255" s="8"/>
      <c r="G255" s="8"/>
      <c r="H255" s="8"/>
      <c r="I255" s="8"/>
      <c r="J255" s="8"/>
      <c r="K255" s="8"/>
      <c r="L255" s="10"/>
      <c r="M255" s="8" t="str">
        <f t="shared" si="3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21" customHeight="1" x14ac:dyDescent="0.25">
      <c r="A256" s="19" t="s">
        <v>7</v>
      </c>
      <c r="B256" s="18" t="s">
        <v>125</v>
      </c>
      <c r="C256" s="54"/>
      <c r="D256" s="20" t="s">
        <v>67</v>
      </c>
      <c r="E256" s="8"/>
      <c r="F256" s="8"/>
      <c r="G256" s="8"/>
      <c r="H256" s="8"/>
      <c r="I256" s="8"/>
      <c r="J256" s="8"/>
      <c r="K256" s="8"/>
      <c r="L256" s="10" t="s">
        <v>323</v>
      </c>
      <c r="M256" s="8" t="str">
        <f t="shared" si="3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1" customHeight="1" x14ac:dyDescent="0.25">
      <c r="A257" s="19" t="s">
        <v>7</v>
      </c>
      <c r="B257" s="18" t="s">
        <v>127</v>
      </c>
      <c r="C257" s="54"/>
      <c r="D257" s="20" t="s">
        <v>81</v>
      </c>
      <c r="E257" s="8"/>
      <c r="F257" s="8" t="s">
        <v>263</v>
      </c>
      <c r="G257" s="8"/>
      <c r="H257" s="8" t="s">
        <v>264</v>
      </c>
      <c r="I257" s="8"/>
      <c r="J257" s="8"/>
      <c r="K257" s="8"/>
      <c r="L257" s="10"/>
      <c r="M257" s="8" t="str">
        <f t="shared" si="3"/>
        <v>YES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ht="21" customHeight="1" x14ac:dyDescent="0.25">
      <c r="A258" s="19" t="s">
        <v>7</v>
      </c>
      <c r="B258" s="18" t="s">
        <v>136</v>
      </c>
      <c r="C258" s="54"/>
      <c r="D258" s="20" t="s">
        <v>74</v>
      </c>
      <c r="E258" s="8"/>
      <c r="F258" s="8"/>
      <c r="G258" s="8"/>
      <c r="H258" s="8" t="s">
        <v>264</v>
      </c>
      <c r="I258" s="8"/>
      <c r="J258" s="8"/>
      <c r="K258" s="8"/>
      <c r="L258" s="10"/>
      <c r="M258" s="8" t="str">
        <f t="shared" ref="M258:M321" si="4">IF(AND(ISBLANK(E258),ISBLANK(F258),ISBLANK(G258),ISBLANK(H258),ISBLANK(I258),ISBLANK(J258)),"","YES")</f>
        <v>YES</v>
      </c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ht="21" customHeight="1" x14ac:dyDescent="0.25">
      <c r="A259" s="19" t="s">
        <v>7</v>
      </c>
      <c r="B259" s="18" t="s">
        <v>129</v>
      </c>
      <c r="C259" s="54"/>
      <c r="D259" s="20" t="s">
        <v>36</v>
      </c>
      <c r="E259" s="8"/>
      <c r="F259" s="8"/>
      <c r="G259" s="8"/>
      <c r="H259" s="8" t="s">
        <v>262</v>
      </c>
      <c r="I259" s="8"/>
      <c r="J259" s="8"/>
      <c r="K259" s="8"/>
      <c r="L259" s="10" t="s">
        <v>290</v>
      </c>
      <c r="M259" s="8" t="str">
        <f t="shared" si="4"/>
        <v>YES</v>
      </c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ht="21" customHeight="1" x14ac:dyDescent="0.25">
      <c r="A260" s="19" t="s">
        <v>7</v>
      </c>
      <c r="B260" s="7" t="s">
        <v>167</v>
      </c>
      <c r="C260" s="53">
        <v>65167</v>
      </c>
      <c r="D260" s="20">
        <v>1014</v>
      </c>
      <c r="E260" s="8"/>
      <c r="F260" s="8"/>
      <c r="G260" s="8"/>
      <c r="H260" s="8"/>
      <c r="I260" s="8"/>
      <c r="J260" s="8"/>
      <c r="K260" s="8"/>
      <c r="L260" s="10"/>
      <c r="M260" s="8" t="str">
        <f t="shared" si="4"/>
        <v/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1" customHeight="1" x14ac:dyDescent="0.25">
      <c r="A261" s="19" t="s">
        <v>7</v>
      </c>
      <c r="B261" s="7" t="s">
        <v>167</v>
      </c>
      <c r="C261" s="53"/>
      <c r="D261" s="50">
        <v>1022</v>
      </c>
      <c r="E261" s="8"/>
      <c r="F261" s="8"/>
      <c r="G261" s="8"/>
      <c r="H261" s="8"/>
      <c r="I261" s="8"/>
      <c r="J261" s="8"/>
      <c r="K261" s="8"/>
      <c r="L261" s="10"/>
      <c r="M261" s="8" t="str">
        <f t="shared" si="4"/>
        <v/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1" customHeight="1" x14ac:dyDescent="0.25">
      <c r="A262" s="19" t="s">
        <v>7</v>
      </c>
      <c r="B262" s="7" t="s">
        <v>167</v>
      </c>
      <c r="C262" s="53"/>
      <c r="D262" s="50" t="s">
        <v>189</v>
      </c>
      <c r="E262" s="8"/>
      <c r="F262" s="8"/>
      <c r="G262" s="8"/>
      <c r="H262" s="8"/>
      <c r="I262" s="8"/>
      <c r="J262" s="8"/>
      <c r="K262" s="8"/>
      <c r="L262" s="10"/>
      <c r="M262" s="8" t="str">
        <f t="shared" si="4"/>
        <v/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21" customHeight="1" x14ac:dyDescent="0.25">
      <c r="A263" s="19" t="s">
        <v>7</v>
      </c>
      <c r="B263" s="7" t="s">
        <v>118</v>
      </c>
      <c r="C263" s="21"/>
      <c r="D263" s="19" t="s">
        <v>49</v>
      </c>
      <c r="E263" s="8"/>
      <c r="F263" s="8"/>
      <c r="G263" s="8"/>
      <c r="H263" s="8" t="s">
        <v>264</v>
      </c>
      <c r="I263" s="8"/>
      <c r="J263" s="8"/>
      <c r="K263" s="8"/>
      <c r="L263" s="10"/>
      <c r="M263" s="8" t="str">
        <f t="shared" si="4"/>
        <v>YES</v>
      </c>
      <c r="N263" s="3"/>
      <c r="O263" s="3"/>
      <c r="P263" s="3"/>
      <c r="Q263" s="3"/>
      <c r="R263" s="3"/>
      <c r="S263" s="3"/>
      <c r="T263" s="3">
        <v>1</v>
      </c>
      <c r="U263" s="3"/>
      <c r="V263" s="3"/>
      <c r="W263" s="3"/>
      <c r="X263" s="3"/>
    </row>
    <row r="264" spans="1:24" ht="21" customHeight="1" x14ac:dyDescent="0.25">
      <c r="A264" s="19" t="s">
        <v>7</v>
      </c>
      <c r="B264" s="7" t="s">
        <v>148</v>
      </c>
      <c r="C264" s="21"/>
      <c r="D264" s="19" t="s">
        <v>52</v>
      </c>
      <c r="E264" s="8"/>
      <c r="F264" s="8"/>
      <c r="G264" s="8"/>
      <c r="H264" s="8"/>
      <c r="I264" s="8"/>
      <c r="J264" s="8"/>
      <c r="K264" s="8"/>
      <c r="L264" s="10"/>
      <c r="M264" s="8" t="str">
        <f t="shared" si="4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1" customHeight="1" x14ac:dyDescent="0.25">
      <c r="A265" s="19" t="s">
        <v>7</v>
      </c>
      <c r="B265" s="7" t="s">
        <v>133</v>
      </c>
      <c r="C265" s="21"/>
      <c r="D265" s="19" t="s">
        <v>59</v>
      </c>
      <c r="E265" s="8"/>
      <c r="F265" s="8"/>
      <c r="G265" s="8"/>
      <c r="H265" s="8"/>
      <c r="I265" s="8"/>
      <c r="J265" s="8"/>
      <c r="K265" s="8"/>
      <c r="L265" s="10"/>
      <c r="M265" s="8" t="str">
        <f t="shared" si="4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1" customHeight="1" x14ac:dyDescent="0.25">
      <c r="A266" s="19" t="s">
        <v>7</v>
      </c>
      <c r="B266" s="7" t="s">
        <v>146</v>
      </c>
      <c r="C266" s="21"/>
      <c r="D266" s="19" t="s">
        <v>68</v>
      </c>
      <c r="E266" s="8"/>
      <c r="F266" s="8"/>
      <c r="G266" s="8"/>
      <c r="H266" s="8"/>
      <c r="I266" s="8"/>
      <c r="J266" s="8"/>
      <c r="K266" s="8"/>
      <c r="L266" s="10"/>
      <c r="M266" s="8" t="str">
        <f t="shared" si="4"/>
        <v/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1" customHeight="1" x14ac:dyDescent="0.25">
      <c r="A267" s="19" t="s">
        <v>7</v>
      </c>
      <c r="B267" s="7" t="s">
        <v>168</v>
      </c>
      <c r="C267" s="53">
        <v>65170</v>
      </c>
      <c r="D267" s="19">
        <v>1018</v>
      </c>
      <c r="E267" s="8"/>
      <c r="F267" s="8"/>
      <c r="G267" s="8"/>
      <c r="H267" s="8"/>
      <c r="I267" s="8"/>
      <c r="J267" s="8"/>
      <c r="K267" s="8"/>
      <c r="L267" s="10"/>
      <c r="M267" s="8" t="str">
        <f t="shared" si="4"/>
        <v/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1" customHeight="1" x14ac:dyDescent="0.25">
      <c r="A268" s="19" t="s">
        <v>7</v>
      </c>
      <c r="B268" s="7" t="s">
        <v>168</v>
      </c>
      <c r="C268" s="53"/>
      <c r="D268" s="50">
        <v>1021</v>
      </c>
      <c r="E268" s="8"/>
      <c r="F268" s="8"/>
      <c r="G268" s="8"/>
      <c r="H268" s="8"/>
      <c r="I268" s="8"/>
      <c r="J268" s="8"/>
      <c r="K268" s="8"/>
      <c r="L268" s="10"/>
      <c r="M268" s="8" t="str">
        <f t="shared" si="4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1" customHeight="1" x14ac:dyDescent="0.25">
      <c r="A269" s="19" t="s">
        <v>7</v>
      </c>
      <c r="B269" s="7" t="s">
        <v>168</v>
      </c>
      <c r="C269" s="53"/>
      <c r="D269" s="50" t="s">
        <v>85</v>
      </c>
      <c r="E269" s="8"/>
      <c r="F269" s="8"/>
      <c r="G269" s="8"/>
      <c r="H269" s="8"/>
      <c r="I269" s="8"/>
      <c r="J269" s="8"/>
      <c r="K269" s="8"/>
      <c r="L269" s="10"/>
      <c r="M269" s="8" t="str">
        <f t="shared" si="4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21" customHeight="1" x14ac:dyDescent="0.25">
      <c r="A270" s="19" t="s">
        <v>7</v>
      </c>
      <c r="B270" s="7" t="s">
        <v>116</v>
      </c>
      <c r="C270" s="21"/>
      <c r="D270" s="19" t="s">
        <v>37</v>
      </c>
      <c r="E270" s="8"/>
      <c r="F270" s="8"/>
      <c r="G270" s="8"/>
      <c r="H270" s="8"/>
      <c r="I270" s="8"/>
      <c r="J270" s="8"/>
      <c r="K270" s="8"/>
      <c r="L270" s="10"/>
      <c r="M270" s="8" t="str">
        <f t="shared" si="4"/>
        <v/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21" customHeight="1" x14ac:dyDescent="0.25">
      <c r="A271" s="19" t="s">
        <v>7</v>
      </c>
      <c r="B271" s="7" t="s">
        <v>120</v>
      </c>
      <c r="C271" s="21"/>
      <c r="D271" s="19" t="s">
        <v>42</v>
      </c>
      <c r="E271" s="8"/>
      <c r="F271" s="8"/>
      <c r="G271" s="8"/>
      <c r="H271" s="8"/>
      <c r="I271" s="8"/>
      <c r="J271" s="8"/>
      <c r="K271" s="8"/>
      <c r="L271" s="10"/>
      <c r="M271" s="8" t="str">
        <f t="shared" si="4"/>
        <v/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1" customHeight="1" x14ac:dyDescent="0.25">
      <c r="A272" s="19" t="s">
        <v>7</v>
      </c>
      <c r="B272" s="7" t="s">
        <v>147</v>
      </c>
      <c r="C272" s="21"/>
      <c r="D272" s="19" t="s">
        <v>53</v>
      </c>
      <c r="E272" s="8"/>
      <c r="F272" s="8"/>
      <c r="G272" s="8"/>
      <c r="H272" s="8"/>
      <c r="I272" s="8"/>
      <c r="J272" s="8"/>
      <c r="K272" s="8"/>
      <c r="L272" s="10"/>
      <c r="M272" s="8" t="str">
        <f t="shared" si="4"/>
        <v/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21" customHeight="1" x14ac:dyDescent="0.25">
      <c r="A273" s="19" t="s">
        <v>7</v>
      </c>
      <c r="B273" s="7" t="s">
        <v>150</v>
      </c>
      <c r="C273" s="21"/>
      <c r="D273" s="19" t="s">
        <v>60</v>
      </c>
      <c r="E273" s="8"/>
      <c r="F273" s="8"/>
      <c r="G273" s="8"/>
      <c r="H273" s="8"/>
      <c r="I273" s="8"/>
      <c r="J273" s="8"/>
      <c r="K273" s="8"/>
      <c r="L273" s="10"/>
      <c r="M273" s="8" t="str">
        <f t="shared" si="4"/>
        <v/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21" customHeight="1" x14ac:dyDescent="0.25">
      <c r="A274" s="19" t="s">
        <v>7</v>
      </c>
      <c r="B274" s="7" t="s">
        <v>169</v>
      </c>
      <c r="C274" s="53">
        <v>65975</v>
      </c>
      <c r="D274" s="50">
        <v>2018</v>
      </c>
      <c r="E274" s="8"/>
      <c r="F274" s="8"/>
      <c r="G274" s="8"/>
      <c r="H274" s="8"/>
      <c r="I274" s="8"/>
      <c r="J274" s="8"/>
      <c r="K274" s="8"/>
      <c r="L274" s="10"/>
      <c r="M274" s="8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21" customHeight="1" x14ac:dyDescent="0.25">
      <c r="A275" s="19" t="s">
        <v>7</v>
      </c>
      <c r="B275" s="7" t="s">
        <v>169</v>
      </c>
      <c r="C275" s="53"/>
      <c r="D275" s="50" t="s">
        <v>190</v>
      </c>
      <c r="E275" s="8"/>
      <c r="F275" s="8"/>
      <c r="G275" s="8"/>
      <c r="H275" s="8"/>
      <c r="I275" s="8"/>
      <c r="J275" s="8"/>
      <c r="K275" s="8"/>
      <c r="L275" s="10"/>
      <c r="M275" s="8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21" customHeight="1" x14ac:dyDescent="0.25">
      <c r="A276" s="19" t="s">
        <v>7</v>
      </c>
      <c r="B276" s="7" t="s">
        <v>117</v>
      </c>
      <c r="C276" s="21"/>
      <c r="D276" s="19" t="s">
        <v>43</v>
      </c>
      <c r="E276" s="8"/>
      <c r="F276" s="8"/>
      <c r="G276" s="8"/>
      <c r="H276" s="8"/>
      <c r="I276" s="8"/>
      <c r="J276" s="8"/>
      <c r="K276" s="8"/>
      <c r="L276" s="10"/>
      <c r="M276" s="8" t="str">
        <f t="shared" si="4"/>
        <v/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21" customHeight="1" x14ac:dyDescent="0.25">
      <c r="A277" s="19" t="s">
        <v>7</v>
      </c>
      <c r="B277" s="7" t="s">
        <v>156</v>
      </c>
      <c r="C277" s="21"/>
      <c r="D277" s="19" t="s">
        <v>54</v>
      </c>
      <c r="E277" s="8"/>
      <c r="F277" s="8"/>
      <c r="G277" s="8"/>
      <c r="H277" s="8" t="s">
        <v>264</v>
      </c>
      <c r="I277" s="8"/>
      <c r="J277" s="8"/>
      <c r="K277" s="8"/>
      <c r="L277" s="10"/>
      <c r="M277" s="8" t="str">
        <f t="shared" si="4"/>
        <v>YES</v>
      </c>
      <c r="N277" s="3"/>
      <c r="O277" s="3"/>
      <c r="P277" s="3"/>
      <c r="Q277" s="3"/>
      <c r="R277" s="3"/>
      <c r="S277" s="3"/>
      <c r="T277" s="3">
        <v>1</v>
      </c>
      <c r="U277" s="3"/>
      <c r="V277" s="3"/>
      <c r="W277" s="3"/>
      <c r="X277" s="3"/>
    </row>
    <row r="278" spans="1:24" ht="21" customHeight="1" x14ac:dyDescent="0.25">
      <c r="A278" s="19" t="s">
        <v>7</v>
      </c>
      <c r="B278" s="7" t="s">
        <v>143</v>
      </c>
      <c r="C278" s="21"/>
      <c r="D278" s="19" t="s">
        <v>61</v>
      </c>
      <c r="E278" s="8"/>
      <c r="F278" s="8"/>
      <c r="G278" s="8"/>
      <c r="H278" s="8"/>
      <c r="I278" s="8"/>
      <c r="J278" s="8"/>
      <c r="K278" s="8"/>
      <c r="L278" s="10"/>
      <c r="M278" s="8" t="str">
        <f t="shared" si="4"/>
        <v/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21" customHeight="1" x14ac:dyDescent="0.25">
      <c r="A279" s="19" t="s">
        <v>7</v>
      </c>
      <c r="B279" s="7" t="s">
        <v>128</v>
      </c>
      <c r="C279" s="21"/>
      <c r="D279" s="19" t="s">
        <v>70</v>
      </c>
      <c r="E279" s="8"/>
      <c r="F279" s="8"/>
      <c r="G279" s="8"/>
      <c r="H279" s="8"/>
      <c r="I279" s="8"/>
      <c r="J279" s="8"/>
      <c r="K279" s="8"/>
      <c r="L279" s="10"/>
      <c r="M279" s="8" t="str">
        <f t="shared" si="4"/>
        <v/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21" customHeight="1" x14ac:dyDescent="0.25">
      <c r="A280" s="19" t="s">
        <v>7</v>
      </c>
      <c r="B280" s="7" t="s">
        <v>170</v>
      </c>
      <c r="C280" s="53">
        <v>65741</v>
      </c>
      <c r="D280" s="50">
        <v>2019</v>
      </c>
      <c r="E280" s="8"/>
      <c r="F280" s="8"/>
      <c r="G280" s="8"/>
      <c r="H280" s="8"/>
      <c r="I280" s="8"/>
      <c r="J280" s="8"/>
      <c r="K280" s="8"/>
      <c r="L280" s="10"/>
      <c r="M280" s="8" t="str">
        <f t="shared" si="4"/>
        <v/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21" customHeight="1" x14ac:dyDescent="0.25">
      <c r="A281" s="19" t="s">
        <v>7</v>
      </c>
      <c r="B281" s="7" t="s">
        <v>170</v>
      </c>
      <c r="C281" s="53"/>
      <c r="D281" s="50" t="s">
        <v>193</v>
      </c>
      <c r="E281" s="8"/>
      <c r="F281" s="8"/>
      <c r="G281" s="8"/>
      <c r="H281" s="8" t="s">
        <v>264</v>
      </c>
      <c r="I281" s="8"/>
      <c r="J281" s="8"/>
      <c r="K281" s="8"/>
      <c r="L281" s="10"/>
      <c r="M281" s="8" t="str">
        <f t="shared" si="4"/>
        <v>YES</v>
      </c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ht="21" customHeight="1" x14ac:dyDescent="0.25">
      <c r="A282" s="19" t="s">
        <v>7</v>
      </c>
      <c r="B282" s="7" t="s">
        <v>113</v>
      </c>
      <c r="C282" s="21"/>
      <c r="D282" s="19" t="s">
        <v>39</v>
      </c>
      <c r="E282" s="8"/>
      <c r="F282" s="8"/>
      <c r="G282" s="8"/>
      <c r="H282" s="8"/>
      <c r="I282" s="8"/>
      <c r="J282" s="8"/>
      <c r="K282" s="8"/>
      <c r="L282" s="10"/>
      <c r="M282" s="8" t="str">
        <f t="shared" si="4"/>
        <v/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21" customHeight="1" x14ac:dyDescent="0.25">
      <c r="A283" s="19" t="s">
        <v>7</v>
      </c>
      <c r="B283" s="7" t="s">
        <v>112</v>
      </c>
      <c r="C283" s="21"/>
      <c r="D283" s="19" t="s">
        <v>82</v>
      </c>
      <c r="E283" s="8"/>
      <c r="F283" s="8"/>
      <c r="G283" s="8"/>
      <c r="H283" s="8"/>
      <c r="I283" s="8"/>
      <c r="J283" s="8"/>
      <c r="K283" s="8"/>
      <c r="L283" s="10"/>
      <c r="M283" s="8" t="str">
        <f t="shared" si="4"/>
        <v/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21" customHeight="1" x14ac:dyDescent="0.25">
      <c r="A284" s="19" t="s">
        <v>7</v>
      </c>
      <c r="B284" s="7" t="s">
        <v>160</v>
      </c>
      <c r="C284" s="21"/>
      <c r="D284" s="19" t="s">
        <v>44</v>
      </c>
      <c r="E284" s="8"/>
      <c r="F284" s="8"/>
      <c r="G284" s="8"/>
      <c r="H284" s="8"/>
      <c r="I284" s="8"/>
      <c r="J284" s="8"/>
      <c r="K284" s="8"/>
      <c r="L284" s="10"/>
      <c r="M284" s="8" t="str">
        <f t="shared" si="4"/>
        <v/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21" customHeight="1" x14ac:dyDescent="0.25">
      <c r="A285" s="19" t="s">
        <v>7</v>
      </c>
      <c r="B285" s="7" t="s">
        <v>114</v>
      </c>
      <c r="C285" s="21">
        <f ca="1">C285</f>
        <v>0</v>
      </c>
      <c r="D285" s="19" t="s">
        <v>50</v>
      </c>
      <c r="E285" s="8"/>
      <c r="F285" s="8"/>
      <c r="G285" s="8"/>
      <c r="H285" s="8"/>
      <c r="I285" s="8"/>
      <c r="J285" s="8"/>
      <c r="K285" s="8"/>
      <c r="L285" s="10"/>
      <c r="M285" s="8" t="str">
        <f t="shared" si="4"/>
        <v/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21" customHeight="1" x14ac:dyDescent="0.25">
      <c r="A286" s="19" t="s">
        <v>7</v>
      </c>
      <c r="B286" s="7" t="s">
        <v>171</v>
      </c>
      <c r="C286" s="55"/>
      <c r="D286" s="19"/>
      <c r="E286" s="8"/>
      <c r="F286" s="8"/>
      <c r="G286" s="8"/>
      <c r="H286" s="8"/>
      <c r="I286" s="8"/>
      <c r="J286" s="8"/>
      <c r="K286" s="8"/>
      <c r="L286" s="10"/>
      <c r="M286" s="8" t="str">
        <f t="shared" si="4"/>
        <v/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21" customHeight="1" x14ac:dyDescent="0.25">
      <c r="A287" s="19" t="s">
        <v>7</v>
      </c>
      <c r="B287" s="7" t="s">
        <v>171</v>
      </c>
      <c r="C287" s="55"/>
      <c r="D287" s="19" t="s">
        <v>194</v>
      </c>
      <c r="E287" s="8"/>
      <c r="F287" s="8"/>
      <c r="G287" s="8"/>
      <c r="H287" s="8"/>
      <c r="I287" s="8"/>
      <c r="J287" s="8"/>
      <c r="K287" s="8"/>
      <c r="L287" s="10"/>
      <c r="M287" s="8" t="str">
        <f t="shared" si="4"/>
        <v/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21" customHeight="1" x14ac:dyDescent="0.25">
      <c r="A288" s="19" t="s">
        <v>7</v>
      </c>
      <c r="B288" s="7" t="s">
        <v>121</v>
      </c>
      <c r="C288" s="21"/>
      <c r="D288" s="19" t="s">
        <v>62</v>
      </c>
      <c r="E288" s="8"/>
      <c r="F288" s="8"/>
      <c r="G288" s="8"/>
      <c r="H288" s="8"/>
      <c r="I288" s="8"/>
      <c r="J288" s="8"/>
      <c r="K288" s="8"/>
      <c r="L288" s="10"/>
      <c r="M288" s="8" t="str">
        <f t="shared" si="4"/>
        <v/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21" customHeight="1" x14ac:dyDescent="0.25">
      <c r="A289" s="19" t="s">
        <v>7</v>
      </c>
      <c r="B289" s="7" t="s">
        <v>131</v>
      </c>
      <c r="C289" s="21"/>
      <c r="D289" s="19" t="s">
        <v>83</v>
      </c>
      <c r="E289" s="8"/>
      <c r="F289" s="8"/>
      <c r="G289" s="8"/>
      <c r="H289" s="8"/>
      <c r="I289" s="8"/>
      <c r="J289" s="8"/>
      <c r="K289" s="8"/>
      <c r="L289" s="10"/>
      <c r="M289" s="8" t="str">
        <f t="shared" si="4"/>
        <v/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21" customHeight="1" x14ac:dyDescent="0.25">
      <c r="A290" s="19" t="s">
        <v>7</v>
      </c>
      <c r="B290" s="7" t="s">
        <v>138</v>
      </c>
      <c r="C290" s="21"/>
      <c r="D290" s="19" t="s">
        <v>71</v>
      </c>
      <c r="E290" s="8"/>
      <c r="F290" s="8"/>
      <c r="G290" s="8"/>
      <c r="H290" s="8"/>
      <c r="I290" s="8"/>
      <c r="J290" s="8"/>
      <c r="K290" s="8"/>
      <c r="L290" s="10"/>
      <c r="M290" s="8" t="str">
        <f t="shared" si="4"/>
        <v/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21" customHeight="1" x14ac:dyDescent="0.25">
      <c r="A291" s="19" t="s">
        <v>7</v>
      </c>
      <c r="B291" s="7" t="s">
        <v>135</v>
      </c>
      <c r="C291" s="21"/>
      <c r="D291" s="19" t="s">
        <v>76</v>
      </c>
      <c r="E291" s="8"/>
      <c r="F291" s="8" t="s">
        <v>263</v>
      </c>
      <c r="G291" s="8"/>
      <c r="H291" s="8" t="s">
        <v>262</v>
      </c>
      <c r="I291" s="8"/>
      <c r="J291" s="8"/>
      <c r="K291" s="8"/>
      <c r="L291" s="10"/>
      <c r="M291" s="8" t="str">
        <f t="shared" si="4"/>
        <v>YES</v>
      </c>
      <c r="N291" s="3"/>
      <c r="O291" s="3"/>
      <c r="P291" s="3">
        <v>1</v>
      </c>
      <c r="Q291" s="3">
        <v>1</v>
      </c>
      <c r="R291" s="3"/>
      <c r="S291" s="3"/>
      <c r="T291" s="3"/>
      <c r="U291" s="3"/>
      <c r="V291" s="3"/>
      <c r="W291" s="3"/>
      <c r="X291" s="3"/>
    </row>
    <row r="292" spans="1:24" ht="21" customHeight="1" x14ac:dyDescent="0.25">
      <c r="A292" s="19" t="s">
        <v>7</v>
      </c>
      <c r="B292" s="7" t="s">
        <v>172</v>
      </c>
      <c r="C292" s="55">
        <v>65638</v>
      </c>
      <c r="D292" s="51">
        <v>2020</v>
      </c>
      <c r="E292" s="8"/>
      <c r="F292" s="8"/>
      <c r="G292" s="8"/>
      <c r="H292" s="8" t="s">
        <v>264</v>
      </c>
      <c r="I292" s="8"/>
      <c r="J292" s="8"/>
      <c r="K292" s="8"/>
      <c r="L292" s="10"/>
      <c r="M292" s="8" t="str">
        <f t="shared" si="4"/>
        <v>YES</v>
      </c>
      <c r="N292" s="3"/>
      <c r="O292" s="3"/>
      <c r="P292" s="3">
        <v>1</v>
      </c>
      <c r="Q292" s="3">
        <v>1</v>
      </c>
      <c r="R292" s="3"/>
      <c r="S292" s="3"/>
      <c r="T292" s="3"/>
      <c r="U292" s="3"/>
      <c r="V292" s="3"/>
      <c r="W292" s="3"/>
      <c r="X292" s="3"/>
    </row>
    <row r="293" spans="1:24" ht="21" customHeight="1" x14ac:dyDescent="0.25">
      <c r="A293" s="19" t="s">
        <v>7</v>
      </c>
      <c r="B293" s="7" t="s">
        <v>142</v>
      </c>
      <c r="C293" s="21"/>
      <c r="D293" s="19" t="s">
        <v>45</v>
      </c>
      <c r="E293" s="8"/>
      <c r="F293" s="8"/>
      <c r="G293" s="8"/>
      <c r="H293" s="8"/>
      <c r="I293" s="8"/>
      <c r="J293" s="8"/>
      <c r="K293" s="8"/>
      <c r="L293" s="10"/>
      <c r="M293" s="8" t="str">
        <f t="shared" si="4"/>
        <v/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21" customHeight="1" x14ac:dyDescent="0.25">
      <c r="A294" s="19" t="s">
        <v>7</v>
      </c>
      <c r="B294" s="7" t="s">
        <v>137</v>
      </c>
      <c r="C294" s="21"/>
      <c r="D294" s="19" t="s">
        <v>55</v>
      </c>
      <c r="E294" s="8"/>
      <c r="F294" s="8"/>
      <c r="G294" s="8"/>
      <c r="H294" s="8"/>
      <c r="I294" s="8"/>
      <c r="J294" s="8"/>
      <c r="K294" s="8"/>
      <c r="L294" s="10"/>
      <c r="M294" s="8" t="str">
        <f t="shared" si="4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21" customHeight="1" x14ac:dyDescent="0.25">
      <c r="A295" s="19" t="s">
        <v>7</v>
      </c>
      <c r="B295" s="7" t="s">
        <v>115</v>
      </c>
      <c r="C295" s="21"/>
      <c r="D295" s="19" t="s">
        <v>63</v>
      </c>
      <c r="E295" s="8"/>
      <c r="F295" s="8"/>
      <c r="G295" s="8"/>
      <c r="H295" s="8"/>
      <c r="I295" s="8"/>
      <c r="J295" s="8"/>
      <c r="K295" s="8"/>
      <c r="L295" s="10"/>
      <c r="M295" s="8" t="str">
        <f t="shared" si="4"/>
        <v/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21" customHeight="1" x14ac:dyDescent="0.25">
      <c r="A296" s="19" t="s">
        <v>7</v>
      </c>
      <c r="B296" s="7" t="s">
        <v>139</v>
      </c>
      <c r="C296" s="21"/>
      <c r="D296" s="19" t="s">
        <v>86</v>
      </c>
      <c r="E296" s="8"/>
      <c r="F296" s="8" t="s">
        <v>263</v>
      </c>
      <c r="G296" s="8"/>
      <c r="H296" s="8"/>
      <c r="I296" s="8"/>
      <c r="J296" s="8"/>
      <c r="K296" s="8"/>
      <c r="L296" s="10"/>
      <c r="M296" s="8" t="str">
        <f t="shared" si="4"/>
        <v>YES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3"/>
      <c r="X296" s="3"/>
    </row>
    <row r="297" spans="1:24" ht="21" customHeight="1" x14ac:dyDescent="0.25">
      <c r="A297" s="19" t="s">
        <v>7</v>
      </c>
      <c r="B297" s="7" t="s">
        <v>173</v>
      </c>
      <c r="C297" s="53">
        <v>65154</v>
      </c>
      <c r="D297" s="50">
        <v>3020</v>
      </c>
      <c r="E297" s="8"/>
      <c r="F297" s="8"/>
      <c r="G297" s="8"/>
      <c r="H297" s="8"/>
      <c r="I297" s="8"/>
      <c r="J297" s="8"/>
      <c r="K297" s="8"/>
      <c r="L297" s="10"/>
      <c r="M297" s="8" t="str">
        <f t="shared" si="4"/>
        <v/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21" customHeight="1" x14ac:dyDescent="0.25">
      <c r="A298" s="19" t="s">
        <v>7</v>
      </c>
      <c r="B298" s="7" t="s">
        <v>173</v>
      </c>
      <c r="C298" s="53"/>
      <c r="D298" s="50" t="s">
        <v>183</v>
      </c>
      <c r="E298" s="8"/>
      <c r="F298" s="8"/>
      <c r="G298" s="8"/>
      <c r="H298" s="8"/>
      <c r="I298" s="8"/>
      <c r="J298" s="8"/>
      <c r="K298" s="8"/>
      <c r="L298" s="10"/>
      <c r="M298" s="8" t="str">
        <f t="shared" si="4"/>
        <v/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21" customHeight="1" x14ac:dyDescent="0.25">
      <c r="A299" s="19" t="s">
        <v>7</v>
      </c>
      <c r="B299" s="7" t="s">
        <v>119</v>
      </c>
      <c r="C299" s="21"/>
      <c r="D299" s="19" t="s">
        <v>56</v>
      </c>
      <c r="E299" s="8"/>
      <c r="F299" s="8"/>
      <c r="G299" s="8"/>
      <c r="H299" s="8"/>
      <c r="I299" s="8"/>
      <c r="J299" s="8"/>
      <c r="K299" s="8"/>
      <c r="L299" s="10"/>
      <c r="M299" s="8" t="str">
        <f t="shared" si="4"/>
        <v/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21" customHeight="1" x14ac:dyDescent="0.25">
      <c r="A300" s="19" t="s">
        <v>7</v>
      </c>
      <c r="B300" s="7" t="s">
        <v>130</v>
      </c>
      <c r="C300" s="21"/>
      <c r="D300" s="19" t="s">
        <v>64</v>
      </c>
      <c r="E300" s="8"/>
      <c r="F300" s="8"/>
      <c r="G300" s="8"/>
      <c r="H300" s="8"/>
      <c r="I300" s="8"/>
      <c r="J300" s="8"/>
      <c r="K300" s="8"/>
      <c r="L300" s="10"/>
      <c r="M300" s="8" t="str">
        <f t="shared" si="4"/>
        <v/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21" customHeight="1" x14ac:dyDescent="0.25">
      <c r="A301" s="19" t="s">
        <v>7</v>
      </c>
      <c r="B301" s="7" t="s">
        <v>134</v>
      </c>
      <c r="C301" s="21"/>
      <c r="D301" s="19" t="s">
        <v>72</v>
      </c>
      <c r="E301" s="8"/>
      <c r="F301" s="8"/>
      <c r="G301" s="8"/>
      <c r="H301" s="8"/>
      <c r="I301" s="8"/>
      <c r="J301" s="8"/>
      <c r="K301" s="8"/>
      <c r="L301" s="10"/>
      <c r="M301" s="8" t="str">
        <f t="shared" si="4"/>
        <v/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21" customHeight="1" x14ac:dyDescent="0.25">
      <c r="A302" s="19" t="s">
        <v>7</v>
      </c>
      <c r="B302" s="7" t="s">
        <v>159</v>
      </c>
      <c r="C302" s="21"/>
      <c r="D302" s="19" t="s">
        <v>77</v>
      </c>
      <c r="E302" s="8"/>
      <c r="F302" s="8"/>
      <c r="G302" s="8"/>
      <c r="H302" s="8" t="s">
        <v>264</v>
      </c>
      <c r="I302" s="8"/>
      <c r="J302" s="8"/>
      <c r="K302" s="8"/>
      <c r="L302" s="10"/>
      <c r="M302" s="8" t="str">
        <f t="shared" si="4"/>
        <v>YES</v>
      </c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ht="21" customHeight="1" x14ac:dyDescent="0.25">
      <c r="A303" s="19" t="s">
        <v>7</v>
      </c>
      <c r="B303" s="7" t="s">
        <v>174</v>
      </c>
      <c r="C303" s="53">
        <v>66011</v>
      </c>
      <c r="D303" s="50">
        <v>3021</v>
      </c>
      <c r="E303" s="8"/>
      <c r="F303" s="8"/>
      <c r="G303" s="8"/>
      <c r="H303" s="8"/>
      <c r="I303" s="8"/>
      <c r="J303" s="8"/>
      <c r="K303" s="8"/>
      <c r="L303" s="10"/>
      <c r="M303" s="8" t="str">
        <f t="shared" si="4"/>
        <v/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21" customHeight="1" x14ac:dyDescent="0.25">
      <c r="A304" s="19" t="s">
        <v>7</v>
      </c>
      <c r="B304" s="7" t="s">
        <v>174</v>
      </c>
      <c r="C304" s="53"/>
      <c r="D304" s="50" t="s">
        <v>184</v>
      </c>
      <c r="E304" s="8"/>
      <c r="F304" s="8"/>
      <c r="G304" s="8"/>
      <c r="H304" s="8"/>
      <c r="I304" s="8"/>
      <c r="J304" s="8"/>
      <c r="K304" s="8"/>
      <c r="L304" s="10"/>
      <c r="M304" s="8" t="str">
        <f t="shared" si="4"/>
        <v/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56" ht="21" customHeight="1" x14ac:dyDescent="0.25">
      <c r="A305" s="19" t="s">
        <v>7</v>
      </c>
      <c r="B305" s="7" t="s">
        <v>152</v>
      </c>
      <c r="C305" s="21"/>
      <c r="D305" s="19" t="s">
        <v>46</v>
      </c>
      <c r="E305" s="8"/>
      <c r="F305" s="8"/>
      <c r="G305" s="8"/>
      <c r="H305" s="8"/>
      <c r="I305" s="8"/>
      <c r="J305" s="8"/>
      <c r="K305" s="8"/>
      <c r="L305" s="10"/>
      <c r="M305" s="8" t="str">
        <f t="shared" si="4"/>
        <v/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56" ht="21" customHeight="1" x14ac:dyDescent="0.25">
      <c r="A306" s="19" t="s">
        <v>7</v>
      </c>
      <c r="B306" s="7" t="s">
        <v>155</v>
      </c>
      <c r="C306" s="21"/>
      <c r="D306" s="19" t="s">
        <v>84</v>
      </c>
      <c r="E306" s="8"/>
      <c r="F306" s="8"/>
      <c r="G306" s="8"/>
      <c r="H306" s="8"/>
      <c r="I306" s="8"/>
      <c r="J306" s="8"/>
      <c r="K306" s="8"/>
      <c r="L306" s="10"/>
      <c r="M306" s="8" t="str">
        <f t="shared" si="4"/>
        <v/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56" ht="21" customHeight="1" x14ac:dyDescent="0.25">
      <c r="A307" s="19" t="s">
        <v>7</v>
      </c>
      <c r="B307" s="7" t="s">
        <v>144</v>
      </c>
      <c r="C307" s="21"/>
      <c r="D307" s="19" t="s">
        <v>57</v>
      </c>
      <c r="E307" s="8"/>
      <c r="F307" s="8"/>
      <c r="G307" s="8"/>
      <c r="H307" s="8"/>
      <c r="I307" s="8"/>
      <c r="J307" s="8"/>
      <c r="K307" s="8"/>
      <c r="L307" s="10"/>
      <c r="M307" s="8" t="str">
        <f t="shared" si="4"/>
        <v/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56" ht="21" customHeight="1" x14ac:dyDescent="0.25">
      <c r="A308" s="19" t="s">
        <v>7</v>
      </c>
      <c r="B308" s="7" t="s">
        <v>123</v>
      </c>
      <c r="C308" s="21"/>
      <c r="D308" s="19" t="s">
        <v>65</v>
      </c>
      <c r="E308" s="76"/>
      <c r="F308" s="76"/>
      <c r="G308" s="8"/>
      <c r="H308" s="8"/>
      <c r="I308" s="8"/>
      <c r="J308" s="8"/>
      <c r="K308" s="8"/>
      <c r="L308" s="10"/>
      <c r="M308" s="8" t="str">
        <f t="shared" si="4"/>
        <v/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56" ht="21" customHeight="1" x14ac:dyDescent="0.25">
      <c r="A309" s="19" t="s">
        <v>7</v>
      </c>
      <c r="B309" s="7" t="s">
        <v>175</v>
      </c>
      <c r="C309" s="53">
        <v>65596</v>
      </c>
      <c r="D309" s="50">
        <v>3023</v>
      </c>
      <c r="E309" s="8"/>
      <c r="F309" s="8"/>
      <c r="G309" s="8"/>
      <c r="H309" s="8"/>
      <c r="I309" s="8"/>
      <c r="J309" s="8"/>
      <c r="K309" s="8"/>
      <c r="L309" s="10"/>
      <c r="M309" s="8" t="str">
        <f t="shared" si="4"/>
        <v/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56" ht="21" customHeight="1" x14ac:dyDescent="0.25">
      <c r="A310" s="19" t="s">
        <v>7</v>
      </c>
      <c r="B310" s="7" t="s">
        <v>175</v>
      </c>
      <c r="C310" s="53"/>
      <c r="D310" s="50" t="s">
        <v>185</v>
      </c>
      <c r="E310" s="8"/>
      <c r="F310" s="8" t="s">
        <v>263</v>
      </c>
      <c r="G310" s="8"/>
      <c r="H310" s="8" t="s">
        <v>262</v>
      </c>
      <c r="I310" s="8"/>
      <c r="J310" s="8"/>
      <c r="K310" s="8"/>
      <c r="L310" s="10"/>
      <c r="M310" s="8" t="str">
        <f t="shared" si="4"/>
        <v>YES</v>
      </c>
      <c r="N310" s="3"/>
      <c r="O310" s="3"/>
      <c r="P310" s="3">
        <v>1</v>
      </c>
      <c r="Q310" s="3">
        <v>1</v>
      </c>
      <c r="R310" s="3"/>
      <c r="S310" s="3"/>
      <c r="T310" s="3"/>
      <c r="U310" s="3"/>
      <c r="V310" s="3"/>
      <c r="W310" s="3"/>
      <c r="X310" s="3"/>
    </row>
    <row r="311" spans="1:256" ht="21" customHeight="1" x14ac:dyDescent="0.25">
      <c r="A311" s="19" t="s">
        <v>7</v>
      </c>
      <c r="B311" s="7" t="s">
        <v>153</v>
      </c>
      <c r="C311" s="21"/>
      <c r="D311" s="19" t="s">
        <v>78</v>
      </c>
      <c r="E311" s="8"/>
      <c r="F311" s="8"/>
      <c r="G311" s="8"/>
      <c r="H311" s="8"/>
      <c r="I311" s="8"/>
      <c r="J311" s="8"/>
      <c r="K311" s="8"/>
      <c r="L311" s="10"/>
      <c r="M311" s="8" t="str">
        <f t="shared" si="4"/>
        <v/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56" ht="21" customHeight="1" x14ac:dyDescent="0.25">
      <c r="A312" s="19" t="s">
        <v>7</v>
      </c>
      <c r="B312" s="7" t="s">
        <v>93</v>
      </c>
      <c r="C312" s="21"/>
      <c r="D312" s="19" t="s">
        <v>87</v>
      </c>
      <c r="E312" s="8"/>
      <c r="F312" s="8"/>
      <c r="G312" s="8"/>
      <c r="H312" s="8"/>
      <c r="I312" s="8"/>
      <c r="J312" s="8"/>
      <c r="K312" s="8"/>
      <c r="L312" s="10"/>
      <c r="M312" s="8" t="str">
        <f t="shared" si="4"/>
        <v/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56" ht="21" customHeight="1" x14ac:dyDescent="0.25">
      <c r="A313" s="19" t="s">
        <v>7</v>
      </c>
      <c r="B313" s="7" t="s">
        <v>140</v>
      </c>
      <c r="C313" s="21"/>
      <c r="D313" s="19" t="s">
        <v>40</v>
      </c>
      <c r="E313" s="8"/>
      <c r="F313" s="8"/>
      <c r="G313" s="8"/>
      <c r="H313" s="8"/>
      <c r="I313" s="8"/>
      <c r="J313" s="8"/>
      <c r="K313" s="8"/>
      <c r="L313" s="10"/>
      <c r="M313" s="8" t="str">
        <f t="shared" si="4"/>
        <v/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56" ht="21" customHeight="1" x14ac:dyDescent="0.25">
      <c r="A314" s="19" t="s">
        <v>7</v>
      </c>
      <c r="B314" s="7" t="s">
        <v>132</v>
      </c>
      <c r="C314" s="21"/>
      <c r="D314" s="19" t="s">
        <v>47</v>
      </c>
      <c r="E314" s="8"/>
      <c r="F314" s="8"/>
      <c r="G314" s="8"/>
      <c r="H314" s="8"/>
      <c r="I314" s="8"/>
      <c r="J314" s="8"/>
      <c r="K314" s="8"/>
      <c r="L314" s="10"/>
      <c r="M314" s="8" t="str">
        <f t="shared" si="4"/>
        <v/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56" ht="21" customHeight="1" x14ac:dyDescent="0.25">
      <c r="A315" s="19" t="s">
        <v>7</v>
      </c>
      <c r="B315" s="7" t="s">
        <v>176</v>
      </c>
      <c r="C315" s="53">
        <v>65626</v>
      </c>
      <c r="D315" s="50">
        <v>3022</v>
      </c>
      <c r="E315" s="8"/>
      <c r="F315" s="8"/>
      <c r="G315" s="8"/>
      <c r="H315" s="8"/>
      <c r="I315" s="8"/>
      <c r="J315" s="8"/>
      <c r="K315" s="8"/>
      <c r="L315" s="10"/>
      <c r="M315" s="8" t="str">
        <f t="shared" si="4"/>
        <v/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56" ht="21" customHeight="1" x14ac:dyDescent="0.25">
      <c r="A316" s="19" t="s">
        <v>7</v>
      </c>
      <c r="B316" s="7" t="s">
        <v>176</v>
      </c>
      <c r="C316" s="53"/>
      <c r="D316" s="50" t="s">
        <v>186</v>
      </c>
      <c r="E316" s="8"/>
      <c r="F316" s="8"/>
      <c r="G316" s="8"/>
      <c r="H316" s="8"/>
      <c r="I316" s="8"/>
      <c r="J316" s="8"/>
      <c r="K316" s="8"/>
      <c r="L316" s="10"/>
      <c r="M316" s="8" t="str">
        <f t="shared" si="4"/>
        <v/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56" ht="21" customHeight="1" x14ac:dyDescent="0.25">
      <c r="A317" s="19" t="s">
        <v>7</v>
      </c>
      <c r="B317" s="7" t="s">
        <v>122</v>
      </c>
      <c r="C317" s="21"/>
      <c r="D317" s="19" t="s">
        <v>58</v>
      </c>
      <c r="E317" s="8"/>
      <c r="F317" s="8"/>
      <c r="G317" s="8"/>
      <c r="H317" s="8" t="s">
        <v>264</v>
      </c>
      <c r="I317" s="8"/>
      <c r="J317" s="8"/>
      <c r="K317" s="8"/>
      <c r="L317" s="10"/>
      <c r="M317" s="8" t="str">
        <f t="shared" si="4"/>
        <v>YES</v>
      </c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  <c r="GH317" s="26"/>
      <c r="GI317" s="26"/>
      <c r="GJ317" s="26"/>
      <c r="GK317" s="26"/>
      <c r="GL317" s="26"/>
      <c r="GM317" s="26"/>
      <c r="GN317" s="26"/>
      <c r="GO317" s="26"/>
      <c r="GP317" s="26"/>
      <c r="GQ317" s="26"/>
      <c r="GR317" s="26"/>
      <c r="GS317" s="26"/>
      <c r="GT317" s="26"/>
      <c r="GU317" s="26"/>
      <c r="GV317" s="26"/>
      <c r="GW317" s="26"/>
      <c r="GX317" s="26"/>
      <c r="GY317" s="26"/>
      <c r="GZ317" s="26"/>
      <c r="HA317" s="26"/>
      <c r="HB317" s="26"/>
      <c r="HC317" s="26"/>
      <c r="HD317" s="26"/>
      <c r="HE317" s="26"/>
      <c r="HF317" s="26"/>
      <c r="HG317" s="26"/>
      <c r="HH317" s="26"/>
      <c r="HI317" s="26"/>
      <c r="HJ317" s="26"/>
      <c r="HK317" s="26"/>
      <c r="HL317" s="26"/>
      <c r="HM317" s="26"/>
      <c r="HN317" s="26"/>
      <c r="HO317" s="26"/>
      <c r="HP317" s="26"/>
      <c r="HQ317" s="26"/>
      <c r="HR317" s="26"/>
      <c r="HS317" s="26"/>
      <c r="HT317" s="26"/>
      <c r="HU317" s="26"/>
      <c r="HV317" s="26"/>
      <c r="HW317" s="26"/>
      <c r="HX317" s="26"/>
      <c r="HY317" s="26"/>
      <c r="HZ317" s="26"/>
      <c r="IA317" s="26"/>
      <c r="IB317" s="26"/>
      <c r="IC317" s="26"/>
      <c r="ID317" s="26"/>
      <c r="IE317" s="26"/>
      <c r="IF317" s="26"/>
      <c r="IG317" s="26"/>
      <c r="IH317" s="26"/>
      <c r="II317" s="26"/>
      <c r="IJ317" s="26"/>
      <c r="IK317" s="26"/>
      <c r="IL317" s="26"/>
      <c r="IM317" s="26"/>
      <c r="IN317" s="26"/>
      <c r="IO317" s="26"/>
      <c r="IP317" s="26"/>
      <c r="IQ317" s="26"/>
      <c r="IR317" s="26"/>
      <c r="IS317" s="26"/>
      <c r="IT317" s="26"/>
      <c r="IU317" s="26"/>
      <c r="IV317" s="26"/>
    </row>
    <row r="318" spans="1:256" ht="21" customHeight="1" x14ac:dyDescent="0.25">
      <c r="A318" s="19" t="s">
        <v>7</v>
      </c>
      <c r="B318" s="7" t="s">
        <v>124</v>
      </c>
      <c r="C318" s="21"/>
      <c r="D318" s="19" t="s">
        <v>66</v>
      </c>
      <c r="E318" s="8"/>
      <c r="F318" s="8"/>
      <c r="G318" s="8"/>
      <c r="H318" s="8"/>
      <c r="I318" s="8"/>
      <c r="J318" s="8"/>
      <c r="K318" s="8"/>
      <c r="L318" s="10"/>
      <c r="M318" s="8" t="str">
        <f t="shared" si="4"/>
        <v/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56" ht="21" customHeight="1" x14ac:dyDescent="0.25">
      <c r="A319" s="19" t="s">
        <v>7</v>
      </c>
      <c r="B319" s="7" t="s">
        <v>157</v>
      </c>
      <c r="C319" s="21"/>
      <c r="D319" s="19" t="s">
        <v>73</v>
      </c>
      <c r="E319" s="8"/>
      <c r="F319" s="8"/>
      <c r="G319" s="8"/>
      <c r="H319" s="8"/>
      <c r="I319" s="8"/>
      <c r="J319" s="8"/>
      <c r="K319" s="8"/>
      <c r="L319" s="10"/>
      <c r="M319" s="8" t="str">
        <f t="shared" si="4"/>
        <v/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56" ht="21" customHeight="1" x14ac:dyDescent="0.25">
      <c r="A320" s="19" t="s">
        <v>7</v>
      </c>
      <c r="B320" s="7" t="s">
        <v>145</v>
      </c>
      <c r="C320" s="21"/>
      <c r="D320" s="19" t="s">
        <v>79</v>
      </c>
      <c r="E320" s="8"/>
      <c r="F320" s="8"/>
      <c r="G320" s="8"/>
      <c r="H320" s="8" t="s">
        <v>264</v>
      </c>
      <c r="I320" s="8"/>
      <c r="J320" s="8"/>
      <c r="K320" s="8"/>
      <c r="L320" s="10"/>
      <c r="M320" s="8" t="str">
        <f t="shared" si="4"/>
        <v>YES</v>
      </c>
      <c r="N320" s="3"/>
      <c r="O320" s="3"/>
      <c r="P320" s="3"/>
      <c r="Q320" s="3">
        <v>1</v>
      </c>
      <c r="R320" s="3"/>
      <c r="S320" s="3"/>
      <c r="T320" s="3"/>
      <c r="U320" s="3"/>
      <c r="V320" s="3"/>
      <c r="W320" s="3"/>
      <c r="X320" s="3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  <c r="GH320" s="26"/>
      <c r="GI320" s="26"/>
      <c r="GJ320" s="26"/>
      <c r="GK320" s="26"/>
      <c r="GL320" s="26"/>
      <c r="GM320" s="26"/>
      <c r="GN320" s="26"/>
      <c r="GO320" s="26"/>
      <c r="GP320" s="26"/>
      <c r="GQ320" s="26"/>
      <c r="GR320" s="26"/>
      <c r="GS320" s="26"/>
      <c r="GT320" s="26"/>
      <c r="GU320" s="26"/>
      <c r="GV320" s="26"/>
      <c r="GW320" s="26"/>
      <c r="GX320" s="26"/>
      <c r="GY320" s="26"/>
      <c r="GZ320" s="26"/>
      <c r="HA320" s="26"/>
      <c r="HB320" s="26"/>
      <c r="HC320" s="26"/>
      <c r="HD320" s="26"/>
      <c r="HE320" s="26"/>
      <c r="HF320" s="26"/>
      <c r="HG320" s="26"/>
      <c r="HH320" s="26"/>
      <c r="HI320" s="26"/>
      <c r="HJ320" s="26"/>
      <c r="HK320" s="26"/>
      <c r="HL320" s="26"/>
      <c r="HM320" s="26"/>
      <c r="HN320" s="26"/>
      <c r="HO320" s="26"/>
      <c r="HP320" s="26"/>
      <c r="HQ320" s="26"/>
      <c r="HR320" s="26"/>
      <c r="HS320" s="26"/>
      <c r="HT320" s="26"/>
      <c r="HU320" s="26"/>
      <c r="HV320" s="26"/>
      <c r="HW320" s="26"/>
      <c r="HX320" s="26"/>
      <c r="HY320" s="26"/>
      <c r="HZ320" s="26"/>
      <c r="IA320" s="26"/>
      <c r="IB320" s="26"/>
      <c r="IC320" s="26"/>
      <c r="ID320" s="26"/>
      <c r="IE320" s="26"/>
      <c r="IF320" s="26"/>
      <c r="IG320" s="26"/>
      <c r="IH320" s="26"/>
      <c r="II320" s="26"/>
      <c r="IJ320" s="26"/>
      <c r="IK320" s="26"/>
      <c r="IL320" s="26"/>
      <c r="IM320" s="26"/>
      <c r="IN320" s="26"/>
      <c r="IO320" s="26"/>
      <c r="IP320" s="26"/>
      <c r="IQ320" s="26"/>
      <c r="IR320" s="26"/>
      <c r="IS320" s="26"/>
      <c r="IT320" s="26"/>
      <c r="IU320" s="26"/>
      <c r="IV320" s="26"/>
    </row>
    <row r="321" spans="1:256" ht="21" customHeight="1" x14ac:dyDescent="0.25">
      <c r="A321" s="19" t="s">
        <v>8</v>
      </c>
      <c r="B321" s="7" t="s">
        <v>88</v>
      </c>
      <c r="C321" s="21" t="s">
        <v>99</v>
      </c>
      <c r="D321" s="19" t="s">
        <v>35</v>
      </c>
      <c r="E321" s="8"/>
      <c r="F321" s="8"/>
      <c r="G321" s="8"/>
      <c r="H321" s="8"/>
      <c r="I321" s="8"/>
      <c r="J321" s="8"/>
      <c r="K321" s="8"/>
      <c r="L321" s="10"/>
      <c r="M321" s="8" t="str">
        <f t="shared" si="4"/>
        <v/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56" ht="21" customHeight="1" x14ac:dyDescent="0.25">
      <c r="A322" s="19" t="s">
        <v>8</v>
      </c>
      <c r="B322" s="7" t="s">
        <v>165</v>
      </c>
      <c r="C322" s="53">
        <v>66059</v>
      </c>
      <c r="D322" s="69">
        <v>1003</v>
      </c>
      <c r="E322" s="8"/>
      <c r="F322" s="8"/>
      <c r="G322" s="8"/>
      <c r="H322" s="8" t="s">
        <v>264</v>
      </c>
      <c r="I322" s="8"/>
      <c r="J322" s="8"/>
      <c r="K322" s="8"/>
      <c r="L322" s="10"/>
      <c r="M322" s="8" t="str">
        <f t="shared" ref="M322:M385" si="5">IF(AND(ISBLANK(E322),ISBLANK(F322),ISBLANK(G322),ISBLANK(H322),ISBLANK(I322),ISBLANK(J322)),"","YES")</f>
        <v>YES</v>
      </c>
      <c r="N322" s="3"/>
      <c r="O322" s="3"/>
      <c r="P322" s="3"/>
      <c r="Q322" s="3"/>
      <c r="R322" s="3"/>
      <c r="S322" s="3"/>
      <c r="T322" s="3">
        <v>1</v>
      </c>
      <c r="U322" s="3"/>
      <c r="V322" s="3"/>
      <c r="W322" s="3"/>
      <c r="X322" s="3"/>
    </row>
    <row r="323" spans="1:256" ht="21" customHeight="1" x14ac:dyDescent="0.25">
      <c r="A323" s="19" t="s">
        <v>8</v>
      </c>
      <c r="B323" s="7" t="s">
        <v>165</v>
      </c>
      <c r="C323" s="53"/>
      <c r="D323" s="50" t="s">
        <v>187</v>
      </c>
      <c r="E323" s="8"/>
      <c r="F323" s="8"/>
      <c r="G323" s="8"/>
      <c r="H323" s="8"/>
      <c r="I323" s="8"/>
      <c r="J323" s="8"/>
      <c r="K323" s="8"/>
      <c r="L323" s="10"/>
      <c r="M323" s="8" t="str">
        <f t="shared" si="5"/>
        <v/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56" ht="21" customHeight="1" x14ac:dyDescent="0.25">
      <c r="A324" s="19" t="s">
        <v>8</v>
      </c>
      <c r="B324" s="7" t="s">
        <v>158</v>
      </c>
      <c r="C324" s="21"/>
      <c r="D324" s="19" t="s">
        <v>41</v>
      </c>
      <c r="E324" s="8"/>
      <c r="F324" s="8"/>
      <c r="G324" s="8"/>
      <c r="H324" s="8"/>
      <c r="I324" s="8"/>
      <c r="J324" s="8"/>
      <c r="K324" s="8"/>
      <c r="L324" s="10"/>
      <c r="M324" s="8" t="str">
        <f t="shared" si="5"/>
        <v/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56" ht="21" customHeight="1" x14ac:dyDescent="0.25">
      <c r="A325" s="19" t="s">
        <v>8</v>
      </c>
      <c r="B325" s="7" t="s">
        <v>141</v>
      </c>
      <c r="C325" s="21"/>
      <c r="D325" s="19" t="s">
        <v>80</v>
      </c>
      <c r="E325" s="8"/>
      <c r="F325" s="8"/>
      <c r="G325" s="8"/>
      <c r="H325" s="8"/>
      <c r="I325" s="8"/>
      <c r="J325" s="8"/>
      <c r="K325" s="8"/>
      <c r="L325" s="10" t="s">
        <v>295</v>
      </c>
      <c r="M325" s="8" t="str">
        <f t="shared" si="5"/>
        <v/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56" ht="21" customHeight="1" x14ac:dyDescent="0.25">
      <c r="A326" s="19" t="s">
        <v>8</v>
      </c>
      <c r="B326" s="7" t="s">
        <v>126</v>
      </c>
      <c r="C326" s="21"/>
      <c r="D326" s="19" t="s">
        <v>48</v>
      </c>
      <c r="E326" s="8"/>
      <c r="F326" s="8"/>
      <c r="G326" s="8"/>
      <c r="H326" s="8"/>
      <c r="I326" s="8"/>
      <c r="J326" s="8"/>
      <c r="K326" s="8"/>
      <c r="L326" s="10"/>
      <c r="M326" s="8" t="str">
        <f t="shared" si="5"/>
        <v/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56" ht="21" customHeight="1" x14ac:dyDescent="0.25">
      <c r="A327" s="19" t="s">
        <v>8</v>
      </c>
      <c r="B327" s="7" t="s">
        <v>149</v>
      </c>
      <c r="C327" s="21"/>
      <c r="D327" s="19" t="s">
        <v>51</v>
      </c>
      <c r="E327" s="8"/>
      <c r="F327" s="8"/>
      <c r="G327" s="8"/>
      <c r="H327" s="8" t="s">
        <v>264</v>
      </c>
      <c r="I327" s="8"/>
      <c r="J327" s="8"/>
      <c r="K327" s="8"/>
      <c r="L327" s="10"/>
      <c r="M327" s="8" t="str">
        <f t="shared" si="5"/>
        <v>YES</v>
      </c>
      <c r="N327" s="3"/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/>
    </row>
    <row r="328" spans="1:256" ht="21" customHeight="1" x14ac:dyDescent="0.25">
      <c r="A328" s="19" t="s">
        <v>8</v>
      </c>
      <c r="B328" s="7" t="s">
        <v>166</v>
      </c>
      <c r="C328" s="53">
        <v>65655</v>
      </c>
      <c r="D328" s="69">
        <v>1009</v>
      </c>
      <c r="E328" s="8"/>
      <c r="F328" s="8"/>
      <c r="G328" s="8"/>
      <c r="H328" s="8"/>
      <c r="I328" s="8"/>
      <c r="J328" s="8"/>
      <c r="K328" s="8"/>
      <c r="L328" s="10"/>
      <c r="M328" s="8" t="str">
        <f t="shared" si="5"/>
        <v/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56" ht="21" customHeight="1" x14ac:dyDescent="0.25">
      <c r="A329" s="19" t="s">
        <v>8</v>
      </c>
      <c r="B329" s="7" t="s">
        <v>166</v>
      </c>
      <c r="C329" s="53"/>
      <c r="D329" s="50" t="s">
        <v>188</v>
      </c>
      <c r="E329" s="8"/>
      <c r="F329" s="8"/>
      <c r="G329" s="8"/>
      <c r="H329" s="8"/>
      <c r="I329" s="8"/>
      <c r="J329" s="8"/>
      <c r="K329" s="8"/>
      <c r="L329" s="10"/>
      <c r="M329" s="8" t="str">
        <f t="shared" si="5"/>
        <v/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56" ht="21" customHeight="1" x14ac:dyDescent="0.25">
      <c r="A330" s="19" t="s">
        <v>8</v>
      </c>
      <c r="B330" s="7" t="s">
        <v>125</v>
      </c>
      <c r="C330" s="21"/>
      <c r="D330" s="19" t="s">
        <v>67</v>
      </c>
      <c r="E330" s="8"/>
      <c r="F330" s="8" t="s">
        <v>260</v>
      </c>
      <c r="G330" s="8"/>
      <c r="H330" s="8" t="s">
        <v>264</v>
      </c>
      <c r="I330" s="8"/>
      <c r="J330" s="8"/>
      <c r="K330" s="8"/>
      <c r="L330" s="10"/>
      <c r="M330" s="8" t="str">
        <f t="shared" si="5"/>
        <v>YES</v>
      </c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  <c r="X330" s="3"/>
    </row>
    <row r="331" spans="1:256" ht="21" customHeight="1" x14ac:dyDescent="0.25">
      <c r="A331" s="19" t="s">
        <v>8</v>
      </c>
      <c r="B331" s="7" t="s">
        <v>127</v>
      </c>
      <c r="C331" s="21"/>
      <c r="D331" s="19" t="s">
        <v>81</v>
      </c>
      <c r="E331" s="8"/>
      <c r="F331" s="8"/>
      <c r="G331" s="8"/>
      <c r="H331" s="8" t="s">
        <v>264</v>
      </c>
      <c r="I331" s="8"/>
      <c r="J331" s="8"/>
      <c r="K331" s="8"/>
      <c r="L331" s="10"/>
      <c r="M331" s="8" t="str">
        <f t="shared" si="5"/>
        <v>YES</v>
      </c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56" ht="21" customHeight="1" x14ac:dyDescent="0.25">
      <c r="A332" s="19" t="s">
        <v>8</v>
      </c>
      <c r="B332" s="7" t="s">
        <v>136</v>
      </c>
      <c r="C332" s="21"/>
      <c r="D332" s="19" t="s">
        <v>74</v>
      </c>
      <c r="E332" s="8"/>
      <c r="F332" s="8"/>
      <c r="G332" s="8"/>
      <c r="H332" s="8"/>
      <c r="I332" s="8"/>
      <c r="J332" s="8"/>
      <c r="K332" s="8"/>
      <c r="L332" s="77" t="s">
        <v>297</v>
      </c>
      <c r="M332" s="8" t="str">
        <f t="shared" si="5"/>
        <v/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56" ht="21" customHeight="1" x14ac:dyDescent="0.25">
      <c r="A333" s="19" t="s">
        <v>8</v>
      </c>
      <c r="B333" s="7" t="s">
        <v>129</v>
      </c>
      <c r="C333" s="21"/>
      <c r="D333" s="19" t="s">
        <v>36</v>
      </c>
      <c r="E333" s="8"/>
      <c r="F333" s="8"/>
      <c r="G333" s="8"/>
      <c r="H333" s="8"/>
      <c r="I333" s="8"/>
      <c r="J333" s="8"/>
      <c r="K333" s="8"/>
      <c r="L333" s="10" t="s">
        <v>292</v>
      </c>
      <c r="M333" s="8" t="str">
        <f t="shared" si="5"/>
        <v/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  <c r="GH333" s="26"/>
      <c r="GI333" s="26"/>
      <c r="GJ333" s="26"/>
      <c r="GK333" s="26"/>
      <c r="GL333" s="26"/>
      <c r="GM333" s="26"/>
      <c r="GN333" s="26"/>
      <c r="GO333" s="26"/>
      <c r="GP333" s="26"/>
      <c r="GQ333" s="26"/>
      <c r="GR333" s="26"/>
      <c r="GS333" s="26"/>
      <c r="GT333" s="26"/>
      <c r="GU333" s="26"/>
      <c r="GV333" s="26"/>
      <c r="GW333" s="26"/>
      <c r="GX333" s="26"/>
      <c r="GY333" s="26"/>
      <c r="GZ333" s="26"/>
      <c r="HA333" s="26"/>
      <c r="HB333" s="26"/>
      <c r="HC333" s="26"/>
      <c r="HD333" s="26"/>
      <c r="HE333" s="26"/>
      <c r="HF333" s="26"/>
      <c r="HG333" s="26"/>
      <c r="HH333" s="26"/>
      <c r="HI333" s="26"/>
      <c r="HJ333" s="26"/>
      <c r="HK333" s="26"/>
      <c r="HL333" s="26"/>
      <c r="HM333" s="26"/>
      <c r="HN333" s="26"/>
      <c r="HO333" s="26"/>
      <c r="HP333" s="26"/>
      <c r="HQ333" s="26"/>
      <c r="HR333" s="26"/>
      <c r="HS333" s="26"/>
      <c r="HT333" s="26"/>
      <c r="HU333" s="26"/>
      <c r="HV333" s="26"/>
      <c r="HW333" s="26"/>
      <c r="HX333" s="26"/>
      <c r="HY333" s="26"/>
      <c r="HZ333" s="26"/>
      <c r="IA333" s="26"/>
      <c r="IB333" s="26"/>
      <c r="IC333" s="26"/>
      <c r="ID333" s="26"/>
      <c r="IE333" s="26"/>
      <c r="IF333" s="26"/>
      <c r="IG333" s="26"/>
      <c r="IH333" s="26"/>
      <c r="II333" s="26"/>
      <c r="IJ333" s="26"/>
      <c r="IK333" s="26"/>
      <c r="IL333" s="26"/>
      <c r="IM333" s="26"/>
      <c r="IN333" s="26"/>
      <c r="IO333" s="26"/>
      <c r="IP333" s="26"/>
      <c r="IQ333" s="26"/>
      <c r="IR333" s="26"/>
      <c r="IS333" s="26"/>
      <c r="IT333" s="26"/>
      <c r="IU333" s="26"/>
      <c r="IV333" s="26"/>
    </row>
    <row r="334" spans="1:256" ht="21" customHeight="1" x14ac:dyDescent="0.25">
      <c r="A334" s="19" t="s">
        <v>8</v>
      </c>
      <c r="B334" s="7" t="s">
        <v>167</v>
      </c>
      <c r="C334" s="53">
        <v>65293</v>
      </c>
      <c r="D334" s="69">
        <v>1014</v>
      </c>
      <c r="E334" s="8"/>
      <c r="F334" s="8"/>
      <c r="G334" s="8"/>
      <c r="H334" s="8"/>
      <c r="I334" s="8"/>
      <c r="J334" s="8"/>
      <c r="K334" s="8"/>
      <c r="L334" s="10" t="s">
        <v>296</v>
      </c>
      <c r="M334" s="8" t="str">
        <f t="shared" si="5"/>
        <v/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  <c r="GH334" s="26"/>
      <c r="GI334" s="26"/>
      <c r="GJ334" s="26"/>
      <c r="GK334" s="26"/>
      <c r="GL334" s="26"/>
      <c r="GM334" s="26"/>
      <c r="GN334" s="26"/>
      <c r="GO334" s="26"/>
      <c r="GP334" s="26"/>
      <c r="GQ334" s="26"/>
      <c r="GR334" s="26"/>
      <c r="GS334" s="26"/>
      <c r="GT334" s="26"/>
      <c r="GU334" s="26"/>
      <c r="GV334" s="26"/>
      <c r="GW334" s="26"/>
      <c r="GX334" s="26"/>
      <c r="GY334" s="26"/>
      <c r="GZ334" s="26"/>
      <c r="HA334" s="26"/>
      <c r="HB334" s="26"/>
      <c r="HC334" s="26"/>
      <c r="HD334" s="26"/>
      <c r="HE334" s="26"/>
      <c r="HF334" s="26"/>
      <c r="HG334" s="26"/>
      <c r="HH334" s="26"/>
      <c r="HI334" s="26"/>
      <c r="HJ334" s="26"/>
      <c r="HK334" s="26"/>
      <c r="HL334" s="26"/>
      <c r="HM334" s="26"/>
      <c r="HN334" s="26"/>
      <c r="HO334" s="26"/>
      <c r="HP334" s="26"/>
      <c r="HQ334" s="26"/>
      <c r="HR334" s="26"/>
      <c r="HS334" s="26"/>
      <c r="HT334" s="26"/>
      <c r="HU334" s="26"/>
      <c r="HV334" s="26"/>
      <c r="HW334" s="26"/>
      <c r="HX334" s="26"/>
      <c r="HY334" s="26"/>
      <c r="HZ334" s="26"/>
      <c r="IA334" s="26"/>
      <c r="IB334" s="26"/>
      <c r="IC334" s="26"/>
      <c r="ID334" s="26"/>
      <c r="IE334" s="26"/>
      <c r="IF334" s="26"/>
      <c r="IG334" s="26"/>
      <c r="IH334" s="26"/>
      <c r="II334" s="26"/>
      <c r="IJ334" s="26"/>
      <c r="IK334" s="26"/>
      <c r="IL334" s="26"/>
      <c r="IM334" s="26"/>
      <c r="IN334" s="26"/>
      <c r="IO334" s="26"/>
      <c r="IP334" s="26"/>
      <c r="IQ334" s="26"/>
      <c r="IR334" s="26"/>
      <c r="IS334" s="26"/>
      <c r="IT334" s="26"/>
      <c r="IU334" s="26"/>
      <c r="IV334" s="26"/>
    </row>
    <row r="335" spans="1:256" ht="21" customHeight="1" x14ac:dyDescent="0.25">
      <c r="A335" s="19" t="s">
        <v>8</v>
      </c>
      <c r="B335" s="7" t="s">
        <v>167</v>
      </c>
      <c r="C335" s="53"/>
      <c r="D335" s="50" t="s">
        <v>189</v>
      </c>
      <c r="E335" s="8"/>
      <c r="F335" s="8"/>
      <c r="G335" s="8"/>
      <c r="H335" s="8"/>
      <c r="I335" s="8"/>
      <c r="J335" s="8"/>
      <c r="K335" s="8"/>
      <c r="L335" s="10"/>
      <c r="M335" s="8" t="str">
        <f t="shared" si="5"/>
        <v/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26"/>
      <c r="FO335" s="26"/>
      <c r="FP335" s="26"/>
      <c r="FQ335" s="26"/>
      <c r="FR335" s="26"/>
      <c r="FS335" s="26"/>
      <c r="FT335" s="26"/>
      <c r="FU335" s="26"/>
      <c r="FV335" s="26"/>
      <c r="FW335" s="26"/>
      <c r="FX335" s="26"/>
      <c r="FY335" s="26"/>
      <c r="FZ335" s="26"/>
      <c r="GA335" s="26"/>
      <c r="GB335" s="26"/>
      <c r="GC335" s="26"/>
      <c r="GD335" s="26"/>
      <c r="GE335" s="26"/>
      <c r="GF335" s="26"/>
      <c r="GG335" s="26"/>
      <c r="GH335" s="26"/>
      <c r="GI335" s="26"/>
      <c r="GJ335" s="26"/>
      <c r="GK335" s="26"/>
      <c r="GL335" s="26"/>
      <c r="GM335" s="26"/>
      <c r="GN335" s="26"/>
      <c r="GO335" s="26"/>
      <c r="GP335" s="26"/>
      <c r="GQ335" s="26"/>
      <c r="GR335" s="26"/>
      <c r="GS335" s="26"/>
      <c r="GT335" s="26"/>
      <c r="GU335" s="26"/>
      <c r="GV335" s="26"/>
      <c r="GW335" s="26"/>
      <c r="GX335" s="26"/>
      <c r="GY335" s="26"/>
      <c r="GZ335" s="26"/>
      <c r="HA335" s="26"/>
      <c r="HB335" s="26"/>
      <c r="HC335" s="26"/>
      <c r="HD335" s="26"/>
      <c r="HE335" s="26"/>
      <c r="HF335" s="26"/>
      <c r="HG335" s="26"/>
      <c r="HH335" s="26"/>
      <c r="HI335" s="26"/>
      <c r="HJ335" s="26"/>
      <c r="HK335" s="26"/>
      <c r="HL335" s="26"/>
      <c r="HM335" s="26"/>
      <c r="HN335" s="26"/>
      <c r="HO335" s="26"/>
      <c r="HP335" s="26"/>
      <c r="HQ335" s="26"/>
      <c r="HR335" s="26"/>
      <c r="HS335" s="26"/>
      <c r="HT335" s="26"/>
      <c r="HU335" s="26"/>
      <c r="HV335" s="26"/>
      <c r="HW335" s="26"/>
      <c r="HX335" s="26"/>
      <c r="HY335" s="26"/>
      <c r="HZ335" s="26"/>
      <c r="IA335" s="26"/>
      <c r="IB335" s="26"/>
      <c r="IC335" s="26"/>
      <c r="ID335" s="26"/>
      <c r="IE335" s="26"/>
      <c r="IF335" s="26"/>
      <c r="IG335" s="26"/>
      <c r="IH335" s="26"/>
      <c r="II335" s="26"/>
      <c r="IJ335" s="26"/>
      <c r="IK335" s="26"/>
      <c r="IL335" s="26"/>
      <c r="IM335" s="26"/>
      <c r="IN335" s="26"/>
      <c r="IO335" s="26"/>
      <c r="IP335" s="26"/>
      <c r="IQ335" s="26"/>
      <c r="IR335" s="26"/>
      <c r="IS335" s="26"/>
      <c r="IT335" s="26"/>
      <c r="IU335" s="26"/>
      <c r="IV335" s="26"/>
    </row>
    <row r="336" spans="1:256" ht="21" customHeight="1" x14ac:dyDescent="0.25">
      <c r="A336" s="19" t="s">
        <v>8</v>
      </c>
      <c r="B336" s="7" t="s">
        <v>118</v>
      </c>
      <c r="C336" s="21"/>
      <c r="D336" s="19" t="s">
        <v>49</v>
      </c>
      <c r="E336" s="8"/>
      <c r="F336" s="8"/>
      <c r="G336" s="8"/>
      <c r="H336" s="8"/>
      <c r="I336" s="8"/>
      <c r="J336" s="8"/>
      <c r="K336" s="8"/>
      <c r="L336" s="10" t="s">
        <v>294</v>
      </c>
      <c r="M336" s="8" t="str">
        <f t="shared" si="5"/>
        <v/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21" customHeight="1" x14ac:dyDescent="0.25">
      <c r="A337" s="19" t="s">
        <v>8</v>
      </c>
      <c r="B337" s="7" t="s">
        <v>148</v>
      </c>
      <c r="C337" s="21"/>
      <c r="D337" s="19" t="s">
        <v>52</v>
      </c>
      <c r="E337" s="8"/>
      <c r="F337" s="8"/>
      <c r="G337" s="8"/>
      <c r="H337" s="8"/>
      <c r="I337" s="8"/>
      <c r="J337" s="8"/>
      <c r="K337" s="8"/>
      <c r="L337" s="10"/>
      <c r="M337" s="8" t="str">
        <f t="shared" si="5"/>
        <v/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1" customHeight="1" x14ac:dyDescent="0.25">
      <c r="A338" s="19" t="s">
        <v>8</v>
      </c>
      <c r="B338" s="7" t="s">
        <v>133</v>
      </c>
      <c r="C338" s="21"/>
      <c r="D338" s="19" t="s">
        <v>59</v>
      </c>
      <c r="E338" s="8"/>
      <c r="F338" s="8"/>
      <c r="G338" s="8"/>
      <c r="H338" s="8"/>
      <c r="I338" s="8"/>
      <c r="J338" s="8"/>
      <c r="K338" s="8"/>
      <c r="L338" s="10" t="s">
        <v>292</v>
      </c>
      <c r="M338" s="8" t="str">
        <f t="shared" si="5"/>
        <v/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21" customHeight="1" x14ac:dyDescent="0.25">
      <c r="A339" s="19" t="s">
        <v>8</v>
      </c>
      <c r="B339" s="7" t="s">
        <v>146</v>
      </c>
      <c r="C339" s="21"/>
      <c r="D339" s="19" t="s">
        <v>68</v>
      </c>
      <c r="E339" s="8"/>
      <c r="F339" s="8"/>
      <c r="G339" s="8"/>
      <c r="H339" s="8"/>
      <c r="I339" s="8"/>
      <c r="J339" s="8"/>
      <c r="K339" s="8"/>
      <c r="L339" s="10"/>
      <c r="M339" s="8" t="str">
        <f t="shared" si="5"/>
        <v/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21" customHeight="1" x14ac:dyDescent="0.25">
      <c r="A340" s="19" t="s">
        <v>8</v>
      </c>
      <c r="B340" s="7" t="s">
        <v>168</v>
      </c>
      <c r="C340" s="53">
        <v>65365</v>
      </c>
      <c r="D340" s="69">
        <v>1018</v>
      </c>
      <c r="E340" s="8"/>
      <c r="F340" s="8"/>
      <c r="G340" s="8"/>
      <c r="H340" s="8"/>
      <c r="I340" s="8"/>
      <c r="J340" s="8"/>
      <c r="K340" s="8"/>
      <c r="L340" s="10"/>
      <c r="M340" s="8" t="str">
        <f t="shared" si="5"/>
        <v/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1" customHeight="1" x14ac:dyDescent="0.25">
      <c r="A341" s="19" t="s">
        <v>8</v>
      </c>
      <c r="B341" s="7" t="s">
        <v>168</v>
      </c>
      <c r="C341" s="53"/>
      <c r="D341" s="50" t="s">
        <v>85</v>
      </c>
      <c r="E341" s="8"/>
      <c r="F341" s="8"/>
      <c r="G341" s="8"/>
      <c r="H341" s="8"/>
      <c r="I341" s="8"/>
      <c r="J341" s="8"/>
      <c r="K341" s="8"/>
      <c r="L341" s="10"/>
      <c r="M341" s="8" t="str">
        <f t="shared" si="5"/>
        <v/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1" customHeight="1" x14ac:dyDescent="0.25">
      <c r="A342" s="19" t="s">
        <v>8</v>
      </c>
      <c r="B342" s="7" t="s">
        <v>116</v>
      </c>
      <c r="C342" s="21"/>
      <c r="D342" s="19" t="s">
        <v>37</v>
      </c>
      <c r="E342" s="8"/>
      <c r="F342" s="8"/>
      <c r="G342" s="8"/>
      <c r="H342" s="8"/>
      <c r="I342" s="8"/>
      <c r="J342" s="8"/>
      <c r="K342" s="8"/>
      <c r="L342" s="10"/>
      <c r="M342" s="8" t="str">
        <f t="shared" si="5"/>
        <v/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1" customHeight="1" x14ac:dyDescent="0.25">
      <c r="A343" s="19" t="s">
        <v>8</v>
      </c>
      <c r="B343" s="7" t="s">
        <v>120</v>
      </c>
      <c r="C343" s="21"/>
      <c r="D343" s="19" t="s">
        <v>42</v>
      </c>
      <c r="E343" s="8"/>
      <c r="F343" s="8"/>
      <c r="G343" s="8"/>
      <c r="H343" s="8"/>
      <c r="I343" s="8"/>
      <c r="J343" s="8"/>
      <c r="K343" s="8"/>
      <c r="L343" s="10" t="s">
        <v>298</v>
      </c>
      <c r="M343" s="8" t="str">
        <f t="shared" si="5"/>
        <v/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1" customHeight="1" x14ac:dyDescent="0.25">
      <c r="A344" s="19" t="s">
        <v>8</v>
      </c>
      <c r="B344" s="7" t="s">
        <v>147</v>
      </c>
      <c r="C344" s="21"/>
      <c r="D344" s="19" t="s">
        <v>53</v>
      </c>
      <c r="E344" s="8"/>
      <c r="F344" s="8"/>
      <c r="G344" s="8"/>
      <c r="H344" s="8"/>
      <c r="I344" s="8" t="s">
        <v>261</v>
      </c>
      <c r="J344" s="8"/>
      <c r="K344" s="8"/>
      <c r="L344" s="10"/>
      <c r="M344" s="8" t="str">
        <f t="shared" si="5"/>
        <v>YES</v>
      </c>
      <c r="N344" s="3"/>
      <c r="O344" s="3"/>
      <c r="P344" s="3"/>
      <c r="Q344" s="3"/>
      <c r="R344" s="3">
        <v>1</v>
      </c>
      <c r="S344" s="3"/>
      <c r="T344" s="3"/>
      <c r="U344" s="3"/>
      <c r="V344" s="3">
        <v>1</v>
      </c>
      <c r="W344" s="3"/>
      <c r="X344" s="3"/>
    </row>
    <row r="345" spans="1:24" ht="21" customHeight="1" x14ac:dyDescent="0.25">
      <c r="A345" s="19" t="s">
        <v>8</v>
      </c>
      <c r="B345" s="7" t="s">
        <v>150</v>
      </c>
      <c r="C345" s="21"/>
      <c r="D345" s="19" t="s">
        <v>60</v>
      </c>
      <c r="E345" s="8"/>
      <c r="F345" s="8"/>
      <c r="G345" s="8"/>
      <c r="H345" s="8"/>
      <c r="I345" s="8"/>
      <c r="J345" s="8"/>
      <c r="K345" s="8"/>
      <c r="L345" s="10"/>
      <c r="M345" s="8" t="str">
        <f t="shared" si="5"/>
        <v/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1" customHeight="1" x14ac:dyDescent="0.25">
      <c r="A346" s="19" t="s">
        <v>8</v>
      </c>
      <c r="B346" s="7" t="s">
        <v>169</v>
      </c>
      <c r="C346" s="53">
        <v>65229</v>
      </c>
      <c r="D346" s="69">
        <v>2002</v>
      </c>
      <c r="E346" s="8"/>
      <c r="F346" s="8"/>
      <c r="G346" s="8"/>
      <c r="H346" s="8"/>
      <c r="I346" s="8"/>
      <c r="J346" s="8"/>
      <c r="K346" s="8"/>
      <c r="L346" s="10"/>
      <c r="M346" s="8" t="str">
        <f t="shared" si="5"/>
        <v/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21" customHeight="1" x14ac:dyDescent="0.25">
      <c r="A347" s="19" t="s">
        <v>8</v>
      </c>
      <c r="B347" s="7" t="s">
        <v>169</v>
      </c>
      <c r="C347" s="53"/>
      <c r="D347" s="50" t="s">
        <v>190</v>
      </c>
      <c r="E347" s="8"/>
      <c r="F347" s="8"/>
      <c r="G347" s="8"/>
      <c r="H347" s="8"/>
      <c r="I347" s="8"/>
      <c r="J347" s="8"/>
      <c r="K347" s="8"/>
      <c r="L347" s="10"/>
      <c r="M347" s="8" t="str">
        <f t="shared" si="5"/>
        <v/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1" customHeight="1" x14ac:dyDescent="0.25">
      <c r="A348" s="19" t="s">
        <v>8</v>
      </c>
      <c r="B348" s="7" t="s">
        <v>117</v>
      </c>
      <c r="C348" s="21"/>
      <c r="D348" s="19" t="s">
        <v>43</v>
      </c>
      <c r="E348" s="8"/>
      <c r="F348" s="8"/>
      <c r="G348" s="8"/>
      <c r="H348" s="8"/>
      <c r="I348" s="8"/>
      <c r="J348" s="8"/>
      <c r="K348" s="8"/>
      <c r="L348" s="10"/>
      <c r="M348" s="8" t="str">
        <f t="shared" si="5"/>
        <v/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1" customHeight="1" x14ac:dyDescent="0.25">
      <c r="A349" s="19" t="s">
        <v>8</v>
      </c>
      <c r="B349" s="7" t="s">
        <v>156</v>
      </c>
      <c r="C349" s="21"/>
      <c r="D349" s="19" t="s">
        <v>54</v>
      </c>
      <c r="E349" s="8"/>
      <c r="F349" s="8"/>
      <c r="G349" s="8"/>
      <c r="H349" s="8"/>
      <c r="I349" s="8"/>
      <c r="J349" s="8"/>
      <c r="K349" s="8"/>
      <c r="L349" s="10"/>
      <c r="M349" s="8" t="str">
        <f t="shared" si="5"/>
        <v/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21" customHeight="1" x14ac:dyDescent="0.25">
      <c r="A350" s="19" t="s">
        <v>8</v>
      </c>
      <c r="B350" s="7" t="s">
        <v>143</v>
      </c>
      <c r="C350" s="21"/>
      <c r="D350" s="19" t="s">
        <v>61</v>
      </c>
      <c r="E350" s="8"/>
      <c r="F350" s="8"/>
      <c r="G350" s="8"/>
      <c r="H350" s="8"/>
      <c r="I350" s="8"/>
      <c r="J350" s="8"/>
      <c r="K350" s="8"/>
      <c r="L350" s="10"/>
      <c r="M350" s="8" t="str">
        <f t="shared" si="5"/>
        <v/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1" customHeight="1" x14ac:dyDescent="0.25">
      <c r="A351" s="19" t="s">
        <v>8</v>
      </c>
      <c r="B351" s="7" t="s">
        <v>128</v>
      </c>
      <c r="C351" s="21"/>
      <c r="D351" s="19" t="s">
        <v>70</v>
      </c>
      <c r="E351" s="8"/>
      <c r="F351" s="8"/>
      <c r="G351" s="8"/>
      <c r="H351" s="8" t="s">
        <v>264</v>
      </c>
      <c r="I351" s="8"/>
      <c r="J351" s="8"/>
      <c r="K351" s="8"/>
      <c r="L351" s="10"/>
      <c r="M351" s="8" t="str">
        <f t="shared" si="5"/>
        <v>YES</v>
      </c>
      <c r="N351" s="3"/>
      <c r="O351" s="3"/>
      <c r="P351" s="3">
        <v>1</v>
      </c>
      <c r="Q351" s="3"/>
      <c r="R351" s="3"/>
      <c r="S351" s="3"/>
      <c r="T351" s="3"/>
      <c r="U351" s="3"/>
      <c r="V351" s="3"/>
      <c r="W351" s="3"/>
      <c r="X351" s="3"/>
    </row>
    <row r="352" spans="1:24" ht="21" customHeight="1" x14ac:dyDescent="0.25">
      <c r="A352" s="19" t="s">
        <v>8</v>
      </c>
      <c r="B352" s="7" t="s">
        <v>170</v>
      </c>
      <c r="C352" s="53">
        <v>65253</v>
      </c>
      <c r="D352" s="69">
        <v>2008</v>
      </c>
      <c r="E352" s="8"/>
      <c r="F352" s="8"/>
      <c r="G352" s="8"/>
      <c r="H352" s="8"/>
      <c r="I352" s="8"/>
      <c r="J352" s="8"/>
      <c r="K352" s="8"/>
      <c r="L352" s="10"/>
      <c r="M352" s="8" t="str">
        <f t="shared" si="5"/>
        <v/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1" customHeight="1" x14ac:dyDescent="0.25">
      <c r="A353" s="19" t="s">
        <v>8</v>
      </c>
      <c r="B353" s="7" t="s">
        <v>170</v>
      </c>
      <c r="C353" s="53"/>
      <c r="D353" s="50" t="s">
        <v>193</v>
      </c>
      <c r="E353" s="8"/>
      <c r="F353" s="8"/>
      <c r="G353" s="8"/>
      <c r="H353" s="8"/>
      <c r="I353" s="8"/>
      <c r="J353" s="8"/>
      <c r="K353" s="8"/>
      <c r="L353" s="10"/>
      <c r="M353" s="8" t="str">
        <f t="shared" si="5"/>
        <v/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21" customHeight="1" x14ac:dyDescent="0.25">
      <c r="A354" s="19" t="s">
        <v>8</v>
      </c>
      <c r="B354" s="7" t="s">
        <v>113</v>
      </c>
      <c r="C354" s="21"/>
      <c r="D354" s="19" t="s">
        <v>39</v>
      </c>
      <c r="E354" s="8"/>
      <c r="F354" s="8" t="s">
        <v>263</v>
      </c>
      <c r="G354" s="8"/>
      <c r="H354" s="8"/>
      <c r="I354" s="8"/>
      <c r="J354" s="8"/>
      <c r="K354" s="8"/>
      <c r="L354" s="10"/>
      <c r="M354" s="8" t="str">
        <f t="shared" si="5"/>
        <v>YES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ht="21" customHeight="1" x14ac:dyDescent="0.25">
      <c r="A355" s="19" t="s">
        <v>8</v>
      </c>
      <c r="B355" s="7" t="s">
        <v>112</v>
      </c>
      <c r="C355" s="21"/>
      <c r="D355" s="19" t="s">
        <v>82</v>
      </c>
      <c r="E355" s="8"/>
      <c r="F355" s="8"/>
      <c r="G355" s="8"/>
      <c r="H355" s="8"/>
      <c r="I355" s="8"/>
      <c r="J355" s="8"/>
      <c r="K355" s="8"/>
      <c r="L355" s="10"/>
      <c r="M355" s="8" t="str">
        <f t="shared" si="5"/>
        <v/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1" customHeight="1" x14ac:dyDescent="0.25">
      <c r="A356" s="19" t="s">
        <v>8</v>
      </c>
      <c r="B356" s="7" t="s">
        <v>160</v>
      </c>
      <c r="C356" s="21"/>
      <c r="D356" s="19" t="s">
        <v>44</v>
      </c>
      <c r="E356" s="8"/>
      <c r="F356" s="8"/>
      <c r="G356" s="8"/>
      <c r="H356" s="8"/>
      <c r="I356" s="8"/>
      <c r="J356" s="8"/>
      <c r="K356" s="8"/>
      <c r="L356" s="10"/>
      <c r="M356" s="8" t="str">
        <f t="shared" si="5"/>
        <v/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1" customHeight="1" x14ac:dyDescent="0.25">
      <c r="A357" s="19" t="s">
        <v>8</v>
      </c>
      <c r="B357" s="7" t="s">
        <v>114</v>
      </c>
      <c r="C357" s="21"/>
      <c r="D357" s="19" t="s">
        <v>50</v>
      </c>
      <c r="E357" s="8"/>
      <c r="F357" s="8"/>
      <c r="G357" s="8"/>
      <c r="H357" s="8" t="s">
        <v>264</v>
      </c>
      <c r="I357" s="8"/>
      <c r="J357" s="8"/>
      <c r="K357" s="8"/>
      <c r="L357" s="10"/>
      <c r="M357" s="8" t="str">
        <f t="shared" si="5"/>
        <v>YES</v>
      </c>
      <c r="N357" s="3"/>
      <c r="O357" s="3"/>
      <c r="P357" s="3"/>
      <c r="Q357" s="3"/>
      <c r="R357" s="3"/>
      <c r="S357" s="3"/>
      <c r="T357" s="3">
        <v>1</v>
      </c>
      <c r="U357" s="3"/>
      <c r="V357" s="3"/>
      <c r="W357" s="3"/>
      <c r="X357" s="3"/>
    </row>
    <row r="358" spans="1:24" ht="21" customHeight="1" x14ac:dyDescent="0.25">
      <c r="A358" s="19" t="s">
        <v>8</v>
      </c>
      <c r="B358" s="7" t="s">
        <v>171</v>
      </c>
      <c r="C358" s="53">
        <v>66169</v>
      </c>
      <c r="D358" s="69">
        <v>2013</v>
      </c>
      <c r="E358" s="8"/>
      <c r="F358" s="8"/>
      <c r="G358" s="8"/>
      <c r="H358" s="8"/>
      <c r="I358" s="8"/>
      <c r="J358" s="8"/>
      <c r="K358" s="8"/>
      <c r="L358" s="10"/>
      <c r="M358" s="8" t="str">
        <f t="shared" si="5"/>
        <v/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1" customHeight="1" x14ac:dyDescent="0.25">
      <c r="A359" s="19" t="s">
        <v>8</v>
      </c>
      <c r="B359" s="7" t="s">
        <v>171</v>
      </c>
      <c r="C359" s="53"/>
      <c r="D359" s="50" t="s">
        <v>194</v>
      </c>
      <c r="E359" s="8"/>
      <c r="F359" s="8"/>
      <c r="G359" s="8"/>
      <c r="H359" s="8" t="s">
        <v>264</v>
      </c>
      <c r="I359" s="8"/>
      <c r="J359" s="8"/>
      <c r="K359" s="8"/>
      <c r="L359" s="10"/>
      <c r="M359" s="8" t="str">
        <f t="shared" si="5"/>
        <v>YES</v>
      </c>
      <c r="N359" s="3"/>
      <c r="O359" s="3"/>
      <c r="P359" s="3"/>
      <c r="Q359" s="3"/>
      <c r="R359" s="3"/>
      <c r="S359" s="3"/>
      <c r="T359" s="3">
        <v>1</v>
      </c>
      <c r="U359" s="3"/>
      <c r="V359" s="3"/>
      <c r="W359" s="3"/>
      <c r="X359" s="3"/>
    </row>
    <row r="360" spans="1:24" ht="21" customHeight="1" x14ac:dyDescent="0.25">
      <c r="A360" s="19" t="s">
        <v>8</v>
      </c>
      <c r="B360" s="7" t="s">
        <v>121</v>
      </c>
      <c r="C360" s="21"/>
      <c r="D360" s="19" t="s">
        <v>62</v>
      </c>
      <c r="E360" s="8"/>
      <c r="F360" s="8"/>
      <c r="G360" s="8"/>
      <c r="H360" s="8"/>
      <c r="I360" s="8"/>
      <c r="J360" s="8"/>
      <c r="K360" s="8"/>
      <c r="L360" s="10"/>
      <c r="M360" s="8" t="str">
        <f t="shared" si="5"/>
        <v/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1" customHeight="1" x14ac:dyDescent="0.25">
      <c r="A361" s="19" t="s">
        <v>8</v>
      </c>
      <c r="B361" s="7" t="s">
        <v>131</v>
      </c>
      <c r="C361" s="21"/>
      <c r="D361" s="19" t="s">
        <v>83</v>
      </c>
      <c r="E361" s="8"/>
      <c r="F361" s="8"/>
      <c r="G361" s="8"/>
      <c r="H361" s="8"/>
      <c r="I361" s="8"/>
      <c r="J361" s="8"/>
      <c r="K361" s="8"/>
      <c r="L361" s="10"/>
      <c r="M361" s="8" t="str">
        <f t="shared" si="5"/>
        <v/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1" customHeight="1" x14ac:dyDescent="0.25">
      <c r="A362" s="19" t="s">
        <v>8</v>
      </c>
      <c r="B362" s="7" t="s">
        <v>138</v>
      </c>
      <c r="C362" s="21"/>
      <c r="D362" s="19" t="s">
        <v>71</v>
      </c>
      <c r="E362" s="8"/>
      <c r="F362" s="8"/>
      <c r="G362" s="8"/>
      <c r="H362" s="8"/>
      <c r="I362" s="8"/>
      <c r="J362" s="8"/>
      <c r="K362" s="8"/>
      <c r="L362" s="10"/>
      <c r="M362" s="8" t="str">
        <f t="shared" si="5"/>
        <v/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1" customHeight="1" x14ac:dyDescent="0.25">
      <c r="A363" s="19" t="s">
        <v>8</v>
      </c>
      <c r="B363" s="7" t="s">
        <v>135</v>
      </c>
      <c r="C363" s="21"/>
      <c r="D363" s="19" t="s">
        <v>76</v>
      </c>
      <c r="E363" s="8"/>
      <c r="F363" s="8"/>
      <c r="G363" s="8"/>
      <c r="H363" s="8"/>
      <c r="I363" s="8"/>
      <c r="J363" s="8"/>
      <c r="K363" s="8"/>
      <c r="L363" s="10"/>
      <c r="M363" s="8" t="str">
        <f t="shared" si="5"/>
        <v/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1" customHeight="1" x14ac:dyDescent="0.25">
      <c r="A364" s="19" t="s">
        <v>8</v>
      </c>
      <c r="B364" s="7" t="s">
        <v>172</v>
      </c>
      <c r="C364" s="53">
        <v>65036</v>
      </c>
      <c r="D364" s="69">
        <v>2017</v>
      </c>
      <c r="E364" s="8"/>
      <c r="F364" s="8"/>
      <c r="G364" s="8"/>
      <c r="H364" s="8"/>
      <c r="I364" s="8"/>
      <c r="J364" s="8"/>
      <c r="K364" s="8"/>
      <c r="L364" s="10"/>
      <c r="M364" s="8" t="str">
        <f t="shared" si="5"/>
        <v/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21" customHeight="1" x14ac:dyDescent="0.25">
      <c r="A365" s="19" t="s">
        <v>8</v>
      </c>
      <c r="B365" s="7" t="s">
        <v>172</v>
      </c>
      <c r="C365" s="53"/>
      <c r="D365" s="50" t="s">
        <v>225</v>
      </c>
      <c r="E365" s="8"/>
      <c r="F365" s="8"/>
      <c r="G365" s="8"/>
      <c r="H365" s="8"/>
      <c r="I365" s="8"/>
      <c r="J365" s="8"/>
      <c r="K365" s="8"/>
      <c r="L365" s="10"/>
      <c r="M365" s="8" t="str">
        <f t="shared" si="5"/>
        <v/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21" customHeight="1" x14ac:dyDescent="0.25">
      <c r="A366" s="19" t="s">
        <v>8</v>
      </c>
      <c r="B366" s="7" t="s">
        <v>142</v>
      </c>
      <c r="C366" s="21"/>
      <c r="D366" s="19" t="s">
        <v>45</v>
      </c>
      <c r="E366" s="8"/>
      <c r="F366" s="8"/>
      <c r="G366" s="8"/>
      <c r="H366" s="8"/>
      <c r="I366" s="8"/>
      <c r="J366" s="8"/>
      <c r="K366" s="8"/>
      <c r="L366" s="10"/>
      <c r="M366" s="8" t="str">
        <f t="shared" si="5"/>
        <v/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21" customHeight="1" x14ac:dyDescent="0.25">
      <c r="A367" s="19" t="s">
        <v>8</v>
      </c>
      <c r="B367" s="7" t="s">
        <v>137</v>
      </c>
      <c r="C367" s="21"/>
      <c r="D367" s="19" t="s">
        <v>55</v>
      </c>
      <c r="E367" s="8"/>
      <c r="F367" s="8"/>
      <c r="G367" s="8"/>
      <c r="H367" s="8"/>
      <c r="I367" s="8"/>
      <c r="J367" s="8"/>
      <c r="K367" s="8"/>
      <c r="L367" s="10"/>
      <c r="M367" s="8" t="str">
        <f t="shared" si="5"/>
        <v/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21" customHeight="1" x14ac:dyDescent="0.25">
      <c r="A368" s="19" t="s">
        <v>8</v>
      </c>
      <c r="B368" s="7" t="s">
        <v>115</v>
      </c>
      <c r="C368" s="21"/>
      <c r="D368" s="19" t="s">
        <v>63</v>
      </c>
      <c r="E368" s="8" t="s">
        <v>262</v>
      </c>
      <c r="F368" s="8" t="s">
        <v>260</v>
      </c>
      <c r="G368" s="8"/>
      <c r="H368" s="8"/>
      <c r="I368" s="8"/>
      <c r="J368" s="8"/>
      <c r="K368" s="8"/>
      <c r="L368" s="10"/>
      <c r="M368" s="8" t="str">
        <f t="shared" si="5"/>
        <v>YES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/>
    </row>
    <row r="369" spans="1:24" ht="21" customHeight="1" x14ac:dyDescent="0.25">
      <c r="A369" s="19" t="s">
        <v>8</v>
      </c>
      <c r="B369" s="7" t="s">
        <v>139</v>
      </c>
      <c r="C369" s="21"/>
      <c r="D369" s="19" t="s">
        <v>86</v>
      </c>
      <c r="E369" s="8"/>
      <c r="F369" s="8"/>
      <c r="G369" s="8"/>
      <c r="H369" s="8"/>
      <c r="I369" s="8"/>
      <c r="J369" s="8"/>
      <c r="K369" s="8"/>
      <c r="L369" s="10"/>
      <c r="M369" s="8" t="str">
        <f t="shared" si="5"/>
        <v/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21" customHeight="1" x14ac:dyDescent="0.25">
      <c r="A370" s="19" t="s">
        <v>8</v>
      </c>
      <c r="B370" s="7" t="s">
        <v>173</v>
      </c>
      <c r="C370" s="53">
        <v>65660</v>
      </c>
      <c r="D370" s="69">
        <v>3002</v>
      </c>
      <c r="E370" s="8"/>
      <c r="F370" s="8"/>
      <c r="G370" s="8"/>
      <c r="H370" s="8"/>
      <c r="I370" s="8"/>
      <c r="J370" s="8"/>
      <c r="K370" s="8"/>
      <c r="L370" s="10" t="s">
        <v>299</v>
      </c>
      <c r="M370" s="8" t="str">
        <f t="shared" si="5"/>
        <v/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21" customHeight="1" x14ac:dyDescent="0.25">
      <c r="A371" s="19" t="s">
        <v>8</v>
      </c>
      <c r="B371" s="7" t="s">
        <v>173</v>
      </c>
      <c r="C371" s="53"/>
      <c r="D371" s="50" t="s">
        <v>183</v>
      </c>
      <c r="E371" s="8"/>
      <c r="F371" s="8"/>
      <c r="G371" s="8"/>
      <c r="H371" s="8"/>
      <c r="I371" s="8"/>
      <c r="J371" s="8"/>
      <c r="K371" s="8"/>
      <c r="L371" s="10"/>
      <c r="M371" s="8" t="str">
        <f t="shared" si="5"/>
        <v/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21" customHeight="1" x14ac:dyDescent="0.25">
      <c r="A372" s="19" t="s">
        <v>8</v>
      </c>
      <c r="B372" s="7" t="s">
        <v>119</v>
      </c>
      <c r="C372" s="21"/>
      <c r="D372" s="19" t="s">
        <v>56</v>
      </c>
      <c r="E372" s="8"/>
      <c r="F372" s="8"/>
      <c r="G372" s="8"/>
      <c r="H372" s="8"/>
      <c r="I372" s="8"/>
      <c r="J372" s="8"/>
      <c r="K372" s="8"/>
      <c r="L372" s="10"/>
      <c r="M372" s="8" t="str">
        <f t="shared" si="5"/>
        <v/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21" customHeight="1" x14ac:dyDescent="0.25">
      <c r="A373" s="19" t="s">
        <v>8</v>
      </c>
      <c r="B373" s="7" t="s">
        <v>130</v>
      </c>
      <c r="C373" s="21"/>
      <c r="D373" s="19" t="s">
        <v>64</v>
      </c>
      <c r="E373" s="8"/>
      <c r="F373" s="8"/>
      <c r="G373" s="8"/>
      <c r="H373" s="8"/>
      <c r="I373" s="8"/>
      <c r="J373" s="8"/>
      <c r="K373" s="8"/>
      <c r="L373" s="10"/>
      <c r="M373" s="8" t="str">
        <f t="shared" si="5"/>
        <v/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21" customHeight="1" x14ac:dyDescent="0.25">
      <c r="A374" s="19" t="s">
        <v>8</v>
      </c>
      <c r="B374" s="7" t="s">
        <v>134</v>
      </c>
      <c r="C374" s="21"/>
      <c r="D374" s="19" t="s">
        <v>72</v>
      </c>
      <c r="E374" s="8"/>
      <c r="F374" s="8"/>
      <c r="G374" s="8"/>
      <c r="H374" s="8"/>
      <c r="I374" s="8"/>
      <c r="J374" s="8"/>
      <c r="K374" s="8"/>
      <c r="L374" s="10"/>
      <c r="M374" s="8" t="str">
        <f t="shared" si="5"/>
        <v/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21" customHeight="1" x14ac:dyDescent="0.25">
      <c r="A375" s="19" t="s">
        <v>8</v>
      </c>
      <c r="B375" s="7" t="s">
        <v>159</v>
      </c>
      <c r="C375" s="21"/>
      <c r="D375" s="19" t="s">
        <v>77</v>
      </c>
      <c r="E375" s="8"/>
      <c r="F375" s="8"/>
      <c r="G375" s="8"/>
      <c r="H375" s="8"/>
      <c r="I375" s="8"/>
      <c r="J375" s="8"/>
      <c r="K375" s="8"/>
      <c r="L375" s="10"/>
      <c r="M375" s="8" t="str">
        <f t="shared" si="5"/>
        <v/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21" customHeight="1" x14ac:dyDescent="0.25">
      <c r="A376" s="19" t="s">
        <v>8</v>
      </c>
      <c r="B376" s="7" t="s">
        <v>174</v>
      </c>
      <c r="C376" s="53">
        <v>65185</v>
      </c>
      <c r="D376" s="69">
        <v>3008</v>
      </c>
      <c r="E376" s="8"/>
      <c r="F376" s="8"/>
      <c r="G376" s="8"/>
      <c r="H376" s="8"/>
      <c r="I376" s="8"/>
      <c r="J376" s="8"/>
      <c r="K376" s="8"/>
      <c r="L376" s="10"/>
      <c r="M376" s="8" t="str">
        <f t="shared" si="5"/>
        <v/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21" customHeight="1" x14ac:dyDescent="0.25">
      <c r="A377" s="19" t="s">
        <v>8</v>
      </c>
      <c r="B377" s="7" t="s">
        <v>174</v>
      </c>
      <c r="C377" s="53"/>
      <c r="D377" s="50" t="s">
        <v>184</v>
      </c>
      <c r="E377" s="8"/>
      <c r="F377" s="8"/>
      <c r="G377" s="8"/>
      <c r="H377" s="8"/>
      <c r="I377" s="8"/>
      <c r="J377" s="8"/>
      <c r="K377" s="8"/>
      <c r="L377" s="10"/>
      <c r="M377" s="8" t="str">
        <f t="shared" si="5"/>
        <v/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21" customHeight="1" x14ac:dyDescent="0.25">
      <c r="A378" s="19" t="s">
        <v>8</v>
      </c>
      <c r="B378" s="7" t="s">
        <v>152</v>
      </c>
      <c r="C378" s="21"/>
      <c r="D378" s="19" t="s">
        <v>46</v>
      </c>
      <c r="E378" s="8"/>
      <c r="F378" s="8"/>
      <c r="G378" s="8"/>
      <c r="H378" s="8"/>
      <c r="I378" s="8"/>
      <c r="J378" s="8"/>
      <c r="K378" s="8"/>
      <c r="L378" s="10"/>
      <c r="M378" s="8" t="str">
        <f t="shared" si="5"/>
        <v/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21" customHeight="1" x14ac:dyDescent="0.25">
      <c r="A379" s="19" t="s">
        <v>8</v>
      </c>
      <c r="B379" s="7" t="s">
        <v>155</v>
      </c>
      <c r="C379" s="21"/>
      <c r="D379" s="19" t="s">
        <v>84</v>
      </c>
      <c r="E379" s="8"/>
      <c r="F379" s="8"/>
      <c r="G379" s="8"/>
      <c r="H379" s="8"/>
      <c r="I379" s="8"/>
      <c r="J379" s="8"/>
      <c r="K379" s="8"/>
      <c r="L379" s="10"/>
      <c r="M379" s="8" t="str">
        <f t="shared" si="5"/>
        <v/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21" customHeight="1" x14ac:dyDescent="0.25">
      <c r="A380" s="19" t="s">
        <v>8</v>
      </c>
      <c r="B380" s="7" t="s">
        <v>144</v>
      </c>
      <c r="C380" s="21"/>
      <c r="D380" s="19" t="s">
        <v>57</v>
      </c>
      <c r="E380" s="8"/>
      <c r="F380" s="8"/>
      <c r="G380" s="8"/>
      <c r="H380" s="8"/>
      <c r="I380" s="8"/>
      <c r="J380" s="8"/>
      <c r="K380" s="8"/>
      <c r="L380" s="10"/>
      <c r="M380" s="8" t="str">
        <f t="shared" si="5"/>
        <v/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21" customHeight="1" x14ac:dyDescent="0.25">
      <c r="A381" s="19" t="s">
        <v>8</v>
      </c>
      <c r="B381" s="7" t="s">
        <v>123</v>
      </c>
      <c r="C381" s="21"/>
      <c r="D381" s="19" t="s">
        <v>65</v>
      </c>
      <c r="E381" s="8"/>
      <c r="F381" s="8"/>
      <c r="G381" s="8"/>
      <c r="H381" s="8"/>
      <c r="I381" s="8"/>
      <c r="J381" s="8"/>
      <c r="K381" s="8"/>
      <c r="L381" s="10"/>
      <c r="M381" s="8" t="str">
        <f t="shared" si="5"/>
        <v/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21" customHeight="1" x14ac:dyDescent="0.25">
      <c r="A382" s="19" t="s">
        <v>8</v>
      </c>
      <c r="B382" s="7" t="s">
        <v>175</v>
      </c>
      <c r="C382" s="53">
        <v>65674</v>
      </c>
      <c r="D382" s="69">
        <v>3013</v>
      </c>
      <c r="E382" s="8"/>
      <c r="F382" s="8"/>
      <c r="G382" s="8"/>
      <c r="H382" s="8"/>
      <c r="I382" s="8"/>
      <c r="J382" s="8"/>
      <c r="K382" s="8"/>
      <c r="L382" s="10"/>
      <c r="M382" s="8" t="str">
        <f t="shared" si="5"/>
        <v/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21" customHeight="1" x14ac:dyDescent="0.25">
      <c r="A383" s="19" t="s">
        <v>8</v>
      </c>
      <c r="B383" s="7" t="s">
        <v>175</v>
      </c>
      <c r="C383" s="53"/>
      <c r="D383" s="50" t="s">
        <v>185</v>
      </c>
      <c r="E383" s="8" t="s">
        <v>263</v>
      </c>
      <c r="F383" s="8" t="s">
        <v>260</v>
      </c>
      <c r="G383" s="8"/>
      <c r="H383" s="8" t="s">
        <v>262</v>
      </c>
      <c r="I383" s="8" t="s">
        <v>262</v>
      </c>
      <c r="J383" s="8"/>
      <c r="K383" s="8"/>
      <c r="L383" s="10"/>
      <c r="M383" s="8" t="str">
        <f t="shared" si="5"/>
        <v>YES</v>
      </c>
      <c r="N383" s="3"/>
      <c r="O383" s="3"/>
      <c r="P383" s="3"/>
      <c r="Q383" s="3"/>
      <c r="R383" s="3"/>
      <c r="S383" s="3"/>
      <c r="T383" s="3">
        <v>2</v>
      </c>
      <c r="U383" s="3"/>
      <c r="V383" s="3"/>
      <c r="W383" s="3"/>
      <c r="X383" s="3"/>
    </row>
    <row r="384" spans="1:24" ht="21" customHeight="1" x14ac:dyDescent="0.25">
      <c r="A384" s="19" t="s">
        <v>8</v>
      </c>
      <c r="B384" s="7" t="s">
        <v>153</v>
      </c>
      <c r="C384" s="21"/>
      <c r="D384" s="19" t="s">
        <v>78</v>
      </c>
      <c r="E384" s="8"/>
      <c r="F384" s="8"/>
      <c r="G384" s="8"/>
      <c r="H384" s="8"/>
      <c r="I384" s="8"/>
      <c r="J384" s="8"/>
      <c r="K384" s="8"/>
      <c r="L384" s="10"/>
      <c r="M384" s="8" t="str">
        <f t="shared" si="5"/>
        <v/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21" customHeight="1" x14ac:dyDescent="0.25">
      <c r="A385" s="19" t="s">
        <v>8</v>
      </c>
      <c r="B385" s="7" t="s">
        <v>93</v>
      </c>
      <c r="C385" s="21"/>
      <c r="D385" s="19" t="s">
        <v>87</v>
      </c>
      <c r="E385" s="8"/>
      <c r="F385" s="8"/>
      <c r="G385" s="8"/>
      <c r="H385" s="8" t="s">
        <v>264</v>
      </c>
      <c r="I385" s="8"/>
      <c r="J385" s="8"/>
      <c r="K385" s="8"/>
      <c r="L385" s="10"/>
      <c r="M385" s="8" t="str">
        <f t="shared" si="5"/>
        <v>YES</v>
      </c>
      <c r="N385" s="3"/>
      <c r="O385" s="3"/>
      <c r="P385" s="3"/>
      <c r="Q385" s="3"/>
      <c r="R385" s="3"/>
      <c r="S385" s="3"/>
      <c r="T385" s="3">
        <v>1</v>
      </c>
      <c r="U385" s="3"/>
      <c r="V385" s="3"/>
      <c r="W385" s="3"/>
      <c r="X385" s="3"/>
    </row>
    <row r="386" spans="1:24" ht="21" customHeight="1" x14ac:dyDescent="0.25">
      <c r="A386" s="19" t="s">
        <v>8</v>
      </c>
      <c r="B386" s="7" t="s">
        <v>140</v>
      </c>
      <c r="C386" s="21"/>
      <c r="D386" s="19" t="s">
        <v>40</v>
      </c>
      <c r="E386" s="8"/>
      <c r="F386" s="8"/>
      <c r="G386" s="8"/>
      <c r="H386" s="8"/>
      <c r="I386" s="8"/>
      <c r="J386" s="8"/>
      <c r="K386" s="8"/>
      <c r="L386" s="10"/>
      <c r="M386" s="8" t="str">
        <f t="shared" ref="M386:M393" si="6">IF(AND(ISBLANK(E386),ISBLANK(F386),ISBLANK(G386),ISBLANK(H386),ISBLANK(I386),ISBLANK(J386)),"","YES")</f>
        <v/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1" customHeight="1" x14ac:dyDescent="0.25">
      <c r="A387" s="19" t="s">
        <v>8</v>
      </c>
      <c r="B387" s="7" t="s">
        <v>132</v>
      </c>
      <c r="C387" s="21"/>
      <c r="D387" s="19" t="s">
        <v>47</v>
      </c>
      <c r="E387" s="8"/>
      <c r="F387" s="8"/>
      <c r="G387" s="8"/>
      <c r="H387" s="8"/>
      <c r="I387" s="8"/>
      <c r="J387" s="8"/>
      <c r="K387" s="8"/>
      <c r="L387" s="10"/>
      <c r="M387" s="8" t="str">
        <f t="shared" si="6"/>
        <v/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21" customHeight="1" x14ac:dyDescent="0.25">
      <c r="A388" s="19" t="s">
        <v>8</v>
      </c>
      <c r="B388" s="7" t="s">
        <v>176</v>
      </c>
      <c r="C388" s="53">
        <v>65865</v>
      </c>
      <c r="D388" s="69">
        <v>3017</v>
      </c>
      <c r="E388" s="8"/>
      <c r="F388" s="8"/>
      <c r="G388" s="8"/>
      <c r="H388" s="8"/>
      <c r="I388" s="8"/>
      <c r="J388" s="8"/>
      <c r="K388" s="8"/>
      <c r="L388" s="10"/>
      <c r="M388" s="8" t="str">
        <f t="shared" si="6"/>
        <v/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21" customHeight="1" x14ac:dyDescent="0.25">
      <c r="A389" s="19" t="s">
        <v>8</v>
      </c>
      <c r="B389" s="7" t="s">
        <v>176</v>
      </c>
      <c r="C389" s="53"/>
      <c r="D389" s="50" t="s">
        <v>186</v>
      </c>
      <c r="E389" s="8"/>
      <c r="F389" s="8"/>
      <c r="G389" s="8"/>
      <c r="H389" s="8" t="s">
        <v>262</v>
      </c>
      <c r="I389" s="8"/>
      <c r="J389" s="8"/>
      <c r="K389" s="8"/>
      <c r="L389" s="10"/>
      <c r="M389" s="8" t="str">
        <f t="shared" si="6"/>
        <v>YES</v>
      </c>
      <c r="N389" s="3"/>
      <c r="O389" s="3"/>
      <c r="P389" s="3"/>
      <c r="Q389" s="3"/>
      <c r="R389" s="3"/>
      <c r="S389" s="3"/>
      <c r="T389" s="3">
        <v>1</v>
      </c>
      <c r="U389" s="3"/>
      <c r="V389" s="3"/>
      <c r="W389" s="3"/>
      <c r="X389" s="3"/>
    </row>
    <row r="390" spans="1:24" ht="21" customHeight="1" x14ac:dyDescent="0.25">
      <c r="A390" s="19" t="s">
        <v>8</v>
      </c>
      <c r="B390" s="7" t="s">
        <v>122</v>
      </c>
      <c r="C390" s="21"/>
      <c r="D390" s="19" t="s">
        <v>58</v>
      </c>
      <c r="E390" s="8"/>
      <c r="F390" s="8"/>
      <c r="G390" s="8"/>
      <c r="H390" s="8" t="s">
        <v>264</v>
      </c>
      <c r="I390" s="8"/>
      <c r="J390" s="8"/>
      <c r="K390" s="8"/>
      <c r="L390" s="10">
        <v>301</v>
      </c>
      <c r="M390" s="8" t="str">
        <f t="shared" si="6"/>
        <v>YES</v>
      </c>
      <c r="N390" s="3"/>
      <c r="O390" s="3"/>
      <c r="P390" s="3"/>
      <c r="Q390" s="3"/>
      <c r="R390" s="3"/>
      <c r="S390" s="3"/>
      <c r="T390" s="3">
        <v>1</v>
      </c>
      <c r="U390" s="3"/>
      <c r="V390" s="3"/>
      <c r="W390" s="3"/>
      <c r="X390" s="3"/>
    </row>
    <row r="391" spans="1:24" ht="21" customHeight="1" x14ac:dyDescent="0.25">
      <c r="A391" s="19" t="s">
        <v>8</v>
      </c>
      <c r="B391" s="7" t="s">
        <v>124</v>
      </c>
      <c r="C391" s="21"/>
      <c r="D391" s="19" t="s">
        <v>66</v>
      </c>
      <c r="E391" s="8"/>
      <c r="F391" s="8"/>
      <c r="G391" s="8"/>
      <c r="H391" s="8" t="s">
        <v>264</v>
      </c>
      <c r="I391" s="8"/>
      <c r="J391" s="8"/>
      <c r="K391" s="8"/>
      <c r="L391" s="10" t="s">
        <v>293</v>
      </c>
      <c r="M391" s="8" t="str">
        <f t="shared" si="6"/>
        <v>YES</v>
      </c>
      <c r="N391" s="3"/>
      <c r="O391" s="3"/>
      <c r="P391" s="3"/>
      <c r="Q391" s="3"/>
      <c r="R391" s="3"/>
      <c r="S391" s="3"/>
      <c r="T391" s="3">
        <v>1</v>
      </c>
      <c r="U391" s="3"/>
      <c r="V391" s="3"/>
      <c r="W391" s="3"/>
      <c r="X391" s="3"/>
    </row>
    <row r="392" spans="1:24" ht="21" customHeight="1" x14ac:dyDescent="0.25">
      <c r="A392" s="19" t="s">
        <v>8</v>
      </c>
      <c r="B392" s="7" t="s">
        <v>157</v>
      </c>
      <c r="C392" s="21"/>
      <c r="D392" s="19" t="s">
        <v>73</v>
      </c>
      <c r="E392" s="8"/>
      <c r="F392" s="8"/>
      <c r="G392" s="8"/>
      <c r="H392" s="8"/>
      <c r="I392" s="8"/>
      <c r="J392" s="8"/>
      <c r="K392" s="8"/>
      <c r="L392" s="10"/>
      <c r="M392" s="8" t="str">
        <f t="shared" si="6"/>
        <v/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21" customHeight="1" x14ac:dyDescent="0.25">
      <c r="A393" s="19" t="s">
        <v>8</v>
      </c>
      <c r="B393" s="7" t="s">
        <v>145</v>
      </c>
      <c r="C393" s="21"/>
      <c r="D393" s="19" t="s">
        <v>79</v>
      </c>
      <c r="E393" s="8"/>
      <c r="F393" s="8"/>
      <c r="G393" s="8"/>
      <c r="H393" s="8"/>
      <c r="I393" s="8"/>
      <c r="J393" s="8"/>
      <c r="K393" s="8"/>
      <c r="L393" s="10"/>
      <c r="M393" s="8" t="str">
        <f t="shared" si="6"/>
        <v/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21" customHeight="1" x14ac:dyDescent="0.25">
      <c r="A394" s="40">
        <f>SUBTOTAL(103, A2:A393)</f>
        <v>392</v>
      </c>
      <c r="B394" s="41"/>
      <c r="C394" s="56"/>
      <c r="D394" s="40"/>
      <c r="E394" s="42">
        <f t="shared" ref="E394:K394" si="7">COUNTA(E2:E393)</f>
        <v>6</v>
      </c>
      <c r="F394" s="42">
        <f t="shared" si="7"/>
        <v>14</v>
      </c>
      <c r="G394" s="42">
        <f t="shared" si="7"/>
        <v>0</v>
      </c>
      <c r="H394" s="42">
        <f t="shared" si="7"/>
        <v>72</v>
      </c>
      <c r="I394" s="42">
        <f t="shared" si="7"/>
        <v>9</v>
      </c>
      <c r="J394" s="42">
        <f t="shared" si="7"/>
        <v>3</v>
      </c>
      <c r="K394" s="42">
        <f t="shared" si="7"/>
        <v>5</v>
      </c>
      <c r="L394" s="23"/>
      <c r="M394" s="43">
        <f>COUNTIF(M2:M393,"YES")</f>
        <v>83</v>
      </c>
      <c r="N394" s="43">
        <f>COUNTIF(N2:N393,"1")</f>
        <v>0</v>
      </c>
      <c r="O394" s="43">
        <f>COUNTIF(O2:O393,"1")</f>
        <v>0</v>
      </c>
      <c r="P394" s="43">
        <f t="shared" ref="P394:X394" si="8">COUNTIF(P2:P393,"1")</f>
        <v>25</v>
      </c>
      <c r="Q394" s="43">
        <f t="shared" si="8"/>
        <v>18</v>
      </c>
      <c r="R394" s="43">
        <f t="shared" si="8"/>
        <v>3</v>
      </c>
      <c r="S394" s="43">
        <f t="shared" si="8"/>
        <v>2</v>
      </c>
      <c r="T394" s="43">
        <f t="shared" si="8"/>
        <v>32</v>
      </c>
      <c r="U394" s="43">
        <f>COUNTIF(U2:U393,"1")</f>
        <v>1</v>
      </c>
      <c r="V394" s="43">
        <f>COUNTIF(V2:V393,"1")</f>
        <v>2</v>
      </c>
      <c r="W394" s="43">
        <f t="shared" si="8"/>
        <v>1</v>
      </c>
      <c r="X394" s="43">
        <f t="shared" si="8"/>
        <v>3</v>
      </c>
    </row>
    <row r="395" spans="1:24" ht="21" customHeight="1" x14ac:dyDescent="0.3">
      <c r="A395" s="63"/>
      <c r="B395" s="64"/>
      <c r="C395" s="65"/>
      <c r="D395" s="64" t="s">
        <v>261</v>
      </c>
      <c r="E395" s="66"/>
      <c r="F395" s="67"/>
      <c r="G395" s="66"/>
      <c r="H395" s="43">
        <f>COUNTIF(H2:H393,"No Connection")</f>
        <v>6</v>
      </c>
      <c r="I395" s="43">
        <f>COUNTIF(I2:I393,"No Connection")</f>
        <v>3</v>
      </c>
      <c r="J395" s="43">
        <f>COUNTIF(J2:J393,"No Connection")</f>
        <v>2</v>
      </c>
      <c r="K395" s="66"/>
      <c r="L395" s="23"/>
      <c r="M395" s="23" t="s">
        <v>275</v>
      </c>
    </row>
    <row r="396" spans="1:24" ht="21" customHeight="1" x14ac:dyDescent="0.3">
      <c r="A396" s="63"/>
      <c r="B396" s="64"/>
      <c r="C396" s="65"/>
      <c r="D396" s="64" t="s">
        <v>264</v>
      </c>
      <c r="E396" s="43">
        <f>COUNTIF(E2:E393,"In")</f>
        <v>1</v>
      </c>
      <c r="F396" s="66"/>
      <c r="G396" s="66"/>
      <c r="H396" s="43">
        <f>COUNTIF(H2:H393,"In")</f>
        <v>48</v>
      </c>
      <c r="I396" s="43">
        <f>COUNTIF(I2:I393,"In")</f>
        <v>5</v>
      </c>
      <c r="J396" s="43">
        <f>COUNTIF(J2:J393,"In")</f>
        <v>1</v>
      </c>
      <c r="K396" s="66"/>
      <c r="L396" s="23"/>
      <c r="M396" s="23" t="s">
        <v>275</v>
      </c>
    </row>
    <row r="397" spans="1:24" ht="21" customHeight="1" x14ac:dyDescent="0.3">
      <c r="A397" s="63"/>
      <c r="B397" s="64"/>
      <c r="C397" s="65"/>
      <c r="D397" s="64" t="s">
        <v>262</v>
      </c>
      <c r="E397" s="43">
        <f>COUNTIF(E2:E394,"Out")</f>
        <v>1</v>
      </c>
      <c r="F397" s="67"/>
      <c r="G397" s="66"/>
      <c r="H397" s="43">
        <f>COUNTIF(H2:H394,"Out")</f>
        <v>18</v>
      </c>
      <c r="I397" s="43">
        <f>COUNTIF(I2:I394,"Out")</f>
        <v>1</v>
      </c>
      <c r="J397" s="43">
        <f>COUNTIF(J2:J394,"Out")</f>
        <v>0</v>
      </c>
      <c r="K397" s="66"/>
      <c r="L397" s="23"/>
      <c r="M397" s="24" t="s">
        <v>275</v>
      </c>
    </row>
    <row r="398" spans="1:24" ht="21" customHeight="1" x14ac:dyDescent="0.3">
      <c r="A398" s="63"/>
      <c r="B398" s="64"/>
      <c r="C398" s="65"/>
      <c r="D398" s="64" t="s">
        <v>263</v>
      </c>
      <c r="E398" s="43">
        <f>COUNTIF(E2:E393,"Loose")</f>
        <v>4</v>
      </c>
      <c r="F398" s="43">
        <f>COUNTIF(F2:F393,"Loose")</f>
        <v>10</v>
      </c>
      <c r="G398" s="43">
        <f>COUNTIF(G2:G393,"Loose")</f>
        <v>0</v>
      </c>
      <c r="H398" s="66"/>
      <c r="I398" s="66"/>
      <c r="J398" s="66"/>
      <c r="K398" s="66"/>
      <c r="L398" s="23"/>
      <c r="M398" s="24" t="s">
        <v>275</v>
      </c>
    </row>
    <row r="399" spans="1:24" ht="21" customHeight="1" x14ac:dyDescent="0.3">
      <c r="A399" s="63"/>
      <c r="B399" s="64"/>
      <c r="C399" s="65"/>
      <c r="D399" s="64" t="s">
        <v>265</v>
      </c>
      <c r="E399" s="66"/>
      <c r="F399" s="43">
        <f>COUNTIF(F2:F393,"Missing")</f>
        <v>0</v>
      </c>
      <c r="G399" s="43">
        <f>COUNTIF(G2:G393,"Missing")</f>
        <v>0</v>
      </c>
      <c r="H399" s="66"/>
      <c r="I399" s="66"/>
      <c r="J399" s="66"/>
      <c r="K399" s="43">
        <f>COUNTIF(K2:K393,"Missing")</f>
        <v>1</v>
      </c>
      <c r="L399" s="23"/>
      <c r="M399" s="24" t="s">
        <v>275</v>
      </c>
    </row>
    <row r="400" spans="1:24" ht="21" customHeight="1" x14ac:dyDescent="0.3">
      <c r="A400" s="63"/>
      <c r="B400" s="64"/>
      <c r="C400" s="65"/>
      <c r="D400" s="64" t="s">
        <v>260</v>
      </c>
      <c r="E400" s="66"/>
      <c r="F400" s="43">
        <f>COUNTIF(F2:F393,"Broken")</f>
        <v>4</v>
      </c>
      <c r="G400" s="66"/>
      <c r="H400" s="66"/>
      <c r="I400" s="66"/>
      <c r="J400" s="66"/>
      <c r="K400" s="43">
        <f>COUNTIF(K2:K393,"Broken")</f>
        <v>4</v>
      </c>
      <c r="L400" s="23"/>
      <c r="M400" s="24" t="s">
        <v>275</v>
      </c>
    </row>
    <row r="401" spans="1:13" ht="21" customHeight="1" x14ac:dyDescent="0.25">
      <c r="C401" s="57"/>
      <c r="D401" s="28"/>
      <c r="L401" s="23"/>
      <c r="M401" s="24"/>
    </row>
    <row r="402" spans="1:13" ht="21" customHeight="1" x14ac:dyDescent="0.3">
      <c r="A402" s="30" t="s">
        <v>163</v>
      </c>
      <c r="C402" s="57"/>
      <c r="D402" s="28"/>
      <c r="L402" s="23"/>
      <c r="M402" s="24"/>
    </row>
    <row r="403" spans="1:13" ht="21" customHeight="1" x14ac:dyDescent="0.25">
      <c r="A403" s="19" t="s">
        <v>6</v>
      </c>
      <c r="B403" s="7" t="s">
        <v>116</v>
      </c>
      <c r="C403" s="21" t="s">
        <v>162</v>
      </c>
      <c r="D403" s="19" t="s">
        <v>37</v>
      </c>
      <c r="E403" s="23"/>
      <c r="F403" s="23"/>
      <c r="G403" s="23"/>
      <c r="H403" s="23"/>
      <c r="I403" s="23"/>
      <c r="J403" s="23"/>
      <c r="K403" s="23"/>
      <c r="L403" s="23"/>
      <c r="M403" s="24"/>
    </row>
    <row r="404" spans="1:13" ht="21" customHeight="1" x14ac:dyDescent="0.25">
      <c r="A404" s="19" t="s">
        <v>6</v>
      </c>
      <c r="B404" s="7" t="s">
        <v>27</v>
      </c>
      <c r="C404" s="21" t="s">
        <v>34</v>
      </c>
      <c r="D404" s="19" t="s">
        <v>42</v>
      </c>
      <c r="E404" s="23"/>
      <c r="F404" s="23"/>
      <c r="G404" s="23"/>
      <c r="H404" s="23"/>
      <c r="I404" s="23"/>
      <c r="J404" s="23"/>
      <c r="K404" s="23"/>
      <c r="L404" s="23"/>
      <c r="M404" s="24"/>
    </row>
    <row r="405" spans="1:13" ht="21" customHeight="1" x14ac:dyDescent="0.25">
      <c r="A405" s="19" t="s">
        <v>6</v>
      </c>
      <c r="B405" s="7" t="s">
        <v>29</v>
      </c>
      <c r="C405" s="21" t="s">
        <v>34</v>
      </c>
      <c r="D405" s="19" t="s">
        <v>53</v>
      </c>
      <c r="E405" s="23"/>
      <c r="F405" s="23"/>
      <c r="G405" s="23"/>
      <c r="H405" s="23"/>
      <c r="I405" s="23"/>
      <c r="J405" s="23"/>
      <c r="K405" s="23"/>
    </row>
  </sheetData>
  <autoFilter ref="A1:X400" xr:uid="{00000000-0009-0000-0000-000002000000}"/>
  <dataConsolidate/>
  <dataValidations count="17">
    <dataValidation allowBlank="1" showInputMessage="1" showErrorMessage="1" promptTitle="RM FP" prompt="Remount faceplate" sqref="O1" xr:uid="{00000000-0002-0000-0200-000000000000}"/>
    <dataValidation allowBlank="1" showInputMessage="1" showErrorMessage="1" promptTitle="DNLG" prompt="Data Link No Good" sqref="V1" xr:uid="{00000000-0002-0000-0200-000001000000}"/>
    <dataValidation allowBlank="1" showInputMessage="1" showErrorMessage="1" promptTitle="DLG" prompt="Data Link Good" sqref="U1" xr:uid="{00000000-0002-0000-0200-000002000000}"/>
    <dataValidation allowBlank="1" showInputMessage="1" showErrorMessage="1" promptTitle="DTNG" prompt="Dial Tone No Good" sqref="X1" xr:uid="{00000000-0002-0000-0200-000003000000}"/>
    <dataValidation allowBlank="1" showInputMessage="1" showErrorMessage="1" promptTitle="DTG" prompt="Dial Tone Good" sqref="W1" xr:uid="{00000000-0002-0000-0200-000004000000}"/>
    <dataValidation allowBlank="1" showInputMessage="1" showErrorMessage="1" promptTitle="RI" prompt="Reinsert" sqref="T1" xr:uid="{00000000-0002-0000-0200-000005000000}"/>
    <dataValidation allowBlank="1" showInputMessage="1" showErrorMessage="1" promptTitle="NVI" prompt="New Voice Jack" sqref="S1" xr:uid="{00000000-0002-0000-0200-000006000000}"/>
    <dataValidation allowBlank="1" showInputMessage="1" showErrorMessage="1" promptTitle="NDJ" prompt="New Data Jack" sqref="R1" xr:uid="{00000000-0002-0000-0200-000007000000}"/>
    <dataValidation allowBlank="1" showInputMessage="1" showErrorMessage="1" promptTitle="NFI" prompt="New F Insert" sqref="Q1" xr:uid="{00000000-0002-0000-0200-000008000000}"/>
    <dataValidation allowBlank="1" showInputMessage="1" showErrorMessage="1" promptTitle="NFP" prompt="New Face Plate" sqref="P1" xr:uid="{00000000-0002-0000-0200-000009000000}"/>
    <dataValidation allowBlank="1" showDropDown="1" showInputMessage="1" showErrorMessage="1" promptTitle="RM BX" prompt="Remount Box" sqref="N1" xr:uid="{00000000-0002-0000-0200-00000A000000}"/>
    <dataValidation type="list" showInputMessage="1" showErrorMessage="1" sqref="E6:E9 E11:E44 E2:E3 E46:E50 E52:E393" xr:uid="{00000000-0002-0000-0200-00000B000000}">
      <formula1>"In,Out,Loose, ,"</formula1>
    </dataValidation>
    <dataValidation type="list" allowBlank="1" showInputMessage="1" showErrorMessage="1" sqref="E10 E45 E4:E5 E51" xr:uid="{00000000-0002-0000-0200-00000C000000}">
      <formula1>"In,Out,Loose, ,"</formula1>
    </dataValidation>
    <dataValidation type="list" allowBlank="1" showInputMessage="1" showErrorMessage="1" sqref="H2:J393" xr:uid="{00000000-0002-0000-0200-00000D000000}">
      <formula1>"In,Out,No Connection"</formula1>
    </dataValidation>
    <dataValidation type="list" allowBlank="1" showInputMessage="1" showErrorMessage="1" sqref="K2:K393" xr:uid="{00000000-0002-0000-0200-00000E000000}">
      <formula1>"Missing,Broken"</formula1>
    </dataValidation>
    <dataValidation type="list" allowBlank="1" showInputMessage="1" showErrorMessage="1" sqref="G2:G393" xr:uid="{00000000-0002-0000-0200-00000F000000}">
      <formula1>"Loose,Missing"</formula1>
    </dataValidation>
    <dataValidation type="list" allowBlank="1" showInputMessage="1" showErrorMessage="1" sqref="F2:F393" xr:uid="{00000000-0002-0000-0200-000010000000}">
      <formula1>"Loose,Missing,Broken"</formula1>
    </dataValidation>
  </dataValidations>
  <pageMargins left="0" right="0.5" top="0.5" bottom="0.75" header="0.25" footer="0.25"/>
  <pageSetup fitToHeight="0" orientation="landscape" r:id="rId1"/>
  <headerFooter>
    <oddHeader>&amp;CEmpire Commons&amp;RDorm Jack Repairs Assessment 2017</oddHeader>
    <oddFooter>&amp;C&amp;"Book Antiqua,Bold"L=Loose;  M=Missing;  I=Pushed IN;  O=Pulled OUT;  B=Broken; D=Dead
Page &amp;P of &amp;N</oddFooter>
  </headerFooter>
  <rowBreaks count="5" manualBreakCount="5">
    <brk id="85" max="11" man="1"/>
    <brk id="169" max="11" man="1"/>
    <brk id="245" max="11" man="1"/>
    <brk id="320" max="11" man="1"/>
    <brk id="393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226"/>
  <sheetViews>
    <sheetView zoomScale="90" zoomScaleNormal="9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32" sqref="I32"/>
    </sheetView>
  </sheetViews>
  <sheetFormatPr defaultColWidth="9" defaultRowHeight="21" customHeight="1" x14ac:dyDescent="0.25"/>
  <cols>
    <col min="1" max="1" width="5.75" style="29" bestFit="1" customWidth="1"/>
    <col min="2" max="2" width="7.125" style="25" customWidth="1"/>
    <col min="3" max="3" width="5.875" style="25" bestFit="1" customWidth="1"/>
    <col min="4" max="4" width="9.375" style="25" bestFit="1" customWidth="1"/>
    <col min="5" max="9" width="8.125" style="25" customWidth="1"/>
    <col min="10" max="11" width="8.125" style="29" customWidth="1"/>
    <col min="12" max="12" width="40.375" style="29" customWidth="1"/>
    <col min="13" max="13" width="10.25" style="25" customWidth="1"/>
    <col min="14" max="14" width="5" style="25" customWidth="1"/>
    <col min="15" max="15" width="4.25" style="25" bestFit="1" customWidth="1"/>
    <col min="16" max="16" width="3.625" style="25" bestFit="1" customWidth="1"/>
    <col min="17" max="17" width="4.125" style="25" bestFit="1" customWidth="1"/>
    <col min="18" max="18" width="4" style="25" bestFit="1" customWidth="1"/>
    <col min="19" max="19" width="4.125" style="25" customWidth="1"/>
    <col min="20" max="20" width="4.375" style="25" bestFit="1" customWidth="1"/>
    <col min="21" max="21" width="5.75" style="25" bestFit="1" customWidth="1"/>
    <col min="22" max="22" width="4.25" style="25" bestFit="1" customWidth="1"/>
    <col min="23" max="23" width="5.625" style="25" bestFit="1" customWidth="1"/>
    <col min="24" max="24" width="6.875" style="25" customWidth="1"/>
    <col min="25" max="16384" width="9" style="25"/>
  </cols>
  <sheetData>
    <row r="1" spans="1:24" s="22" customFormat="1" ht="45" customHeight="1" x14ac:dyDescent="0.25">
      <c r="A1" s="78" t="s">
        <v>89</v>
      </c>
      <c r="B1" s="78" t="s">
        <v>90</v>
      </c>
      <c r="C1" s="79" t="s">
        <v>91</v>
      </c>
      <c r="D1" s="79" t="s">
        <v>92</v>
      </c>
      <c r="E1" s="80" t="s">
        <v>243</v>
      </c>
      <c r="F1" s="80" t="s">
        <v>244</v>
      </c>
      <c r="G1" s="80" t="s">
        <v>266</v>
      </c>
      <c r="H1" s="80" t="s">
        <v>246</v>
      </c>
      <c r="I1" s="80" t="s">
        <v>247</v>
      </c>
      <c r="J1" s="80" t="s">
        <v>248</v>
      </c>
      <c r="K1" s="80" t="s">
        <v>249</v>
      </c>
      <c r="L1" s="80" t="s">
        <v>237</v>
      </c>
      <c r="M1" s="80" t="s">
        <v>238</v>
      </c>
      <c r="N1" s="81" t="s">
        <v>250</v>
      </c>
      <c r="O1" s="82" t="s">
        <v>251</v>
      </c>
      <c r="P1" s="81" t="s">
        <v>252</v>
      </c>
      <c r="Q1" s="81" t="s">
        <v>253</v>
      </c>
      <c r="R1" s="81" t="s">
        <v>254</v>
      </c>
      <c r="S1" s="81" t="s">
        <v>255</v>
      </c>
      <c r="T1" s="82" t="s">
        <v>256</v>
      </c>
      <c r="U1" s="81" t="s">
        <v>257</v>
      </c>
      <c r="V1" s="82" t="s">
        <v>258</v>
      </c>
      <c r="W1" s="81" t="s">
        <v>259</v>
      </c>
      <c r="X1" s="81" t="s">
        <v>319</v>
      </c>
    </row>
    <row r="2" spans="1:24" ht="21" customHeight="1" x14ac:dyDescent="0.25">
      <c r="A2" s="7" t="s">
        <v>9</v>
      </c>
      <c r="B2" s="7" t="s">
        <v>88</v>
      </c>
      <c r="C2" s="21"/>
      <c r="D2" s="19" t="s">
        <v>35</v>
      </c>
      <c r="E2" s="83"/>
      <c r="F2" s="83"/>
      <c r="G2" s="83"/>
      <c r="H2" s="83"/>
      <c r="I2" s="83"/>
      <c r="J2" s="83"/>
      <c r="K2" s="83"/>
      <c r="L2" s="84"/>
      <c r="M2" s="83" t="str">
        <f t="shared" ref="M2:M65" si="0">IF(AND(ISBLANK(E2),ISBLANK(F2),ISBLANK(G2),ISBLANK(H2),ISBLANK(I2),ISBLANK(J2)),"","YES")</f>
        <v/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21" customHeight="1" x14ac:dyDescent="0.25">
      <c r="A3" s="7" t="str">
        <f>A$2</f>
        <v xml:space="preserve"> D1</v>
      </c>
      <c r="B3" s="7" t="s">
        <v>165</v>
      </c>
      <c r="C3" s="21"/>
      <c r="D3" s="19">
        <v>1006</v>
      </c>
      <c r="E3" s="83"/>
      <c r="F3" s="83"/>
      <c r="G3" s="83"/>
      <c r="H3" s="83"/>
      <c r="I3" s="83"/>
      <c r="J3" s="83"/>
      <c r="K3" s="83"/>
      <c r="L3" s="84"/>
      <c r="M3" s="83" t="str">
        <f t="shared" si="0"/>
        <v/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21" customHeight="1" x14ac:dyDescent="0.25">
      <c r="A4" s="7" t="str">
        <f t="shared" ref="A4:A64" si="1">A$2</f>
        <v xml:space="preserve"> D1</v>
      </c>
      <c r="B4" s="7" t="s">
        <v>165</v>
      </c>
      <c r="C4" s="53">
        <v>65438</v>
      </c>
      <c r="D4" s="51">
        <v>1003</v>
      </c>
      <c r="E4" s="83"/>
      <c r="F4" s="83"/>
      <c r="G4" s="83"/>
      <c r="H4" s="83"/>
      <c r="I4" s="83"/>
      <c r="J4" s="83"/>
      <c r="K4" s="83"/>
      <c r="L4" s="84"/>
      <c r="M4" s="83" t="str">
        <f t="shared" si="0"/>
        <v/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21" customHeight="1" x14ac:dyDescent="0.25">
      <c r="A5" s="7" t="str">
        <f t="shared" si="1"/>
        <v xml:space="preserve"> D1</v>
      </c>
      <c r="B5" s="7" t="s">
        <v>158</v>
      </c>
      <c r="C5" s="21"/>
      <c r="D5" s="19" t="s">
        <v>41</v>
      </c>
      <c r="E5" s="83"/>
      <c r="F5" s="83"/>
      <c r="G5" s="83"/>
      <c r="H5" s="83" t="s">
        <v>264</v>
      </c>
      <c r="I5" s="83"/>
      <c r="J5" s="83"/>
      <c r="K5" s="83"/>
      <c r="L5" s="84"/>
      <c r="M5" s="83" t="str">
        <f t="shared" si="0"/>
        <v>YES</v>
      </c>
      <c r="N5" s="23"/>
      <c r="O5" s="23"/>
      <c r="P5" s="23"/>
      <c r="Q5" s="23"/>
      <c r="R5" s="23"/>
      <c r="S5" s="23">
        <v>1</v>
      </c>
      <c r="T5" s="23"/>
      <c r="U5" s="23"/>
      <c r="V5" s="23"/>
      <c r="W5" s="23"/>
      <c r="X5" s="23"/>
    </row>
    <row r="6" spans="1:24" ht="21" customHeight="1" x14ac:dyDescent="0.25">
      <c r="A6" s="7" t="str">
        <f t="shared" si="1"/>
        <v xml:space="preserve"> D1</v>
      </c>
      <c r="B6" s="7" t="s">
        <v>141</v>
      </c>
      <c r="C6" s="21"/>
      <c r="D6" s="19" t="s">
        <v>80</v>
      </c>
      <c r="E6" s="83"/>
      <c r="F6" s="83"/>
      <c r="G6" s="83"/>
      <c r="H6" s="83"/>
      <c r="I6" s="83"/>
      <c r="J6" s="83"/>
      <c r="K6" s="83"/>
      <c r="L6" s="84"/>
      <c r="M6" s="83" t="str">
        <f t="shared" si="0"/>
        <v/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 ht="21" customHeight="1" x14ac:dyDescent="0.25">
      <c r="A7" s="7" t="str">
        <f t="shared" si="1"/>
        <v xml:space="preserve"> D1</v>
      </c>
      <c r="B7" s="7" t="s">
        <v>126</v>
      </c>
      <c r="C7" s="21"/>
      <c r="D7" s="19" t="s">
        <v>48</v>
      </c>
      <c r="E7" s="83"/>
      <c r="F7" s="83"/>
      <c r="G7" s="83"/>
      <c r="H7" s="83"/>
      <c r="I7" s="83"/>
      <c r="J7" s="83"/>
      <c r="K7" s="83"/>
      <c r="L7" s="84"/>
      <c r="M7" s="83" t="str">
        <f t="shared" si="0"/>
        <v/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ht="21" customHeight="1" x14ac:dyDescent="0.25">
      <c r="A8" s="7" t="str">
        <f t="shared" si="1"/>
        <v xml:space="preserve"> D1</v>
      </c>
      <c r="B8" s="7" t="s">
        <v>149</v>
      </c>
      <c r="C8" s="21"/>
      <c r="D8" s="19" t="s">
        <v>51</v>
      </c>
      <c r="E8" s="83"/>
      <c r="F8" s="83"/>
      <c r="G8" s="83"/>
      <c r="H8" s="83" t="s">
        <v>264</v>
      </c>
      <c r="I8" s="83"/>
      <c r="J8" s="83"/>
      <c r="K8" s="83"/>
      <c r="L8" s="84"/>
      <c r="M8" s="83" t="str">
        <f t="shared" si="0"/>
        <v>YES</v>
      </c>
      <c r="N8" s="23"/>
      <c r="O8" s="23"/>
      <c r="P8" s="23"/>
      <c r="Q8" s="23"/>
      <c r="R8" s="23"/>
      <c r="S8" s="23">
        <v>1</v>
      </c>
      <c r="T8" s="23"/>
      <c r="U8" s="23"/>
      <c r="V8" s="23"/>
      <c r="W8" s="23"/>
      <c r="X8" s="23"/>
    </row>
    <row r="9" spans="1:24" ht="21" customHeight="1" x14ac:dyDescent="0.25">
      <c r="A9" s="7" t="str">
        <f t="shared" si="1"/>
        <v xml:space="preserve"> D1</v>
      </c>
      <c r="B9" s="7" t="s">
        <v>166</v>
      </c>
      <c r="C9" s="21"/>
      <c r="D9" s="19">
        <v>1011</v>
      </c>
      <c r="E9" s="83"/>
      <c r="F9" s="83"/>
      <c r="G9" s="83"/>
      <c r="H9" s="83"/>
      <c r="I9" s="83"/>
      <c r="J9" s="83"/>
      <c r="K9" s="83"/>
      <c r="L9" s="84"/>
      <c r="M9" s="83" t="str">
        <f t="shared" si="0"/>
        <v/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21" customHeight="1" x14ac:dyDescent="0.25">
      <c r="A10" s="7" t="str">
        <f t="shared" si="1"/>
        <v xml:space="preserve"> D1</v>
      </c>
      <c r="B10" s="7" t="s">
        <v>166</v>
      </c>
      <c r="C10" s="21">
        <v>65514</v>
      </c>
      <c r="D10" s="19">
        <v>1009</v>
      </c>
      <c r="E10" s="83"/>
      <c r="F10" s="83"/>
      <c r="G10" s="83"/>
      <c r="H10" s="83"/>
      <c r="I10" s="83"/>
      <c r="J10" s="83"/>
      <c r="K10" s="83"/>
      <c r="L10" s="84"/>
      <c r="M10" s="83" t="str">
        <f t="shared" si="0"/>
        <v/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21" customHeight="1" x14ac:dyDescent="0.25">
      <c r="A11" s="7" t="str">
        <f t="shared" si="1"/>
        <v xml:space="preserve"> D1</v>
      </c>
      <c r="B11" s="7" t="s">
        <v>125</v>
      </c>
      <c r="C11" s="21"/>
      <c r="D11" s="19" t="s">
        <v>67</v>
      </c>
      <c r="E11" s="83"/>
      <c r="F11" s="83"/>
      <c r="G11" s="83"/>
      <c r="H11" s="83"/>
      <c r="I11" s="83"/>
      <c r="J11" s="83"/>
      <c r="K11" s="83"/>
      <c r="L11" s="84"/>
      <c r="M11" s="83" t="str">
        <f t="shared" si="0"/>
        <v/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21" customHeight="1" x14ac:dyDescent="0.25">
      <c r="A12" s="7" t="str">
        <f t="shared" si="1"/>
        <v xml:space="preserve"> D1</v>
      </c>
      <c r="B12" s="7" t="s">
        <v>127</v>
      </c>
      <c r="C12" s="21"/>
      <c r="D12" s="19" t="s">
        <v>81</v>
      </c>
      <c r="E12" s="83"/>
      <c r="F12" s="83"/>
      <c r="G12" s="83"/>
      <c r="H12" s="83"/>
      <c r="I12" s="83"/>
      <c r="J12" s="83"/>
      <c r="K12" s="83"/>
      <c r="L12" s="84"/>
      <c r="M12" s="83" t="str">
        <f t="shared" si="0"/>
        <v/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21" customHeight="1" x14ac:dyDescent="0.25">
      <c r="A13" s="7" t="str">
        <f t="shared" si="1"/>
        <v xml:space="preserve"> D1</v>
      </c>
      <c r="B13" s="7" t="s">
        <v>136</v>
      </c>
      <c r="C13" s="21"/>
      <c r="D13" s="19" t="s">
        <v>74</v>
      </c>
      <c r="E13" s="83"/>
      <c r="F13" s="83"/>
      <c r="G13" s="83"/>
      <c r="H13" s="83"/>
      <c r="I13" s="83"/>
      <c r="J13" s="83"/>
      <c r="K13" s="83"/>
      <c r="L13" s="84"/>
      <c r="M13" s="83" t="str">
        <f t="shared" si="0"/>
        <v/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21" customHeight="1" x14ac:dyDescent="0.25">
      <c r="A14" s="7" t="str">
        <f t="shared" si="1"/>
        <v xml:space="preserve"> D1</v>
      </c>
      <c r="B14" s="7" t="s">
        <v>129</v>
      </c>
      <c r="C14" s="21"/>
      <c r="D14" s="19" t="s">
        <v>36</v>
      </c>
      <c r="E14" s="83"/>
      <c r="F14" s="83"/>
      <c r="G14" s="83"/>
      <c r="H14" s="83"/>
      <c r="I14" s="83"/>
      <c r="J14" s="83"/>
      <c r="K14" s="83"/>
      <c r="L14" s="84"/>
      <c r="M14" s="83" t="str">
        <f t="shared" si="0"/>
        <v/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21" customHeight="1" x14ac:dyDescent="0.25">
      <c r="A15" s="7" t="str">
        <f t="shared" si="1"/>
        <v xml:space="preserve"> D1</v>
      </c>
      <c r="B15" s="7" t="s">
        <v>167</v>
      </c>
      <c r="C15" s="21"/>
      <c r="D15" s="19">
        <v>1012</v>
      </c>
      <c r="E15" s="83"/>
      <c r="F15" s="83"/>
      <c r="G15" s="83"/>
      <c r="H15" s="83"/>
      <c r="I15" s="83"/>
      <c r="J15" s="83"/>
      <c r="K15" s="83"/>
      <c r="L15" s="84"/>
      <c r="M15" s="83" t="str">
        <f t="shared" si="0"/>
        <v/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21" customHeight="1" x14ac:dyDescent="0.25">
      <c r="A16" s="7" t="str">
        <f t="shared" si="1"/>
        <v xml:space="preserve"> D1</v>
      </c>
      <c r="B16" s="7" t="s">
        <v>167</v>
      </c>
      <c r="C16" s="21">
        <v>65731</v>
      </c>
      <c r="D16" s="19">
        <v>1014</v>
      </c>
      <c r="E16" s="83"/>
      <c r="F16" s="83"/>
      <c r="G16" s="83"/>
      <c r="H16" s="83"/>
      <c r="I16" s="83"/>
      <c r="J16" s="83"/>
      <c r="K16" s="83"/>
      <c r="L16" s="84"/>
      <c r="M16" s="83" t="str">
        <f t="shared" si="0"/>
        <v/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ht="21" customHeight="1" x14ac:dyDescent="0.25">
      <c r="A17" s="7" t="str">
        <f t="shared" si="1"/>
        <v xml:space="preserve"> D1</v>
      </c>
      <c r="B17" s="7" t="s">
        <v>118</v>
      </c>
      <c r="C17" s="21"/>
      <c r="D17" s="19" t="s">
        <v>49</v>
      </c>
      <c r="E17" s="83"/>
      <c r="F17" s="83"/>
      <c r="G17" s="83"/>
      <c r="H17" s="83" t="s">
        <v>264</v>
      </c>
      <c r="I17" s="83"/>
      <c r="J17" s="83"/>
      <c r="K17" s="83"/>
      <c r="L17" s="84"/>
      <c r="M17" s="83" t="str">
        <f t="shared" si="0"/>
        <v>YES</v>
      </c>
      <c r="N17" s="23"/>
      <c r="O17" s="23"/>
      <c r="P17" s="23"/>
      <c r="Q17" s="23"/>
      <c r="R17" s="23"/>
      <c r="S17" s="23">
        <v>1</v>
      </c>
      <c r="T17" s="23"/>
      <c r="U17" s="23"/>
      <c r="V17" s="23"/>
      <c r="W17" s="23"/>
      <c r="X17" s="23"/>
    </row>
    <row r="18" spans="1:24" ht="21" customHeight="1" x14ac:dyDescent="0.25">
      <c r="A18" s="7" t="str">
        <f t="shared" si="1"/>
        <v xml:space="preserve"> D1</v>
      </c>
      <c r="B18" s="7" t="s">
        <v>148</v>
      </c>
      <c r="C18" s="21"/>
      <c r="D18" s="19" t="s">
        <v>52</v>
      </c>
      <c r="E18" s="83"/>
      <c r="F18" s="83"/>
      <c r="G18" s="83"/>
      <c r="H18" s="83"/>
      <c r="I18" s="83"/>
      <c r="J18" s="83"/>
      <c r="K18" s="83"/>
      <c r="L18" s="84"/>
      <c r="M18" s="83" t="str">
        <f t="shared" si="0"/>
        <v/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ht="21" customHeight="1" x14ac:dyDescent="0.25">
      <c r="A19" s="7" t="str">
        <f t="shared" si="1"/>
        <v xml:space="preserve"> D1</v>
      </c>
      <c r="B19" s="7" t="s">
        <v>133</v>
      </c>
      <c r="C19" s="21"/>
      <c r="D19" s="19" t="s">
        <v>59</v>
      </c>
      <c r="E19" s="83"/>
      <c r="F19" s="83"/>
      <c r="G19" s="83"/>
      <c r="H19" s="83"/>
      <c r="I19" s="83"/>
      <c r="J19" s="83"/>
      <c r="K19" s="83"/>
      <c r="L19" s="84"/>
      <c r="M19" s="83" t="str">
        <f t="shared" si="0"/>
        <v/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21" customHeight="1" x14ac:dyDescent="0.25">
      <c r="A20" s="7" t="str">
        <f t="shared" si="1"/>
        <v xml:space="preserve"> D1</v>
      </c>
      <c r="B20" s="7" t="s">
        <v>146</v>
      </c>
      <c r="C20" s="21"/>
      <c r="D20" s="19" t="s">
        <v>68</v>
      </c>
      <c r="E20" s="83"/>
      <c r="F20" s="83"/>
      <c r="G20" s="83"/>
      <c r="H20" s="83"/>
      <c r="I20" s="83"/>
      <c r="J20" s="83"/>
      <c r="K20" s="83"/>
      <c r="L20" s="84"/>
      <c r="M20" s="83" t="str">
        <f t="shared" si="0"/>
        <v/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21" customHeight="1" x14ac:dyDescent="0.25">
      <c r="A21" s="7" t="str">
        <f t="shared" si="1"/>
        <v xml:space="preserve"> D1</v>
      </c>
      <c r="B21" s="7" t="s">
        <v>168</v>
      </c>
      <c r="C21" s="21"/>
      <c r="D21" s="19">
        <v>1016</v>
      </c>
      <c r="E21" s="83"/>
      <c r="F21" s="83"/>
      <c r="G21" s="83"/>
      <c r="H21" s="83" t="s">
        <v>262</v>
      </c>
      <c r="I21" s="83"/>
      <c r="J21" s="83"/>
      <c r="K21" s="83"/>
      <c r="L21" s="84"/>
      <c r="M21" s="83" t="str">
        <f t="shared" si="0"/>
        <v>YES</v>
      </c>
      <c r="N21" s="23"/>
      <c r="O21" s="23">
        <v>1</v>
      </c>
      <c r="P21" s="23">
        <v>1</v>
      </c>
      <c r="Q21" s="23"/>
      <c r="R21" s="23"/>
      <c r="S21" s="23"/>
      <c r="T21" s="23"/>
      <c r="U21" s="23"/>
      <c r="V21" s="23"/>
      <c r="W21" s="23"/>
      <c r="X21" s="23"/>
    </row>
    <row r="22" spans="1:24" ht="21" customHeight="1" x14ac:dyDescent="0.25">
      <c r="A22" s="7" t="str">
        <f t="shared" si="1"/>
        <v xml:space="preserve"> D1</v>
      </c>
      <c r="B22" s="7" t="s">
        <v>168</v>
      </c>
      <c r="C22" s="21">
        <v>65458</v>
      </c>
      <c r="D22" s="19">
        <v>1018</v>
      </c>
      <c r="E22" s="83"/>
      <c r="F22" s="83"/>
      <c r="G22" s="83"/>
      <c r="H22" s="83"/>
      <c r="I22" s="83"/>
      <c r="J22" s="83"/>
      <c r="K22" s="83"/>
      <c r="L22" s="84"/>
      <c r="M22" s="83" t="str">
        <f t="shared" si="0"/>
        <v/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21" customHeight="1" x14ac:dyDescent="0.25">
      <c r="A23" s="7" t="str">
        <f t="shared" si="1"/>
        <v xml:space="preserve"> D1</v>
      </c>
      <c r="B23" s="7" t="s">
        <v>116</v>
      </c>
      <c r="C23" s="21"/>
      <c r="D23" s="19" t="s">
        <v>37</v>
      </c>
      <c r="E23" s="83"/>
      <c r="F23" s="83"/>
      <c r="G23" s="83"/>
      <c r="H23" s="83"/>
      <c r="I23" s="83"/>
      <c r="J23" s="83"/>
      <c r="K23" s="83"/>
      <c r="L23" s="84"/>
      <c r="M23" s="83" t="str">
        <f t="shared" si="0"/>
        <v/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21" customHeight="1" x14ac:dyDescent="0.25">
      <c r="A24" s="7" t="str">
        <f t="shared" si="1"/>
        <v xml:space="preserve"> D1</v>
      </c>
      <c r="B24" s="7" t="s">
        <v>120</v>
      </c>
      <c r="C24" s="21"/>
      <c r="D24" s="19" t="s">
        <v>42</v>
      </c>
      <c r="E24" s="83"/>
      <c r="F24" s="83"/>
      <c r="G24" s="83"/>
      <c r="H24" s="83"/>
      <c r="I24" s="83"/>
      <c r="J24" s="83"/>
      <c r="K24" s="83"/>
      <c r="L24" s="84"/>
      <c r="M24" s="83" t="str">
        <f t="shared" si="0"/>
        <v/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21" customHeight="1" x14ac:dyDescent="0.25">
      <c r="A25" s="7" t="str">
        <f t="shared" si="1"/>
        <v xml:space="preserve"> D1</v>
      </c>
      <c r="B25" s="7" t="s">
        <v>147</v>
      </c>
      <c r="C25" s="21"/>
      <c r="D25" s="19" t="s">
        <v>53</v>
      </c>
      <c r="E25" s="83"/>
      <c r="F25" s="83"/>
      <c r="G25" s="83"/>
      <c r="H25" s="83" t="s">
        <v>264</v>
      </c>
      <c r="I25" s="83"/>
      <c r="J25" s="83"/>
      <c r="K25" s="83"/>
      <c r="L25" s="84"/>
      <c r="M25" s="83" t="str">
        <f t="shared" si="0"/>
        <v>YES</v>
      </c>
      <c r="N25" s="23"/>
      <c r="O25" s="23"/>
      <c r="P25" s="23"/>
      <c r="Q25" s="23"/>
      <c r="R25" s="23"/>
      <c r="S25" s="23">
        <v>1</v>
      </c>
      <c r="T25" s="23"/>
      <c r="U25" s="23"/>
      <c r="V25" s="23"/>
      <c r="W25" s="23"/>
      <c r="X25" s="23"/>
    </row>
    <row r="26" spans="1:24" ht="21" customHeight="1" x14ac:dyDescent="0.25">
      <c r="A26" s="7" t="str">
        <f t="shared" si="1"/>
        <v xml:space="preserve"> D1</v>
      </c>
      <c r="B26" s="7" t="s">
        <v>150</v>
      </c>
      <c r="C26" s="21"/>
      <c r="D26" s="19" t="s">
        <v>60</v>
      </c>
      <c r="E26" s="83"/>
      <c r="F26" s="83"/>
      <c r="G26" s="83"/>
      <c r="H26" s="83"/>
      <c r="I26" s="83"/>
      <c r="J26" s="83"/>
      <c r="K26" s="83"/>
      <c r="L26" s="84"/>
      <c r="M26" s="83" t="str">
        <f t="shared" si="0"/>
        <v/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21" customHeight="1" x14ac:dyDescent="0.25">
      <c r="A27" s="7" t="str">
        <f t="shared" si="1"/>
        <v xml:space="preserve"> D1</v>
      </c>
      <c r="B27" s="7" t="s">
        <v>169</v>
      </c>
      <c r="C27" s="21">
        <v>65175</v>
      </c>
      <c r="D27" s="19">
        <v>2002</v>
      </c>
      <c r="E27" s="83"/>
      <c r="F27" s="83"/>
      <c r="G27" s="83"/>
      <c r="H27" s="83"/>
      <c r="I27" s="83"/>
      <c r="J27" s="83"/>
      <c r="K27" s="83"/>
      <c r="L27" s="84"/>
      <c r="M27" s="83" t="str">
        <f t="shared" si="0"/>
        <v/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21" customHeight="1" x14ac:dyDescent="0.25">
      <c r="A28" s="7" t="str">
        <f t="shared" si="1"/>
        <v xml:space="preserve"> D1</v>
      </c>
      <c r="B28" s="7" t="s">
        <v>169</v>
      </c>
      <c r="C28" s="21"/>
      <c r="D28" s="19">
        <v>2005</v>
      </c>
      <c r="E28" s="83"/>
      <c r="F28" s="83"/>
      <c r="G28" s="83"/>
      <c r="H28" s="83"/>
      <c r="I28" s="83"/>
      <c r="J28" s="83"/>
      <c r="K28" s="83"/>
      <c r="L28" s="84"/>
      <c r="M28" s="83" t="str">
        <f t="shared" si="0"/>
        <v/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ht="21" customHeight="1" x14ac:dyDescent="0.25">
      <c r="A29" s="7" t="str">
        <f t="shared" si="1"/>
        <v xml:space="preserve"> D1</v>
      </c>
      <c r="B29" s="7" t="s">
        <v>117</v>
      </c>
      <c r="C29" s="21"/>
      <c r="D29" s="19" t="s">
        <v>43</v>
      </c>
      <c r="E29" s="83"/>
      <c r="F29" s="83"/>
      <c r="G29" s="83"/>
      <c r="H29" s="83"/>
      <c r="I29" s="83"/>
      <c r="J29" s="83"/>
      <c r="K29" s="83"/>
      <c r="L29" s="84"/>
      <c r="M29" s="83" t="str">
        <f t="shared" si="0"/>
        <v/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21" customHeight="1" x14ac:dyDescent="0.25">
      <c r="A30" s="7" t="str">
        <f t="shared" si="1"/>
        <v xml:space="preserve"> D1</v>
      </c>
      <c r="B30" s="7" t="s">
        <v>156</v>
      </c>
      <c r="C30" s="21"/>
      <c r="D30" s="19" t="s">
        <v>54</v>
      </c>
      <c r="E30" s="83"/>
      <c r="F30" s="83"/>
      <c r="G30" s="83"/>
      <c r="H30" s="83"/>
      <c r="I30" s="83"/>
      <c r="J30" s="83"/>
      <c r="K30" s="83"/>
      <c r="L30" s="84"/>
      <c r="M30" s="83" t="str">
        <f t="shared" si="0"/>
        <v/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21" customHeight="1" x14ac:dyDescent="0.25">
      <c r="A31" s="7" t="str">
        <f t="shared" si="1"/>
        <v xml:space="preserve"> D1</v>
      </c>
      <c r="B31" s="7" t="s">
        <v>143</v>
      </c>
      <c r="C31" s="21"/>
      <c r="D31" s="19" t="s">
        <v>61</v>
      </c>
      <c r="E31" s="83"/>
      <c r="F31" s="83"/>
      <c r="G31" s="83"/>
      <c r="H31" s="83"/>
      <c r="I31" s="83"/>
      <c r="J31" s="83"/>
      <c r="K31" s="83"/>
      <c r="L31" s="84"/>
      <c r="M31" s="83" t="str">
        <f t="shared" si="0"/>
        <v/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21" customHeight="1" x14ac:dyDescent="0.25">
      <c r="A32" s="7" t="str">
        <f t="shared" si="1"/>
        <v xml:space="preserve"> D1</v>
      </c>
      <c r="B32" s="7" t="s">
        <v>128</v>
      </c>
      <c r="C32" s="21"/>
      <c r="D32" s="19" t="s">
        <v>70</v>
      </c>
      <c r="E32" s="83"/>
      <c r="F32" s="83"/>
      <c r="G32" s="83"/>
      <c r="H32" s="83"/>
      <c r="I32" s="83" t="s">
        <v>261</v>
      </c>
      <c r="J32" s="83"/>
      <c r="K32" s="83"/>
      <c r="L32" s="84"/>
      <c r="M32" s="83" t="str">
        <f t="shared" si="0"/>
        <v>YES</v>
      </c>
      <c r="N32" s="23"/>
      <c r="O32" s="23"/>
      <c r="P32" s="23"/>
      <c r="Q32" s="23"/>
      <c r="R32" s="23"/>
      <c r="S32" s="23"/>
      <c r="T32" s="23"/>
      <c r="U32" s="23"/>
      <c r="V32" s="23"/>
      <c r="W32" s="23">
        <v>1</v>
      </c>
      <c r="X32" s="23"/>
    </row>
    <row r="33" spans="1:24" ht="21" customHeight="1" x14ac:dyDescent="0.25">
      <c r="A33" s="7" t="str">
        <f t="shared" si="1"/>
        <v xml:space="preserve"> D1</v>
      </c>
      <c r="B33" s="7" t="s">
        <v>170</v>
      </c>
      <c r="C33" s="21">
        <v>66126</v>
      </c>
      <c r="D33" s="19">
        <v>2008</v>
      </c>
      <c r="E33" s="83"/>
      <c r="F33" s="83"/>
      <c r="G33" s="83"/>
      <c r="H33" s="83"/>
      <c r="I33" s="83"/>
      <c r="J33" s="83"/>
      <c r="K33" s="83"/>
      <c r="L33" s="84"/>
      <c r="M33" s="83" t="str">
        <f t="shared" si="0"/>
        <v/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21" customHeight="1" x14ac:dyDescent="0.25">
      <c r="A34" s="7" t="str">
        <f t="shared" si="1"/>
        <v xml:space="preserve"> D1</v>
      </c>
      <c r="B34" s="7" t="s">
        <v>170</v>
      </c>
      <c r="C34" s="21"/>
      <c r="D34" s="19">
        <v>2010</v>
      </c>
      <c r="E34" s="83"/>
      <c r="F34" s="83"/>
      <c r="G34" s="83"/>
      <c r="H34" s="83"/>
      <c r="I34" s="83"/>
      <c r="J34" s="83"/>
      <c r="K34" s="83"/>
      <c r="L34" s="84"/>
      <c r="M34" s="83" t="str">
        <f t="shared" si="0"/>
        <v/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21" customHeight="1" x14ac:dyDescent="0.25">
      <c r="A35" s="7" t="str">
        <f t="shared" si="1"/>
        <v xml:space="preserve"> D1</v>
      </c>
      <c r="B35" s="7" t="s">
        <v>113</v>
      </c>
      <c r="C35" s="21"/>
      <c r="D35" s="19" t="s">
        <v>39</v>
      </c>
      <c r="E35" s="83"/>
      <c r="F35" s="83"/>
      <c r="G35" s="83"/>
      <c r="H35" s="83"/>
      <c r="I35" s="83"/>
      <c r="J35" s="83"/>
      <c r="K35" s="83"/>
      <c r="L35" s="84"/>
      <c r="M35" s="83" t="str">
        <f t="shared" si="0"/>
        <v/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21" customHeight="1" x14ac:dyDescent="0.25">
      <c r="A36" s="7" t="str">
        <f t="shared" si="1"/>
        <v xml:space="preserve"> D1</v>
      </c>
      <c r="B36" s="7" t="s">
        <v>112</v>
      </c>
      <c r="C36" s="21"/>
      <c r="D36" s="19" t="s">
        <v>82</v>
      </c>
      <c r="E36" s="83"/>
      <c r="F36" s="83"/>
      <c r="G36" s="83"/>
      <c r="H36" s="83"/>
      <c r="I36" s="83"/>
      <c r="J36" s="83"/>
      <c r="K36" s="83"/>
      <c r="L36" s="84"/>
      <c r="M36" s="83" t="str">
        <f t="shared" si="0"/>
        <v/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21" customHeight="1" x14ac:dyDescent="0.25">
      <c r="A37" s="7" t="str">
        <f t="shared" si="1"/>
        <v xml:space="preserve"> D1</v>
      </c>
      <c r="B37" s="7" t="s">
        <v>160</v>
      </c>
      <c r="C37" s="21"/>
      <c r="D37" s="19" t="s">
        <v>44</v>
      </c>
      <c r="E37" s="83"/>
      <c r="F37" s="83"/>
      <c r="G37" s="83"/>
      <c r="H37" s="83" t="s">
        <v>264</v>
      </c>
      <c r="I37" s="83"/>
      <c r="J37" s="83"/>
      <c r="K37" s="83"/>
      <c r="L37" s="84"/>
      <c r="M37" s="83" t="str">
        <f t="shared" si="0"/>
        <v>YES</v>
      </c>
      <c r="N37" s="23"/>
      <c r="O37" s="23"/>
      <c r="P37" s="23"/>
      <c r="Q37" s="23"/>
      <c r="R37" s="23"/>
      <c r="S37" s="23">
        <v>1</v>
      </c>
      <c r="T37" s="23"/>
      <c r="U37" s="23"/>
      <c r="V37" s="23"/>
      <c r="W37" s="23"/>
      <c r="X37" s="23"/>
    </row>
    <row r="38" spans="1:24" ht="21" customHeight="1" x14ac:dyDescent="0.25">
      <c r="A38" s="7" t="str">
        <f t="shared" si="1"/>
        <v xml:space="preserve"> D1</v>
      </c>
      <c r="B38" s="7" t="s">
        <v>114</v>
      </c>
      <c r="C38" s="21"/>
      <c r="D38" s="19" t="s">
        <v>50</v>
      </c>
      <c r="E38" s="83"/>
      <c r="F38" s="83"/>
      <c r="G38" s="83"/>
      <c r="H38" s="83"/>
      <c r="I38" s="83"/>
      <c r="J38" s="83"/>
      <c r="K38" s="83"/>
      <c r="L38" s="84"/>
      <c r="M38" s="83" t="str">
        <f t="shared" si="0"/>
        <v/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t="21" customHeight="1" x14ac:dyDescent="0.25">
      <c r="A39" s="7" t="str">
        <f t="shared" si="1"/>
        <v xml:space="preserve"> D1</v>
      </c>
      <c r="B39" s="7" t="s">
        <v>171</v>
      </c>
      <c r="C39" s="21">
        <v>65785</v>
      </c>
      <c r="D39" s="19">
        <v>2013</v>
      </c>
      <c r="E39" s="83"/>
      <c r="F39" s="83"/>
      <c r="G39" s="83"/>
      <c r="H39" s="83"/>
      <c r="I39" s="83"/>
      <c r="J39" s="83"/>
      <c r="K39" s="83"/>
      <c r="L39" s="84"/>
      <c r="M39" s="83" t="str">
        <f t="shared" si="0"/>
        <v/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21" customHeight="1" x14ac:dyDescent="0.25">
      <c r="A40" s="7" t="str">
        <f t="shared" si="1"/>
        <v xml:space="preserve"> D1</v>
      </c>
      <c r="B40" s="7" t="s">
        <v>171</v>
      </c>
      <c r="C40" s="21"/>
      <c r="D40" s="19">
        <v>2015</v>
      </c>
      <c r="E40" s="83"/>
      <c r="F40" s="83"/>
      <c r="G40" s="83"/>
      <c r="H40" s="83"/>
      <c r="I40" s="83"/>
      <c r="J40" s="83"/>
      <c r="K40" s="83"/>
      <c r="L40" s="84"/>
      <c r="M40" s="83" t="str">
        <f t="shared" si="0"/>
        <v/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21" customHeight="1" x14ac:dyDescent="0.25">
      <c r="A41" s="7" t="str">
        <f t="shared" si="1"/>
        <v xml:space="preserve"> D1</v>
      </c>
      <c r="B41" s="7" t="s">
        <v>121</v>
      </c>
      <c r="C41" s="21"/>
      <c r="D41" s="19" t="s">
        <v>62</v>
      </c>
      <c r="E41" s="83"/>
      <c r="F41" s="83"/>
      <c r="G41" s="83"/>
      <c r="H41" s="83"/>
      <c r="I41" s="83" t="s">
        <v>261</v>
      </c>
      <c r="J41" s="83"/>
      <c r="K41" s="83"/>
      <c r="L41" s="84"/>
      <c r="M41" s="83" t="str">
        <f t="shared" si="0"/>
        <v>YES</v>
      </c>
      <c r="N41" s="23"/>
      <c r="O41" s="23"/>
      <c r="P41" s="23"/>
      <c r="Q41" s="23"/>
      <c r="R41" s="23"/>
      <c r="S41" s="23"/>
      <c r="T41" s="23"/>
      <c r="U41" s="23"/>
      <c r="V41" s="23"/>
      <c r="W41" s="23">
        <v>1</v>
      </c>
      <c r="X41" s="23"/>
    </row>
    <row r="42" spans="1:24" ht="21" customHeight="1" x14ac:dyDescent="0.25">
      <c r="A42" s="7" t="str">
        <f t="shared" si="1"/>
        <v xml:space="preserve"> D1</v>
      </c>
      <c r="B42" s="7" t="s">
        <v>131</v>
      </c>
      <c r="C42" s="21"/>
      <c r="D42" s="19" t="s">
        <v>83</v>
      </c>
      <c r="E42" s="83"/>
      <c r="F42" s="83"/>
      <c r="G42" s="83"/>
      <c r="H42" s="83" t="s">
        <v>264</v>
      </c>
      <c r="I42" s="83"/>
      <c r="J42" s="83"/>
      <c r="K42" s="83"/>
      <c r="L42" s="84"/>
      <c r="M42" s="83" t="str">
        <f t="shared" si="0"/>
        <v>YES</v>
      </c>
      <c r="N42" s="23"/>
      <c r="O42" s="23"/>
      <c r="P42" s="23"/>
      <c r="Q42" s="23"/>
      <c r="R42" s="23"/>
      <c r="S42" s="23">
        <v>1</v>
      </c>
      <c r="T42" s="23"/>
      <c r="U42" s="23"/>
      <c r="V42" s="23"/>
      <c r="W42" s="23"/>
      <c r="X42" s="23"/>
    </row>
    <row r="43" spans="1:24" ht="21" customHeight="1" x14ac:dyDescent="0.25">
      <c r="A43" s="7" t="str">
        <f t="shared" si="1"/>
        <v xml:space="preserve"> D1</v>
      </c>
      <c r="B43" s="7" t="s">
        <v>138</v>
      </c>
      <c r="C43" s="21"/>
      <c r="D43" s="19" t="s">
        <v>71</v>
      </c>
      <c r="E43" s="83"/>
      <c r="F43" s="83"/>
      <c r="G43" s="83"/>
      <c r="H43" s="83"/>
      <c r="I43" s="83"/>
      <c r="J43" s="83"/>
      <c r="K43" s="83"/>
      <c r="L43" s="84"/>
      <c r="M43" s="83" t="str">
        <f t="shared" si="0"/>
        <v/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21" customHeight="1" x14ac:dyDescent="0.25">
      <c r="A44" s="7" t="str">
        <f t="shared" si="1"/>
        <v xml:space="preserve"> D1</v>
      </c>
      <c r="B44" s="7" t="s">
        <v>135</v>
      </c>
      <c r="C44" s="21"/>
      <c r="D44" s="19" t="s">
        <v>76</v>
      </c>
      <c r="E44" s="83"/>
      <c r="F44" s="83"/>
      <c r="G44" s="83"/>
      <c r="H44" s="83" t="s">
        <v>264</v>
      </c>
      <c r="I44" s="83"/>
      <c r="J44" s="83"/>
      <c r="K44" s="83"/>
      <c r="L44" s="84"/>
      <c r="M44" s="83" t="str">
        <f t="shared" si="0"/>
        <v>YES</v>
      </c>
      <c r="N44" s="23"/>
      <c r="O44" s="23"/>
      <c r="P44" s="23"/>
      <c r="Q44" s="23"/>
      <c r="R44" s="23"/>
      <c r="S44" s="23">
        <v>1</v>
      </c>
      <c r="T44" s="23"/>
      <c r="U44" s="23"/>
      <c r="V44" s="23"/>
      <c r="W44" s="23"/>
      <c r="X44" s="23"/>
    </row>
    <row r="45" spans="1:24" ht="21" customHeight="1" x14ac:dyDescent="0.25">
      <c r="A45" s="7" t="str">
        <f t="shared" si="1"/>
        <v xml:space="preserve"> D1</v>
      </c>
      <c r="B45" s="7" t="s">
        <v>172</v>
      </c>
      <c r="C45" s="21"/>
      <c r="D45" s="47" t="s">
        <v>205</v>
      </c>
      <c r="E45" s="83"/>
      <c r="F45" s="83"/>
      <c r="G45" s="83"/>
      <c r="H45" s="83"/>
      <c r="I45" s="83"/>
      <c r="J45" s="83"/>
      <c r="K45" s="83"/>
      <c r="L45" s="84"/>
      <c r="M45" s="83" t="str">
        <f t="shared" si="0"/>
        <v/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21" customHeight="1" x14ac:dyDescent="0.25">
      <c r="A46" s="7" t="str">
        <f t="shared" si="1"/>
        <v xml:space="preserve"> D1</v>
      </c>
      <c r="B46" s="7" t="s">
        <v>172</v>
      </c>
      <c r="C46" s="21">
        <v>65951</v>
      </c>
      <c r="D46" s="19">
        <v>2017</v>
      </c>
      <c r="E46" s="83"/>
      <c r="F46" s="83"/>
      <c r="G46" s="83"/>
      <c r="H46" s="83"/>
      <c r="I46" s="83"/>
      <c r="J46" s="83"/>
      <c r="K46" s="83"/>
      <c r="L46" s="84"/>
      <c r="M46" s="83" t="str">
        <f t="shared" si="0"/>
        <v/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21" customHeight="1" x14ac:dyDescent="0.25">
      <c r="A47" s="7" t="str">
        <f t="shared" si="1"/>
        <v xml:space="preserve"> D1</v>
      </c>
      <c r="B47" s="7" t="s">
        <v>142</v>
      </c>
      <c r="C47" s="21"/>
      <c r="D47" s="19" t="s">
        <v>45</v>
      </c>
      <c r="E47" s="83"/>
      <c r="F47" s="83"/>
      <c r="G47" s="83"/>
      <c r="H47" s="83"/>
      <c r="I47" s="83"/>
      <c r="J47" s="83"/>
      <c r="K47" s="83"/>
      <c r="L47" s="84"/>
      <c r="M47" s="83" t="str">
        <f t="shared" si="0"/>
        <v/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21" customHeight="1" x14ac:dyDescent="0.25">
      <c r="A48" s="7" t="str">
        <f t="shared" si="1"/>
        <v xml:space="preserve"> D1</v>
      </c>
      <c r="B48" s="7" t="s">
        <v>137</v>
      </c>
      <c r="C48" s="21"/>
      <c r="D48" s="19" t="s">
        <v>55</v>
      </c>
      <c r="E48" s="83"/>
      <c r="F48" s="83"/>
      <c r="G48" s="83"/>
      <c r="H48" s="83"/>
      <c r="I48" s="83"/>
      <c r="J48" s="83"/>
      <c r="K48" s="83"/>
      <c r="L48" s="84"/>
      <c r="M48" s="83" t="str">
        <f t="shared" si="0"/>
        <v/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21" customHeight="1" x14ac:dyDescent="0.25">
      <c r="A49" s="7" t="str">
        <f t="shared" si="1"/>
        <v xml:space="preserve"> D1</v>
      </c>
      <c r="B49" s="7" t="s">
        <v>115</v>
      </c>
      <c r="C49" s="21"/>
      <c r="D49" s="19" t="s">
        <v>63</v>
      </c>
      <c r="E49" s="83"/>
      <c r="F49" s="83"/>
      <c r="G49" s="83"/>
      <c r="H49" s="83"/>
      <c r="I49" s="83"/>
      <c r="J49" s="83"/>
      <c r="K49" s="83"/>
      <c r="L49" s="84"/>
      <c r="M49" s="83" t="str">
        <f t="shared" si="0"/>
        <v/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ht="21" customHeight="1" x14ac:dyDescent="0.25">
      <c r="A50" s="7" t="str">
        <f t="shared" si="1"/>
        <v xml:space="preserve"> D1</v>
      </c>
      <c r="B50" s="7" t="s">
        <v>139</v>
      </c>
      <c r="C50" s="21"/>
      <c r="D50" s="19" t="s">
        <v>86</v>
      </c>
      <c r="E50" s="83"/>
      <c r="F50" s="83"/>
      <c r="G50" s="83"/>
      <c r="H50" s="83"/>
      <c r="I50" s="83"/>
      <c r="J50" s="83"/>
      <c r="K50" s="83"/>
      <c r="L50" s="84"/>
      <c r="M50" s="83" t="str">
        <f t="shared" si="0"/>
        <v/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ht="21" customHeight="1" x14ac:dyDescent="0.25">
      <c r="A51" s="7" t="str">
        <f t="shared" si="1"/>
        <v xml:space="preserve"> D1</v>
      </c>
      <c r="B51" s="7" t="s">
        <v>173</v>
      </c>
      <c r="C51" s="21"/>
      <c r="D51" s="47" t="s">
        <v>205</v>
      </c>
      <c r="E51" s="83"/>
      <c r="F51" s="83"/>
      <c r="G51" s="83"/>
      <c r="H51" s="83"/>
      <c r="I51" s="83"/>
      <c r="J51" s="83"/>
      <c r="K51" s="83"/>
      <c r="L51" s="84"/>
      <c r="M51" s="83" t="str">
        <f t="shared" si="0"/>
        <v/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ht="21" customHeight="1" x14ac:dyDescent="0.25">
      <c r="A52" s="7" t="str">
        <f t="shared" si="1"/>
        <v xml:space="preserve"> D1</v>
      </c>
      <c r="B52" s="7" t="s">
        <v>173</v>
      </c>
      <c r="C52" s="21">
        <v>65579</v>
      </c>
      <c r="D52" s="19">
        <v>3002</v>
      </c>
      <c r="E52" s="83"/>
      <c r="F52" s="83"/>
      <c r="G52" s="83"/>
      <c r="H52" s="83"/>
      <c r="I52" s="83"/>
      <c r="J52" s="83"/>
      <c r="K52" s="83"/>
      <c r="L52" s="84"/>
      <c r="M52" s="83" t="str">
        <f t="shared" si="0"/>
        <v/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ht="21" customHeight="1" x14ac:dyDescent="0.25">
      <c r="A53" s="7" t="str">
        <f t="shared" si="1"/>
        <v xml:space="preserve"> D1</v>
      </c>
      <c r="B53" s="7" t="s">
        <v>119</v>
      </c>
      <c r="C53" s="21"/>
      <c r="D53" s="19" t="s">
        <v>56</v>
      </c>
      <c r="E53" s="83"/>
      <c r="F53" s="83"/>
      <c r="G53" s="83"/>
      <c r="H53" s="83"/>
      <c r="I53" s="83"/>
      <c r="J53" s="83"/>
      <c r="K53" s="83"/>
      <c r="L53" s="84"/>
      <c r="M53" s="83" t="str">
        <f t="shared" si="0"/>
        <v/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21" customHeight="1" x14ac:dyDescent="0.25">
      <c r="A54" s="7" t="str">
        <f t="shared" si="1"/>
        <v xml:space="preserve"> D1</v>
      </c>
      <c r="B54" s="7" t="s">
        <v>130</v>
      </c>
      <c r="C54" s="21"/>
      <c r="D54" s="19" t="s">
        <v>64</v>
      </c>
      <c r="E54" s="83"/>
      <c r="F54" s="83"/>
      <c r="G54" s="83"/>
      <c r="H54" s="83"/>
      <c r="I54" s="83"/>
      <c r="J54" s="83"/>
      <c r="K54" s="83"/>
      <c r="L54" s="84"/>
      <c r="M54" s="83" t="str">
        <f t="shared" si="0"/>
        <v/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21" customHeight="1" x14ac:dyDescent="0.25">
      <c r="A55" s="7" t="str">
        <f t="shared" si="1"/>
        <v xml:space="preserve"> D1</v>
      </c>
      <c r="B55" s="7" t="s">
        <v>134</v>
      </c>
      <c r="C55" s="21"/>
      <c r="D55" s="19" t="s">
        <v>72</v>
      </c>
      <c r="E55" s="83"/>
      <c r="F55" s="83"/>
      <c r="G55" s="83"/>
      <c r="H55" s="83"/>
      <c r="I55" s="83"/>
      <c r="J55" s="83"/>
      <c r="K55" s="83"/>
      <c r="L55" s="84"/>
      <c r="M55" s="83" t="str">
        <f t="shared" si="0"/>
        <v/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21" customHeight="1" x14ac:dyDescent="0.25">
      <c r="A56" s="7" t="str">
        <f t="shared" si="1"/>
        <v xml:space="preserve"> D1</v>
      </c>
      <c r="B56" s="7" t="s">
        <v>159</v>
      </c>
      <c r="C56" s="21"/>
      <c r="D56" s="19" t="s">
        <v>77</v>
      </c>
      <c r="E56" s="83"/>
      <c r="F56" s="83"/>
      <c r="G56" s="83"/>
      <c r="H56" s="83"/>
      <c r="I56" s="83"/>
      <c r="J56" s="83"/>
      <c r="K56" s="83"/>
      <c r="L56" s="84"/>
      <c r="M56" s="83" t="str">
        <f t="shared" si="0"/>
        <v/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21" customHeight="1" x14ac:dyDescent="0.25">
      <c r="A57" s="7" t="str">
        <f t="shared" si="1"/>
        <v xml:space="preserve"> D1</v>
      </c>
      <c r="B57" s="7" t="s">
        <v>174</v>
      </c>
      <c r="C57" s="21"/>
      <c r="D57" s="19">
        <v>3010</v>
      </c>
      <c r="E57" s="83"/>
      <c r="F57" s="83"/>
      <c r="G57" s="83"/>
      <c r="H57" s="83"/>
      <c r="I57" s="83"/>
      <c r="J57" s="83"/>
      <c r="K57" s="83"/>
      <c r="L57" s="84"/>
      <c r="M57" s="83" t="str">
        <f t="shared" si="0"/>
        <v/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21" customHeight="1" x14ac:dyDescent="0.25">
      <c r="A58" s="7" t="str">
        <f t="shared" si="1"/>
        <v xml:space="preserve"> D1</v>
      </c>
      <c r="B58" s="7" t="s">
        <v>174</v>
      </c>
      <c r="C58" s="21">
        <v>66135</v>
      </c>
      <c r="D58" s="19">
        <v>3008</v>
      </c>
      <c r="E58" s="83"/>
      <c r="F58" s="83"/>
      <c r="G58" s="83"/>
      <c r="H58" s="83"/>
      <c r="I58" s="83"/>
      <c r="J58" s="83"/>
      <c r="K58" s="83"/>
      <c r="L58" s="84"/>
      <c r="M58" s="83" t="str">
        <f t="shared" si="0"/>
        <v/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21" customHeight="1" x14ac:dyDescent="0.25">
      <c r="A59" s="7" t="str">
        <f t="shared" si="1"/>
        <v xml:space="preserve"> D1</v>
      </c>
      <c r="B59" s="7" t="s">
        <v>152</v>
      </c>
      <c r="C59" s="21"/>
      <c r="D59" s="19" t="s">
        <v>46</v>
      </c>
      <c r="E59" s="83"/>
      <c r="F59" s="83"/>
      <c r="G59" s="83"/>
      <c r="H59" s="83"/>
      <c r="I59" s="83"/>
      <c r="J59" s="83"/>
      <c r="K59" s="83"/>
      <c r="L59" s="84"/>
      <c r="M59" s="83" t="str">
        <f t="shared" si="0"/>
        <v/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21" customHeight="1" x14ac:dyDescent="0.25">
      <c r="A60" s="7" t="str">
        <f t="shared" si="1"/>
        <v xml:space="preserve"> D1</v>
      </c>
      <c r="B60" s="7" t="s">
        <v>155</v>
      </c>
      <c r="C60" s="21"/>
      <c r="D60" s="19" t="s">
        <v>84</v>
      </c>
      <c r="E60" s="83"/>
      <c r="F60" s="83"/>
      <c r="G60" s="83"/>
      <c r="H60" s="83"/>
      <c r="I60" s="83"/>
      <c r="J60" s="83"/>
      <c r="K60" s="83"/>
      <c r="L60" s="84"/>
      <c r="M60" s="83" t="str">
        <f t="shared" si="0"/>
        <v/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21" customHeight="1" x14ac:dyDescent="0.25">
      <c r="A61" s="7" t="str">
        <f t="shared" si="1"/>
        <v xml:space="preserve"> D1</v>
      </c>
      <c r="B61" s="7" t="s">
        <v>144</v>
      </c>
      <c r="C61" s="21"/>
      <c r="D61" s="19" t="s">
        <v>57</v>
      </c>
      <c r="E61" s="83"/>
      <c r="F61" s="83"/>
      <c r="G61" s="83"/>
      <c r="H61" s="83"/>
      <c r="I61" s="83"/>
      <c r="J61" s="83"/>
      <c r="K61" s="83"/>
      <c r="L61" s="84"/>
      <c r="M61" s="83" t="str">
        <f t="shared" si="0"/>
        <v/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21" customHeight="1" x14ac:dyDescent="0.25">
      <c r="A62" s="7" t="str">
        <f t="shared" si="1"/>
        <v xml:space="preserve"> D1</v>
      </c>
      <c r="B62" s="7" t="s">
        <v>123</v>
      </c>
      <c r="C62" s="21"/>
      <c r="D62" s="19" t="s">
        <v>65</v>
      </c>
      <c r="E62" s="83"/>
      <c r="F62" s="83"/>
      <c r="G62" s="83"/>
      <c r="H62" s="83"/>
      <c r="I62" s="83"/>
      <c r="J62" s="83"/>
      <c r="K62" s="83"/>
      <c r="L62" s="84"/>
      <c r="M62" s="83" t="str">
        <f t="shared" si="0"/>
        <v/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21" customHeight="1" x14ac:dyDescent="0.25">
      <c r="A63" s="7" t="str">
        <f t="shared" si="1"/>
        <v xml:space="preserve"> D1</v>
      </c>
      <c r="B63" s="7" t="s">
        <v>175</v>
      </c>
      <c r="C63" s="21"/>
      <c r="D63" s="47" t="s">
        <v>205</v>
      </c>
      <c r="E63" s="83"/>
      <c r="F63" s="83"/>
      <c r="G63" s="83"/>
      <c r="H63" s="83"/>
      <c r="I63" s="83"/>
      <c r="J63" s="83"/>
      <c r="K63" s="83"/>
      <c r="L63" s="84" t="s">
        <v>302</v>
      </c>
      <c r="M63" s="83" t="str">
        <f t="shared" si="0"/>
        <v/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21" customHeight="1" x14ac:dyDescent="0.25">
      <c r="A64" s="7" t="str">
        <f t="shared" si="1"/>
        <v xml:space="preserve"> D1</v>
      </c>
      <c r="B64" s="7" t="s">
        <v>175</v>
      </c>
      <c r="C64" s="21">
        <v>66172</v>
      </c>
      <c r="D64" s="19">
        <v>3013</v>
      </c>
      <c r="E64" s="83"/>
      <c r="F64" s="83"/>
      <c r="G64" s="83"/>
      <c r="H64" s="83"/>
      <c r="I64" s="83"/>
      <c r="J64" s="83"/>
      <c r="K64" s="83"/>
      <c r="L64" s="84"/>
      <c r="M64" s="83" t="str">
        <f t="shared" si="0"/>
        <v/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5" ht="21" customHeight="1" x14ac:dyDescent="0.25">
      <c r="A65" s="7" t="s">
        <v>10</v>
      </c>
      <c r="B65" s="7" t="s">
        <v>153</v>
      </c>
      <c r="C65" s="21"/>
      <c r="D65" s="19" t="s">
        <v>78</v>
      </c>
      <c r="E65" s="83"/>
      <c r="F65" s="83"/>
      <c r="G65" s="83"/>
      <c r="H65" s="83"/>
      <c r="I65" s="83"/>
      <c r="J65" s="83"/>
      <c r="K65" s="83"/>
      <c r="L65" s="84"/>
      <c r="M65" s="83" t="str">
        <f t="shared" si="0"/>
        <v/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5" ht="21" customHeight="1" x14ac:dyDescent="0.25">
      <c r="A66" s="7" t="s">
        <v>10</v>
      </c>
      <c r="B66" s="7" t="s">
        <v>93</v>
      </c>
      <c r="C66" s="21"/>
      <c r="D66" s="19" t="s">
        <v>87</v>
      </c>
      <c r="E66" s="83"/>
      <c r="F66" s="83"/>
      <c r="G66" s="83"/>
      <c r="H66" s="83"/>
      <c r="I66" s="83"/>
      <c r="J66" s="83"/>
      <c r="K66" s="83"/>
      <c r="L66" s="84"/>
      <c r="M66" s="83" t="str">
        <f t="shared" ref="M66:M129" si="2">IF(AND(ISBLANK(E66),ISBLANK(F66),ISBLANK(G66),ISBLANK(H66),ISBLANK(I66),ISBLANK(J66)),"","YES")</f>
        <v/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5" ht="21" customHeight="1" x14ac:dyDescent="0.25">
      <c r="A67" s="7" t="s">
        <v>10</v>
      </c>
      <c r="B67" s="7" t="s">
        <v>140</v>
      </c>
      <c r="C67" s="21"/>
      <c r="D67" s="19" t="s">
        <v>40</v>
      </c>
      <c r="E67" s="83"/>
      <c r="F67" s="83"/>
      <c r="G67" s="83"/>
      <c r="H67" s="83"/>
      <c r="I67" s="83"/>
      <c r="J67" s="83"/>
      <c r="K67" s="83"/>
      <c r="L67" s="84"/>
      <c r="M67" s="83" t="str">
        <f t="shared" si="2"/>
        <v/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5" ht="21" customHeight="1" x14ac:dyDescent="0.25">
      <c r="A68" s="7" t="s">
        <v>10</v>
      </c>
      <c r="B68" s="7" t="s">
        <v>132</v>
      </c>
      <c r="C68" s="21"/>
      <c r="D68" s="19" t="s">
        <v>47</v>
      </c>
      <c r="E68" s="83"/>
      <c r="F68" s="83"/>
      <c r="G68" s="83"/>
      <c r="H68" s="83" t="s">
        <v>264</v>
      </c>
      <c r="I68" s="83"/>
      <c r="J68" s="83"/>
      <c r="K68" s="83"/>
      <c r="L68" s="84"/>
      <c r="M68" s="83" t="str">
        <f t="shared" si="2"/>
        <v>YES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5" t="s">
        <v>316</v>
      </c>
    </row>
    <row r="69" spans="1:25" ht="21" customHeight="1" x14ac:dyDescent="0.25">
      <c r="A69" s="7" t="s">
        <v>9</v>
      </c>
      <c r="B69" s="7" t="s">
        <v>176</v>
      </c>
      <c r="C69" s="21"/>
      <c r="D69" s="19">
        <v>3020</v>
      </c>
      <c r="E69" s="83"/>
      <c r="F69" s="83"/>
      <c r="G69" s="83"/>
      <c r="H69" s="83"/>
      <c r="I69" s="83"/>
      <c r="J69" s="83"/>
      <c r="K69" s="83"/>
      <c r="L69" s="84"/>
      <c r="M69" s="83" t="str">
        <f t="shared" si="2"/>
        <v/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5" ht="21" customHeight="1" x14ac:dyDescent="0.25">
      <c r="A70" s="7" t="s">
        <v>9</v>
      </c>
      <c r="B70" s="7" t="s">
        <v>176</v>
      </c>
      <c r="C70" s="21">
        <v>65306</v>
      </c>
      <c r="D70" s="19">
        <v>3017</v>
      </c>
      <c r="E70" s="83"/>
      <c r="F70" s="83"/>
      <c r="G70" s="83"/>
      <c r="H70" s="83"/>
      <c r="I70" s="83"/>
      <c r="J70" s="83"/>
      <c r="K70" s="83"/>
      <c r="L70" s="84"/>
      <c r="M70" s="83" t="str">
        <f t="shared" si="2"/>
        <v/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5" ht="21" customHeight="1" x14ac:dyDescent="0.25">
      <c r="A71" s="7" t="s">
        <v>10</v>
      </c>
      <c r="B71" s="7" t="s">
        <v>122</v>
      </c>
      <c r="C71" s="21"/>
      <c r="D71" s="19" t="s">
        <v>58</v>
      </c>
      <c r="E71" s="83"/>
      <c r="F71" s="83"/>
      <c r="G71" s="83"/>
      <c r="H71" s="83"/>
      <c r="I71" s="83"/>
      <c r="J71" s="83"/>
      <c r="K71" s="83"/>
      <c r="L71" s="84"/>
      <c r="M71" s="83" t="str">
        <f t="shared" si="2"/>
        <v/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5" ht="21" customHeight="1" x14ac:dyDescent="0.25">
      <c r="A72" s="7" t="s">
        <v>10</v>
      </c>
      <c r="B72" s="7" t="s">
        <v>124</v>
      </c>
      <c r="C72" s="21"/>
      <c r="D72" s="19" t="s">
        <v>66</v>
      </c>
      <c r="E72" s="83"/>
      <c r="F72" s="83"/>
      <c r="G72" s="83"/>
      <c r="H72" s="83"/>
      <c r="I72" s="83"/>
      <c r="J72" s="83"/>
      <c r="K72" s="83"/>
      <c r="L72" s="84"/>
      <c r="M72" s="83" t="str">
        <f t="shared" si="2"/>
        <v/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5" ht="21" customHeight="1" x14ac:dyDescent="0.25">
      <c r="A73" s="7" t="s">
        <v>10</v>
      </c>
      <c r="B73" s="7" t="s">
        <v>157</v>
      </c>
      <c r="C73" s="21"/>
      <c r="D73" s="19" t="s">
        <v>73</v>
      </c>
      <c r="E73" s="83"/>
      <c r="F73" s="83"/>
      <c r="G73" s="83"/>
      <c r="H73" s="83"/>
      <c r="I73" s="83"/>
      <c r="J73" s="83"/>
      <c r="K73" s="83"/>
      <c r="L73" s="84"/>
      <c r="M73" s="83" t="str">
        <f t="shared" si="2"/>
        <v/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5" ht="21" customHeight="1" x14ac:dyDescent="0.25">
      <c r="A74" s="7" t="s">
        <v>10</v>
      </c>
      <c r="B74" s="7" t="s">
        <v>145</v>
      </c>
      <c r="C74" s="21"/>
      <c r="D74" s="19" t="s">
        <v>79</v>
      </c>
      <c r="E74" s="83"/>
      <c r="F74" s="83"/>
      <c r="G74" s="83"/>
      <c r="H74" s="83"/>
      <c r="I74" s="83"/>
      <c r="J74" s="83"/>
      <c r="K74" s="83"/>
      <c r="L74" s="84"/>
      <c r="M74" s="83" t="str">
        <f t="shared" si="2"/>
        <v/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5" ht="21" customHeight="1" x14ac:dyDescent="0.25">
      <c r="A75" s="7" t="s">
        <v>11</v>
      </c>
      <c r="B75" s="7" t="s">
        <v>88</v>
      </c>
      <c r="C75" s="21" t="s">
        <v>95</v>
      </c>
      <c r="D75" s="19" t="s">
        <v>35</v>
      </c>
      <c r="E75" s="83"/>
      <c r="F75" s="83"/>
      <c r="G75" s="83"/>
      <c r="H75" s="83"/>
      <c r="I75" s="83"/>
      <c r="J75" s="83"/>
      <c r="K75" s="83"/>
      <c r="L75" s="84"/>
      <c r="M75" s="83" t="str">
        <f t="shared" si="2"/>
        <v/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5" ht="21" customHeight="1" x14ac:dyDescent="0.25">
      <c r="A76" s="7" t="s">
        <v>11</v>
      </c>
      <c r="B76" s="7" t="s">
        <v>165</v>
      </c>
      <c r="C76" s="21"/>
      <c r="D76" s="19">
        <v>1006</v>
      </c>
      <c r="E76" s="83"/>
      <c r="F76" s="83"/>
      <c r="G76" s="83"/>
      <c r="H76" s="83"/>
      <c r="I76" s="83"/>
      <c r="J76" s="83"/>
      <c r="K76" s="83"/>
      <c r="L76" s="84"/>
      <c r="M76" s="83" t="str">
        <f t="shared" si="2"/>
        <v/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5" ht="21" customHeight="1" x14ac:dyDescent="0.25">
      <c r="A77" s="7" t="str">
        <f>A$76</f>
        <v xml:space="preserve"> D2</v>
      </c>
      <c r="B77" s="7" t="s">
        <v>165</v>
      </c>
      <c r="C77" s="21">
        <v>65761</v>
      </c>
      <c r="D77" s="19">
        <v>1003</v>
      </c>
      <c r="E77" s="83"/>
      <c r="F77" s="83"/>
      <c r="G77" s="83"/>
      <c r="H77" s="83"/>
      <c r="I77" s="83"/>
      <c r="J77" s="83"/>
      <c r="K77" s="83"/>
      <c r="L77" s="84"/>
      <c r="M77" s="83" t="str">
        <f t="shared" si="2"/>
        <v/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5" ht="21" customHeight="1" x14ac:dyDescent="0.25">
      <c r="A78" s="7" t="str">
        <f t="shared" ref="A78:A140" si="3">A$76</f>
        <v xml:space="preserve"> D2</v>
      </c>
      <c r="B78" s="7" t="s">
        <v>167</v>
      </c>
      <c r="C78" s="53">
        <v>65739</v>
      </c>
      <c r="D78" s="69" t="s">
        <v>206</v>
      </c>
      <c r="E78" s="83"/>
      <c r="F78" s="83"/>
      <c r="G78" s="83"/>
      <c r="H78" s="83"/>
      <c r="I78" s="83"/>
      <c r="J78" s="83"/>
      <c r="K78" s="83"/>
      <c r="L78" s="84" t="s">
        <v>303</v>
      </c>
      <c r="M78" s="83" t="str">
        <f t="shared" si="2"/>
        <v/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5" ht="21" customHeight="1" x14ac:dyDescent="0.25">
      <c r="A79" s="7" t="str">
        <f t="shared" si="3"/>
        <v xml:space="preserve"> D2</v>
      </c>
      <c r="B79" s="7" t="s">
        <v>167</v>
      </c>
      <c r="C79" s="21"/>
      <c r="D79" s="47" t="s">
        <v>205</v>
      </c>
      <c r="E79" s="83"/>
      <c r="F79" s="83"/>
      <c r="G79" s="83"/>
      <c r="H79" s="83"/>
      <c r="I79" s="83"/>
      <c r="J79" s="83"/>
      <c r="K79" s="83"/>
      <c r="L79" s="84"/>
      <c r="M79" s="83" t="str">
        <f t="shared" si="2"/>
        <v/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5" ht="21" customHeight="1" x14ac:dyDescent="0.25">
      <c r="A80" s="7" t="str">
        <f t="shared" si="3"/>
        <v xml:space="preserve"> D2</v>
      </c>
      <c r="B80" s="7" t="s">
        <v>118</v>
      </c>
      <c r="C80" s="21"/>
      <c r="D80" s="19" t="s">
        <v>49</v>
      </c>
      <c r="E80" s="83"/>
      <c r="F80" s="83"/>
      <c r="G80" s="83"/>
      <c r="H80" s="83"/>
      <c r="I80" s="83"/>
      <c r="J80" s="83"/>
      <c r="K80" s="83"/>
      <c r="L80" s="84"/>
      <c r="M80" s="83" t="str">
        <f t="shared" si="2"/>
        <v/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21" customHeight="1" x14ac:dyDescent="0.25">
      <c r="A81" s="7" t="str">
        <f t="shared" si="3"/>
        <v xml:space="preserve"> D2</v>
      </c>
      <c r="B81" s="7" t="s">
        <v>148</v>
      </c>
      <c r="C81" s="21"/>
      <c r="D81" s="19" t="s">
        <v>52</v>
      </c>
      <c r="E81" s="83"/>
      <c r="F81" s="83"/>
      <c r="G81" s="83"/>
      <c r="H81" s="83"/>
      <c r="I81" s="83"/>
      <c r="J81" s="83"/>
      <c r="K81" s="83"/>
      <c r="L81" s="84"/>
      <c r="M81" s="83" t="str">
        <f t="shared" si="2"/>
        <v/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21" customHeight="1" x14ac:dyDescent="0.25">
      <c r="A82" s="7" t="str">
        <f t="shared" si="3"/>
        <v xml:space="preserve"> D2</v>
      </c>
      <c r="B82" s="7" t="s">
        <v>133</v>
      </c>
      <c r="C82" s="21"/>
      <c r="D82" s="19" t="s">
        <v>59</v>
      </c>
      <c r="E82" s="83"/>
      <c r="F82" s="83"/>
      <c r="G82" s="83"/>
      <c r="H82" s="83"/>
      <c r="I82" s="83"/>
      <c r="J82" s="83"/>
      <c r="K82" s="83"/>
      <c r="L82" s="84"/>
      <c r="M82" s="83" t="str">
        <f t="shared" si="2"/>
        <v/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21" customHeight="1" x14ac:dyDescent="0.25">
      <c r="A83" s="7" t="str">
        <f t="shared" si="3"/>
        <v xml:space="preserve"> D2</v>
      </c>
      <c r="B83" s="7" t="s">
        <v>146</v>
      </c>
      <c r="C83" s="21"/>
      <c r="D83" s="19" t="s">
        <v>68</v>
      </c>
      <c r="E83" s="83"/>
      <c r="F83" s="83"/>
      <c r="G83" s="83"/>
      <c r="H83" s="83"/>
      <c r="I83" s="83"/>
      <c r="J83" s="83"/>
      <c r="K83" s="83"/>
      <c r="L83" s="84"/>
      <c r="M83" s="83" t="str">
        <f t="shared" si="2"/>
        <v/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21" customHeight="1" x14ac:dyDescent="0.25">
      <c r="A84" s="7" t="str">
        <f t="shared" si="3"/>
        <v xml:space="preserve"> D2</v>
      </c>
      <c r="B84" s="7" t="s">
        <v>168</v>
      </c>
      <c r="C84" s="21"/>
      <c r="D84" s="47"/>
      <c r="E84" s="83"/>
      <c r="F84" s="83"/>
      <c r="G84" s="83"/>
      <c r="H84" s="83"/>
      <c r="I84" s="83"/>
      <c r="J84" s="83"/>
      <c r="K84" s="83"/>
      <c r="L84" s="84"/>
      <c r="M84" s="83" t="str">
        <f t="shared" si="2"/>
        <v/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21" customHeight="1" x14ac:dyDescent="0.25">
      <c r="A85" s="7" t="str">
        <f t="shared" si="3"/>
        <v xml:space="preserve"> D2</v>
      </c>
      <c r="B85" s="7" t="s">
        <v>168</v>
      </c>
      <c r="C85" s="21"/>
      <c r="D85" s="47"/>
      <c r="E85" s="83"/>
      <c r="F85" s="83"/>
      <c r="G85" s="83"/>
      <c r="H85" s="83"/>
      <c r="I85" s="83"/>
      <c r="J85" s="83"/>
      <c r="K85" s="83"/>
      <c r="L85" s="84"/>
      <c r="M85" s="83" t="str">
        <f t="shared" si="2"/>
        <v/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21" customHeight="1" x14ac:dyDescent="0.25">
      <c r="A86" s="7" t="str">
        <f t="shared" si="3"/>
        <v xml:space="preserve"> D2</v>
      </c>
      <c r="B86" s="7" t="s">
        <v>116</v>
      </c>
      <c r="C86" s="21"/>
      <c r="D86" s="47" t="s">
        <v>37</v>
      </c>
      <c r="E86" s="83"/>
      <c r="F86" s="83"/>
      <c r="G86" s="83"/>
      <c r="H86" s="83"/>
      <c r="I86" s="83"/>
      <c r="J86" s="83"/>
      <c r="K86" s="83"/>
      <c r="L86" s="84"/>
      <c r="M86" s="83" t="str">
        <f t="shared" si="2"/>
        <v/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21" customHeight="1" x14ac:dyDescent="0.25">
      <c r="A87" s="7" t="str">
        <f t="shared" si="3"/>
        <v xml:space="preserve"> D2</v>
      </c>
      <c r="B87" s="7" t="s">
        <v>180</v>
      </c>
      <c r="C87" s="53">
        <v>65281</v>
      </c>
      <c r="D87" s="69" t="s">
        <v>207</v>
      </c>
      <c r="E87" s="83"/>
      <c r="F87" s="83"/>
      <c r="G87" s="83"/>
      <c r="H87" s="83"/>
      <c r="I87" s="83"/>
      <c r="J87" s="83"/>
      <c r="K87" s="83"/>
      <c r="L87" s="84"/>
      <c r="M87" s="83" t="str">
        <f t="shared" si="2"/>
        <v/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21" customHeight="1" x14ac:dyDescent="0.25">
      <c r="A88" s="7" t="str">
        <f t="shared" si="3"/>
        <v xml:space="preserve"> D2</v>
      </c>
      <c r="B88" s="7" t="s">
        <v>180</v>
      </c>
      <c r="C88" s="21"/>
      <c r="D88" s="47">
        <v>1018</v>
      </c>
      <c r="E88" s="83"/>
      <c r="F88" s="83"/>
      <c r="G88" s="83"/>
      <c r="H88" s="83"/>
      <c r="I88" s="83"/>
      <c r="J88" s="83"/>
      <c r="K88" s="83"/>
      <c r="L88" s="84"/>
      <c r="M88" s="83" t="str">
        <f t="shared" si="2"/>
        <v/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21" customHeight="1" x14ac:dyDescent="0.25">
      <c r="A89" s="7" t="str">
        <f t="shared" si="3"/>
        <v xml:space="preserve"> D2</v>
      </c>
      <c r="B89" s="7" t="s">
        <v>27</v>
      </c>
      <c r="C89" s="21"/>
      <c r="D89" s="19" t="s">
        <v>74</v>
      </c>
      <c r="E89" s="83"/>
      <c r="F89" s="83"/>
      <c r="G89" s="83"/>
      <c r="H89" s="83" t="s">
        <v>264</v>
      </c>
      <c r="I89" s="83"/>
      <c r="J89" s="83"/>
      <c r="K89" s="83"/>
      <c r="L89" s="84"/>
      <c r="M89" s="83" t="str">
        <f t="shared" si="2"/>
        <v>YES</v>
      </c>
      <c r="N89" s="23"/>
      <c r="O89" s="23"/>
      <c r="P89" s="23"/>
      <c r="Q89" s="23"/>
      <c r="R89" s="23"/>
      <c r="S89" s="23">
        <v>1</v>
      </c>
      <c r="T89" s="23"/>
      <c r="U89" s="23"/>
      <c r="V89" s="23"/>
      <c r="W89" s="23"/>
      <c r="X89" s="23"/>
    </row>
    <row r="90" spans="1:24" ht="21" customHeight="1" x14ac:dyDescent="0.25">
      <c r="A90" s="7" t="str">
        <f t="shared" si="3"/>
        <v xml:space="preserve"> D2</v>
      </c>
      <c r="B90" s="7" t="s">
        <v>29</v>
      </c>
      <c r="C90" s="21"/>
      <c r="D90" s="19" t="s">
        <v>36</v>
      </c>
      <c r="E90" s="83"/>
      <c r="F90" s="83"/>
      <c r="G90" s="83"/>
      <c r="H90" s="83"/>
      <c r="I90" s="83"/>
      <c r="J90" s="83"/>
      <c r="K90" s="83"/>
      <c r="L90" s="84"/>
      <c r="M90" s="83" t="str">
        <f t="shared" si="2"/>
        <v/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21" customHeight="1" x14ac:dyDescent="0.25">
      <c r="A91" s="7" t="str">
        <f t="shared" si="3"/>
        <v xml:space="preserve"> D2</v>
      </c>
      <c r="B91" s="7" t="s">
        <v>30</v>
      </c>
      <c r="C91" s="21"/>
      <c r="D91" s="19" t="s">
        <v>53</v>
      </c>
      <c r="E91" s="83"/>
      <c r="F91" s="83"/>
      <c r="G91" s="83"/>
      <c r="H91" s="83" t="s">
        <v>264</v>
      </c>
      <c r="I91" s="83"/>
      <c r="J91" s="83"/>
      <c r="K91" s="83"/>
      <c r="L91" s="84"/>
      <c r="M91" s="83" t="str">
        <f t="shared" si="2"/>
        <v>YES</v>
      </c>
      <c r="N91" s="23"/>
      <c r="O91" s="23"/>
      <c r="P91" s="23"/>
      <c r="Q91" s="23"/>
      <c r="R91" s="23"/>
      <c r="S91" s="23">
        <v>1</v>
      </c>
      <c r="T91" s="23"/>
      <c r="U91" s="23"/>
      <c r="V91" s="23"/>
      <c r="W91" s="23"/>
      <c r="X91" s="23"/>
    </row>
    <row r="92" spans="1:24" ht="21" customHeight="1" x14ac:dyDescent="0.25">
      <c r="A92" s="7" t="str">
        <f t="shared" si="3"/>
        <v xml:space="preserve"> D2</v>
      </c>
      <c r="B92" s="7" t="s">
        <v>31</v>
      </c>
      <c r="C92" s="21"/>
      <c r="D92" s="19" t="s">
        <v>60</v>
      </c>
      <c r="E92" s="83"/>
      <c r="F92" s="83"/>
      <c r="G92" s="83"/>
      <c r="H92" s="83" t="s">
        <v>262</v>
      </c>
      <c r="I92" s="83"/>
      <c r="J92" s="83"/>
      <c r="K92" s="83"/>
      <c r="L92" s="84"/>
      <c r="M92" s="83" t="str">
        <f t="shared" si="2"/>
        <v>YES</v>
      </c>
      <c r="N92" s="23"/>
      <c r="O92" s="23">
        <v>1</v>
      </c>
      <c r="P92" s="23">
        <v>1</v>
      </c>
      <c r="Q92" s="23">
        <v>1</v>
      </c>
      <c r="R92" s="23">
        <v>1</v>
      </c>
      <c r="S92" s="23"/>
      <c r="T92" s="23"/>
      <c r="U92" s="23"/>
      <c r="V92" s="23">
        <v>1</v>
      </c>
      <c r="W92" s="23"/>
      <c r="X92" s="23"/>
    </row>
    <row r="93" spans="1:24" ht="21" customHeight="1" x14ac:dyDescent="0.25">
      <c r="A93" s="7" t="str">
        <f t="shared" si="3"/>
        <v xml:space="preserve"> D2</v>
      </c>
      <c r="B93" s="7" t="s">
        <v>169</v>
      </c>
      <c r="C93" s="53">
        <v>65740</v>
      </c>
      <c r="D93" s="69" t="s">
        <v>208</v>
      </c>
      <c r="E93" s="83"/>
      <c r="F93" s="83"/>
      <c r="G93" s="83"/>
      <c r="H93" s="83"/>
      <c r="I93" s="83"/>
      <c r="J93" s="83"/>
      <c r="K93" s="83"/>
      <c r="L93" s="84"/>
      <c r="M93" s="83" t="str">
        <f t="shared" si="2"/>
        <v/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21" customHeight="1" x14ac:dyDescent="0.25">
      <c r="A94" s="7" t="str">
        <f t="shared" si="3"/>
        <v xml:space="preserve"> D2</v>
      </c>
      <c r="B94" s="7" t="s">
        <v>169</v>
      </c>
      <c r="C94" s="21"/>
      <c r="D94" s="19">
        <v>2005</v>
      </c>
      <c r="E94" s="83"/>
      <c r="F94" s="83"/>
      <c r="G94" s="83"/>
      <c r="H94" s="83"/>
      <c r="I94" s="83"/>
      <c r="J94" s="83"/>
      <c r="K94" s="83"/>
      <c r="L94" s="84"/>
      <c r="M94" s="83" t="str">
        <f t="shared" si="2"/>
        <v/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21" customHeight="1" x14ac:dyDescent="0.25">
      <c r="A95" s="7" t="str">
        <f t="shared" si="3"/>
        <v xml:space="preserve"> D2</v>
      </c>
      <c r="B95" s="7" t="s">
        <v>117</v>
      </c>
      <c r="C95" s="21"/>
      <c r="D95" s="19" t="s">
        <v>43</v>
      </c>
      <c r="E95" s="83"/>
      <c r="F95" s="83"/>
      <c r="G95" s="83"/>
      <c r="H95" s="83"/>
      <c r="I95" s="83"/>
      <c r="J95" s="83"/>
      <c r="K95" s="83"/>
      <c r="L95" s="84"/>
      <c r="M95" s="83" t="str">
        <f t="shared" si="2"/>
        <v/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21" customHeight="1" x14ac:dyDescent="0.25">
      <c r="A96" s="7" t="str">
        <f t="shared" si="3"/>
        <v xml:space="preserve"> D2</v>
      </c>
      <c r="B96" s="7" t="s">
        <v>156</v>
      </c>
      <c r="C96" s="21"/>
      <c r="D96" s="19" t="s">
        <v>54</v>
      </c>
      <c r="E96" s="83"/>
      <c r="F96" s="83"/>
      <c r="G96" s="83"/>
      <c r="H96" s="83"/>
      <c r="I96" s="83"/>
      <c r="J96" s="83"/>
      <c r="K96" s="83"/>
      <c r="L96" s="84"/>
      <c r="M96" s="83" t="str">
        <f t="shared" si="2"/>
        <v/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21" customHeight="1" x14ac:dyDescent="0.25">
      <c r="A97" s="7" t="str">
        <f t="shared" si="3"/>
        <v xml:space="preserve"> D2</v>
      </c>
      <c r="B97" s="7" t="s">
        <v>143</v>
      </c>
      <c r="C97" s="21"/>
      <c r="D97" s="19" t="s">
        <v>61</v>
      </c>
      <c r="E97" s="83"/>
      <c r="F97" s="83"/>
      <c r="G97" s="83"/>
      <c r="H97" s="83"/>
      <c r="I97" s="83"/>
      <c r="J97" s="83"/>
      <c r="K97" s="83"/>
      <c r="L97" s="84"/>
      <c r="M97" s="83" t="str">
        <f t="shared" si="2"/>
        <v/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21" customHeight="1" x14ac:dyDescent="0.25">
      <c r="A98" s="7" t="str">
        <f t="shared" si="3"/>
        <v xml:space="preserve"> D2</v>
      </c>
      <c r="B98" s="7" t="s">
        <v>128</v>
      </c>
      <c r="C98" s="21"/>
      <c r="D98" s="19" t="s">
        <v>70</v>
      </c>
      <c r="E98" s="83"/>
      <c r="F98" s="83"/>
      <c r="G98" s="83"/>
      <c r="H98" s="83"/>
      <c r="I98" s="83"/>
      <c r="J98" s="83"/>
      <c r="K98" s="83"/>
      <c r="L98" s="84"/>
      <c r="M98" s="83" t="str">
        <f t="shared" si="2"/>
        <v/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21" customHeight="1" x14ac:dyDescent="0.25">
      <c r="A99" s="7" t="str">
        <f t="shared" si="3"/>
        <v xml:space="preserve"> D2</v>
      </c>
      <c r="B99" s="7" t="s">
        <v>170</v>
      </c>
      <c r="C99" s="53">
        <v>65874</v>
      </c>
      <c r="D99" s="69" t="s">
        <v>209</v>
      </c>
      <c r="E99" s="83"/>
      <c r="F99" s="83"/>
      <c r="G99" s="83"/>
      <c r="H99" s="83"/>
      <c r="I99" s="83"/>
      <c r="J99" s="83"/>
      <c r="K99" s="83"/>
      <c r="L99" s="84"/>
      <c r="M99" s="83" t="str">
        <f t="shared" si="2"/>
        <v/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21" customHeight="1" x14ac:dyDescent="0.25">
      <c r="A100" s="7" t="str">
        <f t="shared" si="3"/>
        <v xml:space="preserve"> D2</v>
      </c>
      <c r="B100" s="7" t="s">
        <v>170</v>
      </c>
      <c r="C100" s="21"/>
      <c r="D100" s="19">
        <v>2010</v>
      </c>
      <c r="E100" s="83"/>
      <c r="F100" s="83"/>
      <c r="G100" s="83"/>
      <c r="H100" s="83"/>
      <c r="I100" s="83"/>
      <c r="J100" s="83"/>
      <c r="K100" s="83"/>
      <c r="L100" s="84"/>
      <c r="M100" s="83" t="str">
        <f t="shared" si="2"/>
        <v/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21" customHeight="1" x14ac:dyDescent="0.25">
      <c r="A101" s="7" t="str">
        <f t="shared" si="3"/>
        <v xml:space="preserve"> D2</v>
      </c>
      <c r="B101" s="7" t="s">
        <v>113</v>
      </c>
      <c r="C101" s="21"/>
      <c r="D101" s="20" t="s">
        <v>39</v>
      </c>
      <c r="E101" s="83"/>
      <c r="F101" s="83"/>
      <c r="G101" s="83"/>
      <c r="H101" s="83"/>
      <c r="I101" s="83"/>
      <c r="J101" s="83"/>
      <c r="K101" s="83"/>
      <c r="L101" s="84"/>
      <c r="M101" s="83" t="str">
        <f t="shared" si="2"/>
        <v/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21" customHeight="1" x14ac:dyDescent="0.25">
      <c r="A102" s="7" t="str">
        <f t="shared" si="3"/>
        <v xml:space="preserve"> D2</v>
      </c>
      <c r="B102" s="7" t="s">
        <v>112</v>
      </c>
      <c r="C102" s="21"/>
      <c r="D102" s="19" t="s">
        <v>82</v>
      </c>
      <c r="E102" s="83"/>
      <c r="F102" s="83"/>
      <c r="G102" s="83"/>
      <c r="H102" s="83"/>
      <c r="I102" s="83"/>
      <c r="J102" s="83"/>
      <c r="K102" s="83"/>
      <c r="L102" s="84"/>
      <c r="M102" s="83" t="str">
        <f t="shared" si="2"/>
        <v/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21" customHeight="1" x14ac:dyDescent="0.25">
      <c r="A103" s="7" t="str">
        <f t="shared" si="3"/>
        <v xml:space="preserve"> D2</v>
      </c>
      <c r="B103" s="7" t="s">
        <v>160</v>
      </c>
      <c r="C103" s="21"/>
      <c r="D103" s="19" t="s">
        <v>44</v>
      </c>
      <c r="E103" s="83"/>
      <c r="F103" s="83"/>
      <c r="G103" s="83"/>
      <c r="H103" s="83"/>
      <c r="I103" s="83"/>
      <c r="J103" s="83"/>
      <c r="K103" s="83"/>
      <c r="L103" s="84"/>
      <c r="M103" s="83" t="str">
        <f t="shared" si="2"/>
        <v/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21" customHeight="1" x14ac:dyDescent="0.25">
      <c r="A104" s="7" t="str">
        <f t="shared" si="3"/>
        <v xml:space="preserve"> D2</v>
      </c>
      <c r="B104" s="7" t="s">
        <v>114</v>
      </c>
      <c r="C104" s="21"/>
      <c r="D104" s="19" t="s">
        <v>50</v>
      </c>
      <c r="E104" s="83"/>
      <c r="F104" s="83"/>
      <c r="G104" s="83"/>
      <c r="H104" s="83"/>
      <c r="I104" s="83"/>
      <c r="J104" s="83"/>
      <c r="K104" s="83"/>
      <c r="L104" s="84"/>
      <c r="M104" s="83" t="str">
        <f t="shared" si="2"/>
        <v/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21" customHeight="1" x14ac:dyDescent="0.25">
      <c r="A105" s="7" t="str">
        <f t="shared" si="3"/>
        <v xml:space="preserve"> D2</v>
      </c>
      <c r="B105" s="7" t="s">
        <v>171</v>
      </c>
      <c r="C105" s="53">
        <v>65885</v>
      </c>
      <c r="D105" s="69" t="s">
        <v>210</v>
      </c>
      <c r="E105" s="83"/>
      <c r="F105" s="83"/>
      <c r="G105" s="83"/>
      <c r="H105" s="83"/>
      <c r="I105" s="83"/>
      <c r="J105" s="83"/>
      <c r="K105" s="83"/>
      <c r="L105" s="84"/>
      <c r="M105" s="83" t="str">
        <f t="shared" si="2"/>
        <v/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21" customHeight="1" x14ac:dyDescent="0.25">
      <c r="A106" s="7" t="str">
        <f t="shared" si="3"/>
        <v xml:space="preserve"> D2</v>
      </c>
      <c r="B106" s="7" t="s">
        <v>171</v>
      </c>
      <c r="C106" s="21"/>
      <c r="D106" s="19">
        <v>2015</v>
      </c>
      <c r="E106" s="83"/>
      <c r="F106" s="83"/>
      <c r="G106" s="83"/>
      <c r="H106" s="83"/>
      <c r="I106" s="83"/>
      <c r="J106" s="83"/>
      <c r="K106" s="83"/>
      <c r="L106" s="84"/>
      <c r="M106" s="83" t="str">
        <f t="shared" si="2"/>
        <v/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21" customHeight="1" x14ac:dyDescent="0.25">
      <c r="A107" s="7" t="str">
        <f t="shared" si="3"/>
        <v xml:space="preserve"> D2</v>
      </c>
      <c r="B107" s="7" t="s">
        <v>121</v>
      </c>
      <c r="C107" s="21"/>
      <c r="D107" s="19" t="s">
        <v>62</v>
      </c>
      <c r="E107" s="83"/>
      <c r="F107" s="83"/>
      <c r="G107" s="83"/>
      <c r="H107" s="83"/>
      <c r="I107" s="83"/>
      <c r="J107" s="83"/>
      <c r="K107" s="83"/>
      <c r="L107" s="84"/>
      <c r="M107" s="83" t="str">
        <f t="shared" si="2"/>
        <v/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21" customHeight="1" x14ac:dyDescent="0.25">
      <c r="A108" s="7" t="str">
        <f t="shared" si="3"/>
        <v xml:space="preserve"> D2</v>
      </c>
      <c r="B108" s="7" t="s">
        <v>131</v>
      </c>
      <c r="C108" s="21"/>
      <c r="D108" s="19" t="s">
        <v>83</v>
      </c>
      <c r="E108" s="83"/>
      <c r="F108" s="83"/>
      <c r="G108" s="83"/>
      <c r="H108" s="83"/>
      <c r="I108" s="83"/>
      <c r="J108" s="83"/>
      <c r="K108" s="83"/>
      <c r="L108" s="84"/>
      <c r="M108" s="83" t="str">
        <f t="shared" si="2"/>
        <v/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21" customHeight="1" x14ac:dyDescent="0.25">
      <c r="A109" s="7" t="str">
        <f t="shared" si="3"/>
        <v xml:space="preserve"> D2</v>
      </c>
      <c r="B109" s="7" t="s">
        <v>138</v>
      </c>
      <c r="C109" s="21"/>
      <c r="D109" s="19" t="s">
        <v>71</v>
      </c>
      <c r="E109" s="83"/>
      <c r="F109" s="83"/>
      <c r="G109" s="83"/>
      <c r="H109" s="83"/>
      <c r="I109" s="83"/>
      <c r="J109" s="83"/>
      <c r="K109" s="83"/>
      <c r="L109" s="84"/>
      <c r="M109" s="83" t="str">
        <f t="shared" si="2"/>
        <v/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21" customHeight="1" x14ac:dyDescent="0.25">
      <c r="A110" s="7" t="str">
        <f t="shared" si="3"/>
        <v xml:space="preserve"> D2</v>
      </c>
      <c r="B110" s="7" t="s">
        <v>135</v>
      </c>
      <c r="C110" s="21"/>
      <c r="D110" s="19" t="s">
        <v>76</v>
      </c>
      <c r="E110" s="83"/>
      <c r="F110" s="83"/>
      <c r="G110" s="83"/>
      <c r="H110" s="83"/>
      <c r="I110" s="83"/>
      <c r="J110" s="83"/>
      <c r="K110" s="83"/>
      <c r="L110" s="84"/>
      <c r="M110" s="83" t="str">
        <f t="shared" si="2"/>
        <v/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21" customHeight="1" x14ac:dyDescent="0.25">
      <c r="A111" s="7" t="str">
        <f t="shared" si="3"/>
        <v xml:space="preserve"> D2</v>
      </c>
      <c r="B111" s="7" t="s">
        <v>172</v>
      </c>
      <c r="C111" s="53">
        <v>65847</v>
      </c>
      <c r="D111" s="69" t="s">
        <v>211</v>
      </c>
      <c r="E111" s="83"/>
      <c r="F111" s="83"/>
      <c r="G111" s="83"/>
      <c r="H111" s="83"/>
      <c r="I111" s="83"/>
      <c r="J111" s="83"/>
      <c r="K111" s="83"/>
      <c r="L111" s="84"/>
      <c r="M111" s="83" t="str">
        <f t="shared" si="2"/>
        <v/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21" customHeight="1" x14ac:dyDescent="0.25">
      <c r="A112" s="7" t="str">
        <f t="shared" si="3"/>
        <v xml:space="preserve"> D2</v>
      </c>
      <c r="B112" s="7" t="s">
        <v>172</v>
      </c>
      <c r="C112" s="53"/>
      <c r="D112" s="47">
        <v>2020</v>
      </c>
      <c r="E112" s="83"/>
      <c r="F112" s="83"/>
      <c r="G112" s="83"/>
      <c r="H112" s="83"/>
      <c r="I112" s="83"/>
      <c r="J112" s="83"/>
      <c r="K112" s="83"/>
      <c r="L112" s="84"/>
      <c r="M112" s="83" t="str">
        <f t="shared" si="2"/>
        <v/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21" customHeight="1" x14ac:dyDescent="0.25">
      <c r="A113" s="7" t="str">
        <f t="shared" si="3"/>
        <v xml:space="preserve"> D2</v>
      </c>
      <c r="B113" s="7" t="s">
        <v>142</v>
      </c>
      <c r="C113" s="21"/>
      <c r="D113" s="19" t="s">
        <v>45</v>
      </c>
      <c r="E113" s="83"/>
      <c r="F113" s="83"/>
      <c r="G113" s="83"/>
      <c r="H113" s="83" t="s">
        <v>264</v>
      </c>
      <c r="I113" s="83"/>
      <c r="J113" s="83"/>
      <c r="K113" s="83"/>
      <c r="L113" s="84"/>
      <c r="M113" s="83" t="str">
        <f t="shared" si="2"/>
        <v>YES</v>
      </c>
      <c r="N113" s="23"/>
      <c r="O113" s="23">
        <v>1</v>
      </c>
      <c r="P113" s="23">
        <v>1</v>
      </c>
      <c r="Q113" s="23"/>
      <c r="R113" s="23"/>
      <c r="S113" s="23"/>
      <c r="T113" s="23"/>
      <c r="U113" s="23"/>
      <c r="V113" s="23"/>
      <c r="W113" s="23"/>
      <c r="X113" s="23"/>
    </row>
    <row r="114" spans="1:24" ht="21" customHeight="1" x14ac:dyDescent="0.25">
      <c r="A114" s="7" t="str">
        <f t="shared" si="3"/>
        <v xml:space="preserve"> D2</v>
      </c>
      <c r="B114" s="7" t="s">
        <v>137</v>
      </c>
      <c r="C114" s="21"/>
      <c r="D114" s="19" t="s">
        <v>55</v>
      </c>
      <c r="E114" s="83"/>
      <c r="F114" s="83"/>
      <c r="G114" s="83"/>
      <c r="H114" s="83"/>
      <c r="I114" s="83"/>
      <c r="J114" s="83"/>
      <c r="K114" s="83"/>
      <c r="L114" s="84"/>
      <c r="M114" s="83" t="str">
        <f t="shared" si="2"/>
        <v/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21" customHeight="1" x14ac:dyDescent="0.25">
      <c r="A115" s="7" t="str">
        <f t="shared" si="3"/>
        <v xml:space="preserve"> D2</v>
      </c>
      <c r="B115" s="7" t="s">
        <v>115</v>
      </c>
      <c r="C115" s="21"/>
      <c r="D115" s="19" t="s">
        <v>63</v>
      </c>
      <c r="E115" s="83"/>
      <c r="F115" s="83"/>
      <c r="G115" s="83"/>
      <c r="H115" s="83"/>
      <c r="I115" s="83"/>
      <c r="J115" s="83"/>
      <c r="K115" s="83"/>
      <c r="L115" s="84"/>
      <c r="M115" s="83" t="str">
        <f t="shared" si="2"/>
        <v/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21" customHeight="1" x14ac:dyDescent="0.25">
      <c r="A116" s="7" t="str">
        <f t="shared" si="3"/>
        <v xml:space="preserve"> D2</v>
      </c>
      <c r="B116" s="7" t="s">
        <v>139</v>
      </c>
      <c r="C116" s="21"/>
      <c r="D116" s="19" t="s">
        <v>86</v>
      </c>
      <c r="E116" s="83"/>
      <c r="F116" s="83"/>
      <c r="G116" s="83"/>
      <c r="H116" s="83" t="s">
        <v>264</v>
      </c>
      <c r="I116" s="83"/>
      <c r="J116" s="83"/>
      <c r="K116" s="83"/>
      <c r="L116" s="84"/>
      <c r="M116" s="83" t="str">
        <f t="shared" si="2"/>
        <v>YES</v>
      </c>
      <c r="N116" s="23"/>
      <c r="O116" s="23"/>
      <c r="P116" s="23"/>
      <c r="Q116" s="23"/>
      <c r="R116" s="23"/>
      <c r="S116" s="23">
        <v>1</v>
      </c>
      <c r="T116" s="23"/>
      <c r="U116" s="23"/>
      <c r="V116" s="23"/>
      <c r="W116" s="23"/>
      <c r="X116" s="23"/>
    </row>
    <row r="117" spans="1:24" ht="21" customHeight="1" x14ac:dyDescent="0.25">
      <c r="A117" s="7" t="str">
        <f t="shared" si="3"/>
        <v xml:space="preserve"> D2</v>
      </c>
      <c r="B117" s="7" t="s">
        <v>173</v>
      </c>
      <c r="C117" s="53">
        <v>65899</v>
      </c>
      <c r="D117" s="69" t="s">
        <v>212</v>
      </c>
      <c r="E117" s="83"/>
      <c r="F117" s="83"/>
      <c r="G117" s="83"/>
      <c r="H117" s="83"/>
      <c r="I117" s="83"/>
      <c r="J117" s="83"/>
      <c r="K117" s="83"/>
      <c r="L117" s="84"/>
      <c r="M117" s="83" t="str">
        <f t="shared" si="2"/>
        <v/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5.75" x14ac:dyDescent="0.25">
      <c r="A118" s="7" t="str">
        <f t="shared" si="3"/>
        <v xml:space="preserve"> D2</v>
      </c>
      <c r="B118" s="7" t="s">
        <v>173</v>
      </c>
      <c r="C118" s="21"/>
      <c r="D118" s="19">
        <v>3005</v>
      </c>
      <c r="E118" s="83"/>
      <c r="F118" s="83"/>
      <c r="G118" s="83"/>
      <c r="H118" s="83"/>
      <c r="I118" s="83"/>
      <c r="J118" s="83"/>
      <c r="K118" s="83"/>
      <c r="L118" s="84"/>
      <c r="M118" s="83" t="str">
        <f t="shared" si="2"/>
        <v/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21" customHeight="1" x14ac:dyDescent="0.25">
      <c r="A119" s="7" t="str">
        <f t="shared" si="3"/>
        <v xml:space="preserve"> D2</v>
      </c>
      <c r="B119" s="7" t="s">
        <v>119</v>
      </c>
      <c r="C119" s="21"/>
      <c r="D119" s="19" t="s">
        <v>56</v>
      </c>
      <c r="E119" s="83"/>
      <c r="F119" s="83"/>
      <c r="G119" s="83"/>
      <c r="H119" s="83"/>
      <c r="I119" s="83"/>
      <c r="J119" s="83"/>
      <c r="K119" s="83"/>
      <c r="L119" s="84"/>
      <c r="M119" s="83" t="str">
        <f t="shared" si="2"/>
        <v/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21" customHeight="1" x14ac:dyDescent="0.25">
      <c r="A120" s="7" t="str">
        <f t="shared" si="3"/>
        <v xml:space="preserve"> D2</v>
      </c>
      <c r="B120" s="7" t="s">
        <v>130</v>
      </c>
      <c r="C120" s="21"/>
      <c r="D120" s="19" t="s">
        <v>64</v>
      </c>
      <c r="E120" s="83"/>
      <c r="F120" s="83"/>
      <c r="G120" s="83"/>
      <c r="H120" s="83"/>
      <c r="I120" s="83"/>
      <c r="J120" s="83"/>
      <c r="K120" s="83"/>
      <c r="L120" s="84"/>
      <c r="M120" s="83" t="str">
        <f t="shared" si="2"/>
        <v/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21" customHeight="1" x14ac:dyDescent="0.25">
      <c r="A121" s="7" t="str">
        <f t="shared" si="3"/>
        <v xml:space="preserve"> D2</v>
      </c>
      <c r="B121" s="7" t="s">
        <v>134</v>
      </c>
      <c r="C121" s="21"/>
      <c r="D121" s="19" t="s">
        <v>72</v>
      </c>
      <c r="E121" s="83"/>
      <c r="F121" s="83"/>
      <c r="G121" s="83"/>
      <c r="H121" s="83" t="s">
        <v>264</v>
      </c>
      <c r="I121" s="83"/>
      <c r="J121" s="83"/>
      <c r="K121" s="83"/>
      <c r="L121" s="84"/>
      <c r="M121" s="83" t="str">
        <f t="shared" si="2"/>
        <v>YES</v>
      </c>
      <c r="N121" s="23"/>
      <c r="O121" s="23"/>
      <c r="P121" s="23"/>
      <c r="Q121" s="23"/>
      <c r="R121" s="23"/>
      <c r="S121" s="23">
        <v>1</v>
      </c>
      <c r="T121" s="23"/>
      <c r="U121" s="23"/>
      <c r="V121" s="23"/>
      <c r="W121" s="23"/>
      <c r="X121" s="23"/>
    </row>
    <row r="122" spans="1:24" ht="21" customHeight="1" x14ac:dyDescent="0.25">
      <c r="A122" s="7" t="str">
        <f t="shared" si="3"/>
        <v xml:space="preserve"> D2</v>
      </c>
      <c r="B122" s="7" t="s">
        <v>159</v>
      </c>
      <c r="C122" s="21"/>
      <c r="D122" s="19" t="s">
        <v>77</v>
      </c>
      <c r="E122" s="83"/>
      <c r="F122" s="83"/>
      <c r="G122" s="83"/>
      <c r="H122" s="83"/>
      <c r="I122" s="83"/>
      <c r="J122" s="83"/>
      <c r="K122" s="83"/>
      <c r="L122" s="84"/>
      <c r="M122" s="83" t="str">
        <f t="shared" si="2"/>
        <v/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21" customHeight="1" x14ac:dyDescent="0.25">
      <c r="A123" s="7" t="str">
        <f t="shared" si="3"/>
        <v xml:space="preserve"> D2</v>
      </c>
      <c r="B123" s="7" t="s">
        <v>174</v>
      </c>
      <c r="C123" s="53">
        <v>65869</v>
      </c>
      <c r="D123" s="69" t="s">
        <v>213</v>
      </c>
      <c r="E123" s="83"/>
      <c r="F123" s="83"/>
      <c r="G123" s="83"/>
      <c r="H123" s="83"/>
      <c r="I123" s="83"/>
      <c r="J123" s="83"/>
      <c r="K123" s="83"/>
      <c r="L123" s="84"/>
      <c r="M123" s="83" t="str">
        <f t="shared" si="2"/>
        <v/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21" customHeight="1" x14ac:dyDescent="0.25">
      <c r="A124" s="7" t="str">
        <f t="shared" si="3"/>
        <v xml:space="preserve"> D2</v>
      </c>
      <c r="B124" s="7" t="s">
        <v>174</v>
      </c>
      <c r="C124" s="21"/>
      <c r="D124" s="19">
        <v>3010</v>
      </c>
      <c r="E124" s="83"/>
      <c r="F124" s="83"/>
      <c r="G124" s="83"/>
      <c r="H124" s="83" t="s">
        <v>264</v>
      </c>
      <c r="I124" s="83"/>
      <c r="J124" s="83"/>
      <c r="K124" s="83"/>
      <c r="L124" s="84"/>
      <c r="M124" s="83" t="str">
        <f t="shared" si="2"/>
        <v>YES</v>
      </c>
      <c r="N124" s="23"/>
      <c r="O124" s="23">
        <v>1</v>
      </c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21" customHeight="1" x14ac:dyDescent="0.25">
      <c r="A125" s="7" t="str">
        <f t="shared" si="3"/>
        <v xml:space="preserve"> D2</v>
      </c>
      <c r="B125" s="7" t="s">
        <v>152</v>
      </c>
      <c r="C125" s="21"/>
      <c r="D125" s="19" t="s">
        <v>46</v>
      </c>
      <c r="E125" s="83"/>
      <c r="F125" s="83"/>
      <c r="G125" s="83"/>
      <c r="H125" s="83"/>
      <c r="I125" s="83"/>
      <c r="J125" s="83"/>
      <c r="K125" s="83"/>
      <c r="L125" s="84"/>
      <c r="M125" s="83" t="str">
        <f t="shared" si="2"/>
        <v/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21" customHeight="1" x14ac:dyDescent="0.25">
      <c r="A126" s="7" t="str">
        <f t="shared" si="3"/>
        <v xml:space="preserve"> D2</v>
      </c>
      <c r="B126" s="7" t="s">
        <v>155</v>
      </c>
      <c r="C126" s="21"/>
      <c r="D126" s="19" t="s">
        <v>84</v>
      </c>
      <c r="E126" s="83"/>
      <c r="F126" s="83"/>
      <c r="G126" s="83"/>
      <c r="H126" s="83"/>
      <c r="I126" s="83"/>
      <c r="J126" s="83"/>
      <c r="K126" s="83"/>
      <c r="L126" s="84"/>
      <c r="M126" s="83" t="str">
        <f t="shared" si="2"/>
        <v/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21" customHeight="1" x14ac:dyDescent="0.25">
      <c r="A127" s="7" t="str">
        <f t="shared" si="3"/>
        <v xml:space="preserve"> D2</v>
      </c>
      <c r="B127" s="7" t="s">
        <v>144</v>
      </c>
      <c r="C127" s="21"/>
      <c r="D127" s="19" t="s">
        <v>57</v>
      </c>
      <c r="E127" s="83"/>
      <c r="F127" s="83"/>
      <c r="G127" s="83"/>
      <c r="H127" s="83"/>
      <c r="I127" s="83"/>
      <c r="J127" s="83"/>
      <c r="K127" s="83"/>
      <c r="L127" s="84"/>
      <c r="M127" s="83" t="str">
        <f t="shared" si="2"/>
        <v/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21" customHeight="1" x14ac:dyDescent="0.25">
      <c r="A128" s="7" t="str">
        <f t="shared" si="3"/>
        <v xml:space="preserve"> D2</v>
      </c>
      <c r="B128" s="7" t="s">
        <v>123</v>
      </c>
      <c r="C128" s="21"/>
      <c r="D128" s="19" t="s">
        <v>65</v>
      </c>
      <c r="E128" s="83"/>
      <c r="F128" s="83"/>
      <c r="G128" s="83"/>
      <c r="H128" s="83"/>
      <c r="I128" s="83"/>
      <c r="J128" s="83"/>
      <c r="K128" s="83"/>
      <c r="L128" s="84"/>
      <c r="M128" s="83" t="str">
        <f t="shared" si="2"/>
        <v/>
      </c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21" customHeight="1" x14ac:dyDescent="0.25">
      <c r="A129" s="7" t="str">
        <f t="shared" si="3"/>
        <v xml:space="preserve"> D2</v>
      </c>
      <c r="B129" s="7" t="s">
        <v>175</v>
      </c>
      <c r="C129" s="53">
        <v>65794</v>
      </c>
      <c r="D129" s="69" t="s">
        <v>214</v>
      </c>
      <c r="E129" s="83"/>
      <c r="F129" s="83"/>
      <c r="G129" s="83"/>
      <c r="H129" s="83"/>
      <c r="I129" s="83"/>
      <c r="J129" s="83"/>
      <c r="K129" s="83"/>
      <c r="L129" s="84"/>
      <c r="M129" s="83" t="str">
        <f t="shared" si="2"/>
        <v/>
      </c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21" customHeight="1" x14ac:dyDescent="0.25">
      <c r="A130" s="7" t="str">
        <f t="shared" si="3"/>
        <v xml:space="preserve"> D2</v>
      </c>
      <c r="B130" s="7" t="s">
        <v>175</v>
      </c>
      <c r="C130" s="21"/>
      <c r="D130" s="47" t="s">
        <v>205</v>
      </c>
      <c r="E130" s="83"/>
      <c r="F130" s="83"/>
      <c r="G130" s="83"/>
      <c r="H130" s="83" t="s">
        <v>264</v>
      </c>
      <c r="I130" s="83" t="s">
        <v>264</v>
      </c>
      <c r="J130" s="83"/>
      <c r="K130" s="83"/>
      <c r="L130" s="84"/>
      <c r="M130" s="83" t="str">
        <f t="shared" ref="M130:M193" si="4">IF(AND(ISBLANK(E130),ISBLANK(F130),ISBLANK(G130),ISBLANK(H130),ISBLANK(I130),ISBLANK(J130)),"","YES")</f>
        <v>YES</v>
      </c>
      <c r="N130" s="23"/>
      <c r="O130" s="23">
        <v>1</v>
      </c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21" customHeight="1" x14ac:dyDescent="0.25">
      <c r="A131" s="7" t="str">
        <f t="shared" si="3"/>
        <v xml:space="preserve"> D2</v>
      </c>
      <c r="B131" s="7" t="s">
        <v>153</v>
      </c>
      <c r="C131" s="21"/>
      <c r="D131" s="19" t="s">
        <v>78</v>
      </c>
      <c r="E131" s="83"/>
      <c r="F131" s="83"/>
      <c r="G131" s="83"/>
      <c r="H131" s="83"/>
      <c r="I131" s="83"/>
      <c r="J131" s="83"/>
      <c r="K131" s="83"/>
      <c r="L131" s="84"/>
      <c r="M131" s="83" t="str">
        <f t="shared" si="4"/>
        <v/>
      </c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21" customHeight="1" x14ac:dyDescent="0.25">
      <c r="A132" s="7" t="str">
        <f t="shared" si="3"/>
        <v xml:space="preserve"> D2</v>
      </c>
      <c r="B132" s="7" t="s">
        <v>93</v>
      </c>
      <c r="C132" s="21"/>
      <c r="D132" s="19" t="s">
        <v>87</v>
      </c>
      <c r="E132" s="83"/>
      <c r="F132" s="83"/>
      <c r="G132" s="83"/>
      <c r="H132" s="83"/>
      <c r="I132" s="83"/>
      <c r="J132" s="83"/>
      <c r="K132" s="83"/>
      <c r="L132" s="84"/>
      <c r="M132" s="83" t="str">
        <f t="shared" si="4"/>
        <v/>
      </c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21" customHeight="1" x14ac:dyDescent="0.25">
      <c r="A133" s="7" t="str">
        <f t="shared" si="3"/>
        <v xml:space="preserve"> D2</v>
      </c>
      <c r="B133" s="7" t="s">
        <v>140</v>
      </c>
      <c r="C133" s="21"/>
      <c r="D133" s="19" t="s">
        <v>40</v>
      </c>
      <c r="E133" s="83"/>
      <c r="F133" s="83"/>
      <c r="G133" s="83"/>
      <c r="H133" s="83" t="s">
        <v>264</v>
      </c>
      <c r="I133" s="83"/>
      <c r="J133" s="83"/>
      <c r="K133" s="83"/>
      <c r="L133" s="84"/>
      <c r="M133" s="83" t="str">
        <f t="shared" si="4"/>
        <v>YES</v>
      </c>
      <c r="N133" s="23"/>
      <c r="O133" s="23">
        <v>1</v>
      </c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21" customHeight="1" x14ac:dyDescent="0.25">
      <c r="A134" s="7" t="str">
        <f t="shared" si="3"/>
        <v xml:space="preserve"> D2</v>
      </c>
      <c r="B134" s="7" t="s">
        <v>132</v>
      </c>
      <c r="C134" s="21"/>
      <c r="D134" s="19" t="s">
        <v>47</v>
      </c>
      <c r="E134" s="83"/>
      <c r="F134" s="83"/>
      <c r="G134" s="83"/>
      <c r="H134" s="83"/>
      <c r="I134" s="83"/>
      <c r="J134" s="83"/>
      <c r="K134" s="83"/>
      <c r="L134" s="84"/>
      <c r="M134" s="83" t="str">
        <f t="shared" si="4"/>
        <v/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21" customHeight="1" x14ac:dyDescent="0.25">
      <c r="A135" s="7" t="str">
        <f t="shared" si="3"/>
        <v xml:space="preserve"> D2</v>
      </c>
      <c r="B135" s="7" t="s">
        <v>176</v>
      </c>
      <c r="C135" s="53">
        <v>65836</v>
      </c>
      <c r="D135" s="69" t="s">
        <v>215</v>
      </c>
      <c r="E135" s="83"/>
      <c r="F135" s="83"/>
      <c r="G135" s="83"/>
      <c r="H135" s="83"/>
      <c r="I135" s="83"/>
      <c r="J135" s="83"/>
      <c r="K135" s="83"/>
      <c r="L135" s="84"/>
      <c r="M135" s="83" t="str">
        <f t="shared" si="4"/>
        <v/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21" customHeight="1" x14ac:dyDescent="0.25">
      <c r="A136" s="7" t="str">
        <f t="shared" si="3"/>
        <v xml:space="preserve"> D2</v>
      </c>
      <c r="B136" s="7" t="s">
        <v>176</v>
      </c>
      <c r="C136" s="21"/>
      <c r="D136" s="19">
        <v>3020</v>
      </c>
      <c r="E136" s="83"/>
      <c r="F136" s="83"/>
      <c r="G136" s="83"/>
      <c r="H136" s="83" t="s">
        <v>264</v>
      </c>
      <c r="I136" s="83"/>
      <c r="J136" s="83"/>
      <c r="K136" s="83"/>
      <c r="L136" s="84"/>
      <c r="M136" s="83" t="str">
        <f t="shared" si="4"/>
        <v>YES</v>
      </c>
      <c r="N136" s="23"/>
      <c r="O136" s="23">
        <v>1</v>
      </c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21" customHeight="1" x14ac:dyDescent="0.25">
      <c r="A137" s="7" t="str">
        <f t="shared" si="3"/>
        <v xml:space="preserve"> D2</v>
      </c>
      <c r="B137" s="7" t="s">
        <v>122</v>
      </c>
      <c r="C137" s="21"/>
      <c r="D137" s="19" t="s">
        <v>58</v>
      </c>
      <c r="E137" s="83"/>
      <c r="F137" s="83"/>
      <c r="G137" s="83"/>
      <c r="H137" s="83"/>
      <c r="I137" s="83"/>
      <c r="J137" s="83"/>
      <c r="K137" s="83"/>
      <c r="L137" s="84"/>
      <c r="M137" s="83" t="str">
        <f t="shared" si="4"/>
        <v/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21" customHeight="1" x14ac:dyDescent="0.25">
      <c r="A138" s="7" t="str">
        <f t="shared" si="3"/>
        <v xml:space="preserve"> D2</v>
      </c>
      <c r="B138" s="7" t="s">
        <v>124</v>
      </c>
      <c r="C138" s="21"/>
      <c r="D138" s="19" t="s">
        <v>66</v>
      </c>
      <c r="E138" s="83"/>
      <c r="F138" s="83"/>
      <c r="G138" s="83"/>
      <c r="H138" s="83"/>
      <c r="I138" s="83"/>
      <c r="J138" s="83"/>
      <c r="K138" s="83"/>
      <c r="L138" s="84"/>
      <c r="M138" s="83" t="str">
        <f t="shared" si="4"/>
        <v/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21" customHeight="1" x14ac:dyDescent="0.25">
      <c r="A139" s="7" t="str">
        <f t="shared" si="3"/>
        <v xml:space="preserve"> D2</v>
      </c>
      <c r="B139" s="7" t="s">
        <v>157</v>
      </c>
      <c r="C139" s="21"/>
      <c r="D139" s="19" t="s">
        <v>73</v>
      </c>
      <c r="E139" s="83"/>
      <c r="F139" s="83"/>
      <c r="G139" s="83"/>
      <c r="H139" s="83"/>
      <c r="I139" s="83"/>
      <c r="J139" s="83"/>
      <c r="K139" s="83"/>
      <c r="L139" s="84"/>
      <c r="M139" s="83" t="str">
        <f t="shared" si="4"/>
        <v/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21" customHeight="1" x14ac:dyDescent="0.25">
      <c r="A140" s="7" t="str">
        <f t="shared" si="3"/>
        <v xml:space="preserve"> D2</v>
      </c>
      <c r="B140" s="7" t="s">
        <v>145</v>
      </c>
      <c r="C140" s="21"/>
      <c r="D140" s="19" t="s">
        <v>79</v>
      </c>
      <c r="E140" s="83"/>
      <c r="F140" s="83"/>
      <c r="G140" s="83"/>
      <c r="H140" s="83" t="s">
        <v>264</v>
      </c>
      <c r="I140" s="83"/>
      <c r="J140" s="83"/>
      <c r="K140" s="83"/>
      <c r="L140" s="84"/>
      <c r="M140" s="83" t="str">
        <f t="shared" si="4"/>
        <v>YES</v>
      </c>
      <c r="N140" s="23"/>
      <c r="O140" s="23"/>
      <c r="P140" s="23"/>
      <c r="Q140" s="23"/>
      <c r="R140" s="23"/>
      <c r="S140" s="23">
        <v>1</v>
      </c>
      <c r="T140" s="23"/>
      <c r="U140" s="23"/>
      <c r="V140" s="23"/>
      <c r="W140" s="23"/>
      <c r="X140" s="23"/>
    </row>
    <row r="141" spans="1:24" ht="21" customHeight="1" x14ac:dyDescent="0.25">
      <c r="A141" s="7" t="s">
        <v>13</v>
      </c>
      <c r="B141" s="7" t="s">
        <v>88</v>
      </c>
      <c r="C141" s="21" t="s">
        <v>96</v>
      </c>
      <c r="D141" s="19" t="s">
        <v>35</v>
      </c>
      <c r="E141" s="83"/>
      <c r="F141" s="83"/>
      <c r="G141" s="83"/>
      <c r="H141" s="83"/>
      <c r="I141" s="83"/>
      <c r="J141" s="83"/>
      <c r="K141" s="83"/>
      <c r="L141" s="84"/>
      <c r="M141" s="83" t="str">
        <f t="shared" si="4"/>
        <v/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21" customHeight="1" x14ac:dyDescent="0.25">
      <c r="A142" s="7" t="str">
        <f>A141</f>
        <v xml:space="preserve"> D3</v>
      </c>
      <c r="B142" s="7" t="s">
        <v>165</v>
      </c>
      <c r="C142" s="53">
        <v>65804</v>
      </c>
      <c r="D142" s="69">
        <v>1003</v>
      </c>
      <c r="E142" s="83"/>
      <c r="F142" s="83"/>
      <c r="G142" s="83"/>
      <c r="H142" s="83" t="s">
        <v>264</v>
      </c>
      <c r="I142" s="83"/>
      <c r="J142" s="83"/>
      <c r="K142" s="83"/>
      <c r="L142" s="84"/>
      <c r="M142" s="83" t="str">
        <f t="shared" si="4"/>
        <v>YES</v>
      </c>
      <c r="N142" s="23">
        <v>1</v>
      </c>
      <c r="O142" s="23">
        <v>2</v>
      </c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21" customHeight="1" x14ac:dyDescent="0.25">
      <c r="A143" s="7" t="str">
        <f t="shared" ref="A143:A206" si="5">A142</f>
        <v xml:space="preserve"> D3</v>
      </c>
      <c r="B143" s="7" t="s">
        <v>165</v>
      </c>
      <c r="C143" s="21"/>
      <c r="D143" s="19">
        <v>1006</v>
      </c>
      <c r="E143" s="83"/>
      <c r="F143" s="83"/>
      <c r="G143" s="83"/>
      <c r="H143" s="83"/>
      <c r="I143" s="83"/>
      <c r="J143" s="83"/>
      <c r="K143" s="83"/>
      <c r="L143" s="84"/>
      <c r="M143" s="83" t="str">
        <f t="shared" si="4"/>
        <v/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21" customHeight="1" x14ac:dyDescent="0.25">
      <c r="A144" s="7" t="str">
        <f t="shared" si="5"/>
        <v xml:space="preserve"> D3</v>
      </c>
      <c r="B144" s="7" t="s">
        <v>158</v>
      </c>
      <c r="C144" s="21"/>
      <c r="D144" s="19" t="s">
        <v>41</v>
      </c>
      <c r="E144" s="83"/>
      <c r="F144" s="83"/>
      <c r="G144" s="83"/>
      <c r="H144" s="83"/>
      <c r="I144" s="83"/>
      <c r="J144" s="83"/>
      <c r="K144" s="83"/>
      <c r="L144" s="84"/>
      <c r="M144" s="83" t="str">
        <f t="shared" si="4"/>
        <v/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21" customHeight="1" x14ac:dyDescent="0.25">
      <c r="A145" s="7" t="str">
        <f t="shared" si="5"/>
        <v xml:space="preserve"> D3</v>
      </c>
      <c r="B145" s="7" t="s">
        <v>141</v>
      </c>
      <c r="C145" s="21"/>
      <c r="D145" s="19" t="s">
        <v>80</v>
      </c>
      <c r="E145" s="83"/>
      <c r="F145" s="83"/>
      <c r="G145" s="83"/>
      <c r="H145" s="83"/>
      <c r="I145" s="83"/>
      <c r="J145" s="83"/>
      <c r="K145" s="83"/>
      <c r="L145" s="84"/>
      <c r="M145" s="83" t="str">
        <f t="shared" si="4"/>
        <v/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21" customHeight="1" x14ac:dyDescent="0.25">
      <c r="A146" s="7" t="str">
        <f t="shared" si="5"/>
        <v xml:space="preserve"> D3</v>
      </c>
      <c r="B146" s="7" t="s">
        <v>126</v>
      </c>
      <c r="C146" s="21"/>
      <c r="D146" s="19" t="s">
        <v>48</v>
      </c>
      <c r="E146" s="83"/>
      <c r="F146" s="83"/>
      <c r="G146" s="83"/>
      <c r="H146" s="83" t="s">
        <v>262</v>
      </c>
      <c r="I146" s="83"/>
      <c r="J146" s="83"/>
      <c r="K146" s="83"/>
      <c r="L146" s="84"/>
      <c r="M146" s="83" t="str">
        <f t="shared" si="4"/>
        <v>YES</v>
      </c>
      <c r="N146" s="23"/>
      <c r="O146" s="23"/>
      <c r="P146" s="23"/>
      <c r="Q146" s="23"/>
      <c r="R146" s="23"/>
      <c r="S146" s="23">
        <v>1</v>
      </c>
      <c r="T146" s="23"/>
      <c r="U146" s="23"/>
      <c r="V146" s="23"/>
      <c r="W146" s="23"/>
      <c r="X146" s="23"/>
    </row>
    <row r="147" spans="1:24" ht="21" customHeight="1" x14ac:dyDescent="0.25">
      <c r="A147" s="7" t="str">
        <f t="shared" si="5"/>
        <v xml:space="preserve"> D3</v>
      </c>
      <c r="B147" s="7" t="s">
        <v>149</v>
      </c>
      <c r="C147" s="21"/>
      <c r="D147" s="19" t="s">
        <v>51</v>
      </c>
      <c r="E147" s="83"/>
      <c r="F147" s="83"/>
      <c r="G147" s="83"/>
      <c r="H147" s="83" t="s">
        <v>264</v>
      </c>
      <c r="I147" s="83"/>
      <c r="J147" s="83"/>
      <c r="K147" s="83"/>
      <c r="L147" s="84"/>
      <c r="M147" s="83" t="str">
        <f t="shared" si="4"/>
        <v>YES</v>
      </c>
      <c r="N147" s="23"/>
      <c r="O147" s="23">
        <v>1</v>
      </c>
      <c r="P147" s="23">
        <v>1</v>
      </c>
      <c r="Q147" s="23"/>
      <c r="R147" s="23"/>
      <c r="S147" s="23"/>
      <c r="T147" s="23"/>
      <c r="U147" s="23"/>
      <c r="V147" s="23"/>
      <c r="W147" s="23"/>
      <c r="X147" s="23"/>
    </row>
    <row r="148" spans="1:24" ht="21" customHeight="1" x14ac:dyDescent="0.25">
      <c r="A148" s="7" t="str">
        <f t="shared" si="5"/>
        <v xml:space="preserve"> D3</v>
      </c>
      <c r="B148" s="7" t="s">
        <v>166</v>
      </c>
      <c r="C148" s="53">
        <v>65789</v>
      </c>
      <c r="D148" s="69" t="s">
        <v>216</v>
      </c>
      <c r="E148" s="83"/>
      <c r="F148" s="83"/>
      <c r="G148" s="83"/>
      <c r="H148" s="83"/>
      <c r="I148" s="83"/>
      <c r="J148" s="83"/>
      <c r="K148" s="83"/>
      <c r="L148" s="84"/>
      <c r="M148" s="83" t="str">
        <f t="shared" si="4"/>
        <v/>
      </c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21" customHeight="1" x14ac:dyDescent="0.25">
      <c r="A149" s="7" t="str">
        <f t="shared" si="5"/>
        <v xml:space="preserve"> D3</v>
      </c>
      <c r="B149" s="7" t="s">
        <v>166</v>
      </c>
      <c r="C149" s="21"/>
      <c r="D149" s="47">
        <v>1009</v>
      </c>
      <c r="E149" s="83"/>
      <c r="F149" s="83"/>
      <c r="G149" s="83"/>
      <c r="H149" s="83" t="s">
        <v>264</v>
      </c>
      <c r="I149" s="83"/>
      <c r="J149" s="83"/>
      <c r="K149" s="83"/>
      <c r="L149" s="84"/>
      <c r="M149" s="83" t="str">
        <f t="shared" si="4"/>
        <v>YES</v>
      </c>
      <c r="N149" s="23"/>
      <c r="O149" s="23">
        <v>1</v>
      </c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21" customHeight="1" x14ac:dyDescent="0.25">
      <c r="A150" s="7" t="str">
        <f t="shared" si="5"/>
        <v xml:space="preserve"> D3</v>
      </c>
      <c r="B150" s="7" t="s">
        <v>125</v>
      </c>
      <c r="C150" s="21"/>
      <c r="D150" s="19" t="s">
        <v>67</v>
      </c>
      <c r="E150" s="83"/>
      <c r="F150" s="83"/>
      <c r="G150" s="83"/>
      <c r="H150" s="83"/>
      <c r="I150" s="83"/>
      <c r="J150" s="83"/>
      <c r="K150" s="83"/>
      <c r="L150" s="84"/>
      <c r="M150" s="83" t="str">
        <f t="shared" si="4"/>
        <v/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21" customHeight="1" x14ac:dyDescent="0.25">
      <c r="A151" s="7" t="str">
        <f t="shared" si="5"/>
        <v xml:space="preserve"> D3</v>
      </c>
      <c r="B151" s="7" t="s">
        <v>127</v>
      </c>
      <c r="C151" s="21"/>
      <c r="D151" s="19" t="s">
        <v>81</v>
      </c>
      <c r="E151" s="83"/>
      <c r="F151" s="83"/>
      <c r="G151" s="83"/>
      <c r="H151" s="83"/>
      <c r="I151" s="83"/>
      <c r="J151" s="83"/>
      <c r="K151" s="83"/>
      <c r="L151" s="84"/>
      <c r="M151" s="83" t="str">
        <f t="shared" si="4"/>
        <v/>
      </c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21" customHeight="1" x14ac:dyDescent="0.25">
      <c r="A152" s="7" t="str">
        <f t="shared" si="5"/>
        <v xml:space="preserve"> D3</v>
      </c>
      <c r="B152" s="7" t="s">
        <v>136</v>
      </c>
      <c r="C152" s="21"/>
      <c r="D152" s="19" t="s">
        <v>74</v>
      </c>
      <c r="E152" s="83"/>
      <c r="F152" s="83"/>
      <c r="G152" s="83"/>
      <c r="H152" s="83"/>
      <c r="I152" s="83"/>
      <c r="J152" s="83"/>
      <c r="K152" s="83"/>
      <c r="L152" s="84"/>
      <c r="M152" s="83" t="str">
        <f t="shared" si="4"/>
        <v/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21" customHeight="1" x14ac:dyDescent="0.25">
      <c r="A153" s="7" t="str">
        <f t="shared" si="5"/>
        <v xml:space="preserve"> D3</v>
      </c>
      <c r="B153" s="7" t="s">
        <v>129</v>
      </c>
      <c r="C153" s="21"/>
      <c r="D153" s="19" t="s">
        <v>36</v>
      </c>
      <c r="E153" s="83"/>
      <c r="F153" s="83"/>
      <c r="G153" s="83"/>
      <c r="H153" s="83"/>
      <c r="I153" s="83"/>
      <c r="J153" s="83"/>
      <c r="K153" s="83"/>
      <c r="L153" s="84"/>
      <c r="M153" s="83" t="str">
        <f t="shared" si="4"/>
        <v/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21" customHeight="1" x14ac:dyDescent="0.25">
      <c r="A154" s="7" t="str">
        <f t="shared" si="5"/>
        <v xml:space="preserve"> D3</v>
      </c>
      <c r="B154" s="7" t="s">
        <v>167</v>
      </c>
      <c r="C154" s="53">
        <v>65796</v>
      </c>
      <c r="D154" s="51">
        <v>1022</v>
      </c>
      <c r="E154" s="83"/>
      <c r="F154" s="83"/>
      <c r="G154" s="83"/>
      <c r="H154" s="83"/>
      <c r="I154" s="83"/>
      <c r="J154" s="83"/>
      <c r="K154" s="83"/>
      <c r="L154" s="84"/>
      <c r="M154" s="83" t="str">
        <f t="shared" si="4"/>
        <v/>
      </c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21" customHeight="1" x14ac:dyDescent="0.25">
      <c r="A155" s="7" t="str">
        <f t="shared" si="5"/>
        <v xml:space="preserve"> D3</v>
      </c>
      <c r="B155" s="7" t="s">
        <v>167</v>
      </c>
      <c r="C155" s="21"/>
      <c r="D155" s="47">
        <v>1014</v>
      </c>
      <c r="E155" s="83"/>
      <c r="F155" s="83"/>
      <c r="G155" s="83"/>
      <c r="H155" s="83"/>
      <c r="I155" s="83"/>
      <c r="J155" s="83"/>
      <c r="K155" s="83"/>
      <c r="L155" s="84"/>
      <c r="M155" s="83" t="str">
        <f t="shared" si="4"/>
        <v/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21" customHeight="1" x14ac:dyDescent="0.25">
      <c r="A156" s="7" t="s">
        <v>13</v>
      </c>
      <c r="B156" s="7" t="s">
        <v>118</v>
      </c>
      <c r="C156" s="21"/>
      <c r="D156" s="47" t="s">
        <v>188</v>
      </c>
      <c r="E156" s="83"/>
      <c r="F156" s="83"/>
      <c r="G156" s="83"/>
      <c r="H156" s="83"/>
      <c r="I156" s="83"/>
      <c r="J156" s="83"/>
      <c r="K156" s="83"/>
      <c r="L156" s="84"/>
      <c r="M156" s="83" t="str">
        <f t="shared" si="4"/>
        <v/>
      </c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21" customHeight="1" x14ac:dyDescent="0.25">
      <c r="A157" s="7" t="s">
        <v>13</v>
      </c>
      <c r="B157" s="7" t="s">
        <v>148</v>
      </c>
      <c r="C157" s="21"/>
      <c r="D157" s="47" t="s">
        <v>49</v>
      </c>
      <c r="E157" s="83"/>
      <c r="F157" s="83"/>
      <c r="G157" s="83"/>
      <c r="H157" s="83"/>
      <c r="I157" s="83"/>
      <c r="J157" s="83"/>
      <c r="K157" s="83"/>
      <c r="L157" s="84"/>
      <c r="M157" s="83" t="str">
        <f t="shared" si="4"/>
        <v/>
      </c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21" customHeight="1" x14ac:dyDescent="0.25">
      <c r="A158" s="7" t="str">
        <f>A155</f>
        <v xml:space="preserve"> D3</v>
      </c>
      <c r="B158" s="7" t="s">
        <v>133</v>
      </c>
      <c r="C158" s="21"/>
      <c r="D158" s="20" t="s">
        <v>59</v>
      </c>
      <c r="E158" s="83"/>
      <c r="F158" s="83"/>
      <c r="G158" s="83"/>
      <c r="H158" s="83" t="s">
        <v>264</v>
      </c>
      <c r="I158" s="83"/>
      <c r="J158" s="83"/>
      <c r="K158" s="83"/>
      <c r="L158" s="84"/>
      <c r="M158" s="83" t="str">
        <f t="shared" si="4"/>
        <v>YES</v>
      </c>
      <c r="N158" s="23"/>
      <c r="O158" s="23">
        <v>1</v>
      </c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21" customHeight="1" x14ac:dyDescent="0.25">
      <c r="A159" s="7" t="str">
        <f t="shared" si="5"/>
        <v xml:space="preserve"> D3</v>
      </c>
      <c r="B159" s="7" t="s">
        <v>146</v>
      </c>
      <c r="C159" s="21"/>
      <c r="D159" s="19" t="s">
        <v>68</v>
      </c>
      <c r="E159" s="83"/>
      <c r="F159" s="83"/>
      <c r="G159" s="83"/>
      <c r="H159" s="83" t="s">
        <v>264</v>
      </c>
      <c r="I159" s="83" t="s">
        <v>264</v>
      </c>
      <c r="J159" s="83"/>
      <c r="K159" s="83"/>
      <c r="L159" s="84"/>
      <c r="M159" s="83" t="str">
        <f t="shared" si="4"/>
        <v>YES</v>
      </c>
      <c r="N159" s="23"/>
      <c r="O159" s="23">
        <v>1</v>
      </c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21" customHeight="1" x14ac:dyDescent="0.25">
      <c r="A160" s="7" t="str">
        <f t="shared" si="5"/>
        <v xml:space="preserve"> D3</v>
      </c>
      <c r="B160" s="7" t="s">
        <v>168</v>
      </c>
      <c r="C160" s="53">
        <v>65797</v>
      </c>
      <c r="D160" s="69">
        <v>1018</v>
      </c>
      <c r="E160" s="83"/>
      <c r="F160" s="83"/>
      <c r="G160" s="83"/>
      <c r="H160" s="83"/>
      <c r="I160" s="83"/>
      <c r="J160" s="83"/>
      <c r="K160" s="83"/>
      <c r="L160" s="84"/>
      <c r="M160" s="83" t="str">
        <f t="shared" si="4"/>
        <v/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21" customHeight="1" x14ac:dyDescent="0.25">
      <c r="A161" s="7" t="str">
        <f t="shared" si="5"/>
        <v xml:space="preserve"> D3</v>
      </c>
      <c r="B161" s="7" t="s">
        <v>168</v>
      </c>
      <c r="C161" s="21"/>
      <c r="D161" s="47">
        <v>1020</v>
      </c>
      <c r="E161" s="83"/>
      <c r="F161" s="83"/>
      <c r="G161" s="83"/>
      <c r="H161" s="83" t="s">
        <v>264</v>
      </c>
      <c r="I161" s="83"/>
      <c r="J161" s="83"/>
      <c r="K161" s="83"/>
      <c r="L161" s="84"/>
      <c r="M161" s="83" t="str">
        <f t="shared" si="4"/>
        <v>YES</v>
      </c>
      <c r="N161" s="23"/>
      <c r="O161" s="23">
        <v>1</v>
      </c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21" customHeight="1" x14ac:dyDescent="0.25">
      <c r="A162" s="7" t="str">
        <f t="shared" si="5"/>
        <v xml:space="preserve"> D3</v>
      </c>
      <c r="B162" s="7" t="s">
        <v>116</v>
      </c>
      <c r="C162" s="21"/>
      <c r="D162" s="19" t="s">
        <v>37</v>
      </c>
      <c r="E162" s="83"/>
      <c r="F162" s="83"/>
      <c r="G162" s="83"/>
      <c r="H162" s="83"/>
      <c r="I162" s="83"/>
      <c r="J162" s="83"/>
      <c r="K162" s="83"/>
      <c r="L162" s="84"/>
      <c r="M162" s="83" t="str">
        <f t="shared" si="4"/>
        <v/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21" customHeight="1" x14ac:dyDescent="0.25">
      <c r="A163" s="7" t="str">
        <f t="shared" si="5"/>
        <v xml:space="preserve"> D3</v>
      </c>
      <c r="B163" s="7" t="s">
        <v>120</v>
      </c>
      <c r="C163" s="21"/>
      <c r="D163" s="19" t="s">
        <v>42</v>
      </c>
      <c r="E163" s="83"/>
      <c r="F163" s="83"/>
      <c r="G163" s="83"/>
      <c r="H163" s="83"/>
      <c r="I163" s="83"/>
      <c r="J163" s="83"/>
      <c r="K163" s="83"/>
      <c r="L163" s="84"/>
      <c r="M163" s="83" t="str">
        <f t="shared" si="4"/>
        <v/>
      </c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21" customHeight="1" x14ac:dyDescent="0.25">
      <c r="A164" s="7" t="str">
        <f t="shared" si="5"/>
        <v xml:space="preserve"> D3</v>
      </c>
      <c r="B164" s="7" t="s">
        <v>147</v>
      </c>
      <c r="C164" s="21"/>
      <c r="D164" s="19" t="s">
        <v>53</v>
      </c>
      <c r="E164" s="83"/>
      <c r="F164" s="83"/>
      <c r="G164" s="83"/>
      <c r="H164" s="83"/>
      <c r="I164" s="83"/>
      <c r="J164" s="83"/>
      <c r="K164" s="83"/>
      <c r="L164" s="84"/>
      <c r="M164" s="83" t="str">
        <f t="shared" si="4"/>
        <v/>
      </c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21" customHeight="1" x14ac:dyDescent="0.25">
      <c r="A165" s="7" t="str">
        <f t="shared" si="5"/>
        <v xml:space="preserve"> D3</v>
      </c>
      <c r="B165" s="7" t="s">
        <v>150</v>
      </c>
      <c r="C165" s="21"/>
      <c r="D165" s="19" t="s">
        <v>60</v>
      </c>
      <c r="E165" s="83"/>
      <c r="F165" s="83"/>
      <c r="G165" s="83"/>
      <c r="H165" s="83"/>
      <c r="I165" s="83"/>
      <c r="J165" s="83"/>
      <c r="K165" s="83"/>
      <c r="L165" s="84"/>
      <c r="M165" s="83" t="str">
        <f t="shared" si="4"/>
        <v/>
      </c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21" customHeight="1" x14ac:dyDescent="0.25">
      <c r="A166" s="7" t="str">
        <f t="shared" si="5"/>
        <v xml:space="preserve"> D3</v>
      </c>
      <c r="B166" s="7" t="s">
        <v>169</v>
      </c>
      <c r="C166" s="53">
        <v>65808</v>
      </c>
      <c r="D166" s="69" t="s">
        <v>217</v>
      </c>
      <c r="E166" s="83"/>
      <c r="F166" s="83" t="s">
        <v>265</v>
      </c>
      <c r="G166" s="83"/>
      <c r="H166" s="83" t="s">
        <v>262</v>
      </c>
      <c r="I166" s="83" t="s">
        <v>262</v>
      </c>
      <c r="J166" s="83"/>
      <c r="K166" s="83"/>
      <c r="L166" s="84"/>
      <c r="M166" s="83" t="str">
        <f t="shared" si="4"/>
        <v>YES</v>
      </c>
      <c r="N166" s="23"/>
      <c r="O166" s="23">
        <v>1</v>
      </c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21" customHeight="1" x14ac:dyDescent="0.25">
      <c r="A167" s="7" t="str">
        <f t="shared" si="5"/>
        <v xml:space="preserve"> D3</v>
      </c>
      <c r="B167" s="7" t="s">
        <v>169</v>
      </c>
      <c r="C167" s="21"/>
      <c r="D167" s="47" t="s">
        <v>205</v>
      </c>
      <c r="E167" s="83"/>
      <c r="F167" s="83"/>
      <c r="G167" s="83"/>
      <c r="H167" s="83"/>
      <c r="I167" s="83"/>
      <c r="J167" s="83"/>
      <c r="K167" s="83"/>
      <c r="L167" s="84"/>
      <c r="M167" s="83" t="str">
        <f t="shared" si="4"/>
        <v/>
      </c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21" customHeight="1" x14ac:dyDescent="0.25">
      <c r="A168" s="7" t="str">
        <f t="shared" si="5"/>
        <v xml:space="preserve"> D3</v>
      </c>
      <c r="B168" s="7" t="s">
        <v>117</v>
      </c>
      <c r="C168" s="21"/>
      <c r="D168" s="19" t="s">
        <v>43</v>
      </c>
      <c r="E168" s="83"/>
      <c r="F168" s="83"/>
      <c r="G168" s="83"/>
      <c r="H168" s="83"/>
      <c r="I168" s="83"/>
      <c r="J168" s="83"/>
      <c r="K168" s="83"/>
      <c r="L168" s="84"/>
      <c r="M168" s="83" t="str">
        <f t="shared" si="4"/>
        <v/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21" customHeight="1" x14ac:dyDescent="0.25">
      <c r="A169" s="7" t="str">
        <f t="shared" si="5"/>
        <v xml:space="preserve"> D3</v>
      </c>
      <c r="B169" s="7" t="s">
        <v>156</v>
      </c>
      <c r="C169" s="21"/>
      <c r="D169" s="19" t="s">
        <v>54</v>
      </c>
      <c r="E169" s="83"/>
      <c r="F169" s="83"/>
      <c r="G169" s="83"/>
      <c r="H169" s="83"/>
      <c r="I169" s="83"/>
      <c r="J169" s="83"/>
      <c r="K169" s="83"/>
      <c r="L169" s="84"/>
      <c r="M169" s="83" t="str">
        <f t="shared" si="4"/>
        <v/>
      </c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21" customHeight="1" x14ac:dyDescent="0.25">
      <c r="A170" s="7" t="str">
        <f t="shared" si="5"/>
        <v xml:space="preserve"> D3</v>
      </c>
      <c r="B170" s="7" t="s">
        <v>143</v>
      </c>
      <c r="C170" s="21"/>
      <c r="D170" s="19" t="s">
        <v>61</v>
      </c>
      <c r="E170" s="83"/>
      <c r="F170" s="83"/>
      <c r="G170" s="83"/>
      <c r="H170" s="83"/>
      <c r="I170" s="83"/>
      <c r="J170" s="83"/>
      <c r="K170" s="83"/>
      <c r="L170" s="84"/>
      <c r="M170" s="83" t="str">
        <f t="shared" si="4"/>
        <v/>
      </c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21" customHeight="1" x14ac:dyDescent="0.25">
      <c r="A171" s="7" t="str">
        <f t="shared" si="5"/>
        <v xml:space="preserve"> D3</v>
      </c>
      <c r="B171" s="7" t="s">
        <v>128</v>
      </c>
      <c r="C171" s="21"/>
      <c r="D171" s="19" t="s">
        <v>70</v>
      </c>
      <c r="E171" s="83"/>
      <c r="F171" s="83"/>
      <c r="G171" s="83"/>
      <c r="H171" s="83" t="s">
        <v>264</v>
      </c>
      <c r="I171" s="83"/>
      <c r="J171" s="83"/>
      <c r="K171" s="83"/>
      <c r="L171" s="84"/>
      <c r="M171" s="83" t="str">
        <f t="shared" si="4"/>
        <v>YES</v>
      </c>
      <c r="N171" s="23"/>
      <c r="O171" s="23"/>
      <c r="P171" s="23"/>
      <c r="Q171" s="23"/>
      <c r="R171" s="23"/>
      <c r="S171" s="23">
        <v>1</v>
      </c>
      <c r="T171" s="23"/>
      <c r="U171" s="23"/>
      <c r="V171" s="23"/>
      <c r="W171" s="23"/>
      <c r="X171" s="23"/>
    </row>
    <row r="172" spans="1:24" ht="21" customHeight="1" x14ac:dyDescent="0.25">
      <c r="A172" s="7" t="str">
        <f t="shared" si="5"/>
        <v xml:space="preserve"> D3</v>
      </c>
      <c r="B172" s="7" t="s">
        <v>170</v>
      </c>
      <c r="C172" s="53">
        <v>65838</v>
      </c>
      <c r="D172" s="69" t="s">
        <v>218</v>
      </c>
      <c r="E172" s="83"/>
      <c r="F172" s="83"/>
      <c r="G172" s="83"/>
      <c r="H172" s="83"/>
      <c r="I172" s="83"/>
      <c r="J172" s="83"/>
      <c r="K172" s="83"/>
      <c r="L172" s="84"/>
      <c r="M172" s="83" t="str">
        <f t="shared" si="4"/>
        <v/>
      </c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21" customHeight="1" x14ac:dyDescent="0.25">
      <c r="A173" s="7" t="str">
        <f t="shared" si="5"/>
        <v xml:space="preserve"> D3</v>
      </c>
      <c r="B173" s="7" t="s">
        <v>170</v>
      </c>
      <c r="C173" s="21"/>
      <c r="D173" s="47" t="s">
        <v>205</v>
      </c>
      <c r="E173" s="83"/>
      <c r="F173" s="83"/>
      <c r="G173" s="83"/>
      <c r="H173" s="83"/>
      <c r="I173" s="83" t="s">
        <v>261</v>
      </c>
      <c r="J173" s="83"/>
      <c r="K173" s="83"/>
      <c r="L173" s="84"/>
      <c r="M173" s="83" t="str">
        <f t="shared" si="4"/>
        <v>YES</v>
      </c>
      <c r="N173" s="23"/>
      <c r="O173" s="23"/>
      <c r="P173" s="23"/>
      <c r="Q173" s="23"/>
      <c r="R173" s="23"/>
      <c r="S173" s="23"/>
      <c r="T173" s="23"/>
      <c r="U173" s="23"/>
      <c r="V173" s="23"/>
      <c r="W173" s="23">
        <v>1</v>
      </c>
      <c r="X173" s="23"/>
    </row>
    <row r="174" spans="1:24" ht="21" customHeight="1" x14ac:dyDescent="0.25">
      <c r="A174" s="7" t="str">
        <f t="shared" si="5"/>
        <v xml:space="preserve"> D3</v>
      </c>
      <c r="B174" s="7" t="s">
        <v>113</v>
      </c>
      <c r="C174" s="21"/>
      <c r="D174" s="19" t="s">
        <v>39</v>
      </c>
      <c r="E174" s="83"/>
      <c r="F174" s="83"/>
      <c r="G174" s="83"/>
      <c r="H174" s="83"/>
      <c r="I174" s="83"/>
      <c r="J174" s="83"/>
      <c r="K174" s="83"/>
      <c r="L174" s="84"/>
      <c r="M174" s="83" t="str">
        <f t="shared" si="4"/>
        <v/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21" customHeight="1" x14ac:dyDescent="0.25">
      <c r="A175" s="7" t="str">
        <f t="shared" si="5"/>
        <v xml:space="preserve"> D3</v>
      </c>
      <c r="B175" s="7" t="s">
        <v>112</v>
      </c>
      <c r="C175" s="21"/>
      <c r="D175" s="19" t="s">
        <v>82</v>
      </c>
      <c r="E175" s="83"/>
      <c r="F175" s="83"/>
      <c r="G175" s="83"/>
      <c r="H175" s="83"/>
      <c r="I175" s="83"/>
      <c r="J175" s="83"/>
      <c r="K175" s="83"/>
      <c r="L175" s="84"/>
      <c r="M175" s="83" t="str">
        <f t="shared" si="4"/>
        <v/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21" customHeight="1" x14ac:dyDescent="0.25">
      <c r="A176" s="7" t="str">
        <f t="shared" si="5"/>
        <v xml:space="preserve"> D3</v>
      </c>
      <c r="B176" s="7" t="s">
        <v>160</v>
      </c>
      <c r="C176" s="21"/>
      <c r="D176" s="19" t="s">
        <v>44</v>
      </c>
      <c r="E176" s="83"/>
      <c r="F176" s="83"/>
      <c r="G176" s="83"/>
      <c r="H176" s="83"/>
      <c r="I176" s="83"/>
      <c r="J176" s="83"/>
      <c r="K176" s="83"/>
      <c r="L176" s="84"/>
      <c r="M176" s="83" t="str">
        <f t="shared" si="4"/>
        <v/>
      </c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21" customHeight="1" x14ac:dyDescent="0.25">
      <c r="A177" s="7" t="str">
        <f t="shared" si="5"/>
        <v xml:space="preserve"> D3</v>
      </c>
      <c r="B177" s="7" t="s">
        <v>114</v>
      </c>
      <c r="C177" s="21"/>
      <c r="D177" s="19" t="s">
        <v>50</v>
      </c>
      <c r="E177" s="83"/>
      <c r="F177" s="83"/>
      <c r="G177" s="83"/>
      <c r="H177" s="83" t="s">
        <v>264</v>
      </c>
      <c r="I177" s="83"/>
      <c r="J177" s="83"/>
      <c r="K177" s="83"/>
      <c r="L177" s="84"/>
      <c r="M177" s="83" t="str">
        <f t="shared" si="4"/>
        <v>YES</v>
      </c>
      <c r="N177" s="23"/>
      <c r="O177" s="23"/>
      <c r="P177" s="23"/>
      <c r="Q177" s="23"/>
      <c r="R177" s="23"/>
      <c r="S177" s="23">
        <v>1</v>
      </c>
      <c r="T177" s="23"/>
      <c r="U177" s="23"/>
      <c r="V177" s="23"/>
      <c r="W177" s="23"/>
      <c r="X177" s="23"/>
    </row>
    <row r="178" spans="1:24" ht="21" customHeight="1" x14ac:dyDescent="0.25">
      <c r="A178" s="7" t="str">
        <f t="shared" si="5"/>
        <v xml:space="preserve"> D3</v>
      </c>
      <c r="B178" s="7" t="s">
        <v>171</v>
      </c>
      <c r="C178" s="53">
        <v>65840</v>
      </c>
      <c r="D178" s="69" t="s">
        <v>219</v>
      </c>
      <c r="E178" s="83"/>
      <c r="F178" s="83"/>
      <c r="G178" s="83"/>
      <c r="H178" s="83"/>
      <c r="I178" s="83"/>
      <c r="J178" s="83"/>
      <c r="K178" s="83"/>
      <c r="L178" s="84"/>
      <c r="M178" s="83" t="str">
        <f t="shared" si="4"/>
        <v/>
      </c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21" customHeight="1" x14ac:dyDescent="0.25">
      <c r="A179" s="7" t="str">
        <f t="shared" si="5"/>
        <v xml:space="preserve"> D3</v>
      </c>
      <c r="B179" s="7" t="s">
        <v>171</v>
      </c>
      <c r="C179" s="21"/>
      <c r="D179" s="47" t="s">
        <v>205</v>
      </c>
      <c r="E179" s="83"/>
      <c r="F179" s="83"/>
      <c r="G179" s="83"/>
      <c r="H179" s="83" t="s">
        <v>262</v>
      </c>
      <c r="I179" s="83"/>
      <c r="J179" s="83"/>
      <c r="K179" s="83"/>
      <c r="L179" s="84"/>
      <c r="M179" s="83" t="str">
        <f t="shared" si="4"/>
        <v>YES</v>
      </c>
      <c r="N179" s="23"/>
      <c r="O179" s="23">
        <v>1</v>
      </c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21" customHeight="1" x14ac:dyDescent="0.25">
      <c r="A180" s="7" t="str">
        <f t="shared" si="5"/>
        <v xml:space="preserve"> D3</v>
      </c>
      <c r="B180" s="7" t="s">
        <v>121</v>
      </c>
      <c r="C180" s="21"/>
      <c r="D180" s="19" t="s">
        <v>62</v>
      </c>
      <c r="E180" s="83"/>
      <c r="F180" s="83"/>
      <c r="G180" s="83"/>
      <c r="H180" s="83"/>
      <c r="I180" s="83"/>
      <c r="J180" s="83"/>
      <c r="K180" s="83"/>
      <c r="L180" s="84"/>
      <c r="M180" s="83" t="str">
        <f t="shared" si="4"/>
        <v/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21" customHeight="1" x14ac:dyDescent="0.25">
      <c r="A181" s="7" t="str">
        <f t="shared" si="5"/>
        <v xml:space="preserve"> D3</v>
      </c>
      <c r="B181" s="7" t="s">
        <v>131</v>
      </c>
      <c r="C181" s="21"/>
      <c r="D181" s="19" t="s">
        <v>83</v>
      </c>
      <c r="E181" s="83"/>
      <c r="F181" s="83"/>
      <c r="G181" s="83"/>
      <c r="H181" s="83"/>
      <c r="I181" s="83"/>
      <c r="J181" s="83"/>
      <c r="K181" s="83"/>
      <c r="L181" s="84"/>
      <c r="M181" s="83" t="str">
        <f t="shared" si="4"/>
        <v/>
      </c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21" customHeight="1" x14ac:dyDescent="0.25">
      <c r="A182" s="7" t="str">
        <f t="shared" si="5"/>
        <v xml:space="preserve"> D3</v>
      </c>
      <c r="B182" s="7" t="s">
        <v>138</v>
      </c>
      <c r="C182" s="21"/>
      <c r="D182" s="19" t="s">
        <v>71</v>
      </c>
      <c r="E182" s="83"/>
      <c r="F182" s="83"/>
      <c r="G182" s="83"/>
      <c r="H182" s="83" t="s">
        <v>264</v>
      </c>
      <c r="I182" s="83"/>
      <c r="J182" s="83"/>
      <c r="K182" s="83"/>
      <c r="L182" s="84"/>
      <c r="M182" s="83" t="str">
        <f t="shared" si="4"/>
        <v>YES</v>
      </c>
      <c r="N182" s="23"/>
      <c r="O182" s="23">
        <v>1</v>
      </c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21" customHeight="1" x14ac:dyDescent="0.25">
      <c r="A183" s="7" t="str">
        <f t="shared" si="5"/>
        <v xml:space="preserve"> D3</v>
      </c>
      <c r="B183" s="7" t="s">
        <v>135</v>
      </c>
      <c r="C183" s="21"/>
      <c r="D183" s="19" t="s">
        <v>76</v>
      </c>
      <c r="E183" s="83"/>
      <c r="F183" s="83"/>
      <c r="G183" s="83"/>
      <c r="H183" s="83"/>
      <c r="I183" s="83"/>
      <c r="J183" s="83"/>
      <c r="K183" s="83"/>
      <c r="L183" s="84"/>
      <c r="M183" s="83" t="str">
        <f t="shared" si="4"/>
        <v/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21" customHeight="1" x14ac:dyDescent="0.25">
      <c r="A184" s="7" t="str">
        <f t="shared" si="5"/>
        <v xml:space="preserve"> D3</v>
      </c>
      <c r="B184" s="7" t="s">
        <v>172</v>
      </c>
      <c r="C184" s="53">
        <v>65880</v>
      </c>
      <c r="D184" s="69" t="s">
        <v>220</v>
      </c>
      <c r="E184" s="83"/>
      <c r="F184" s="83"/>
      <c r="G184" s="83"/>
      <c r="H184" s="83"/>
      <c r="I184" s="83"/>
      <c r="J184" s="83"/>
      <c r="K184" s="83"/>
      <c r="L184" s="84"/>
      <c r="M184" s="83" t="str">
        <f t="shared" si="4"/>
        <v/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21" customHeight="1" x14ac:dyDescent="0.25">
      <c r="A185" s="7" t="str">
        <f t="shared" si="5"/>
        <v xml:space="preserve"> D3</v>
      </c>
      <c r="B185" s="7" t="s">
        <v>172</v>
      </c>
      <c r="C185" s="21"/>
      <c r="D185" s="47" t="s">
        <v>205</v>
      </c>
      <c r="E185" s="83"/>
      <c r="F185" s="83" t="s">
        <v>263</v>
      </c>
      <c r="G185" s="83"/>
      <c r="H185" s="83" t="s">
        <v>264</v>
      </c>
      <c r="I185" s="83" t="s">
        <v>262</v>
      </c>
      <c r="J185" s="83"/>
      <c r="K185" s="83"/>
      <c r="L185" s="84"/>
      <c r="M185" s="83" t="str">
        <f t="shared" si="4"/>
        <v>YES</v>
      </c>
      <c r="N185" s="23"/>
      <c r="O185" s="23">
        <v>1</v>
      </c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21" customHeight="1" x14ac:dyDescent="0.25">
      <c r="A186" s="7" t="str">
        <f t="shared" si="5"/>
        <v xml:space="preserve"> D3</v>
      </c>
      <c r="B186" s="7" t="s">
        <v>142</v>
      </c>
      <c r="C186" s="21"/>
      <c r="D186" s="19" t="s">
        <v>45</v>
      </c>
      <c r="E186" s="83"/>
      <c r="F186" s="83"/>
      <c r="G186" s="83"/>
      <c r="H186" s="83" t="s">
        <v>264</v>
      </c>
      <c r="I186" s="83"/>
      <c r="J186" s="83"/>
      <c r="K186" s="83"/>
      <c r="L186" s="84"/>
      <c r="M186" s="83" t="str">
        <f t="shared" si="4"/>
        <v>YES</v>
      </c>
      <c r="N186" s="23"/>
      <c r="O186" s="23"/>
      <c r="P186" s="23"/>
      <c r="Q186" s="23"/>
      <c r="R186" s="23"/>
      <c r="S186" s="23">
        <v>1</v>
      </c>
      <c r="T186" s="23"/>
      <c r="U186" s="23"/>
      <c r="V186" s="23"/>
      <c r="W186" s="23"/>
      <c r="X186" s="23"/>
    </row>
    <row r="187" spans="1:24" ht="21" customHeight="1" x14ac:dyDescent="0.25">
      <c r="A187" s="7" t="str">
        <f t="shared" si="5"/>
        <v xml:space="preserve"> D3</v>
      </c>
      <c r="B187" s="7" t="s">
        <v>137</v>
      </c>
      <c r="C187" s="21"/>
      <c r="D187" s="19" t="s">
        <v>55</v>
      </c>
      <c r="E187" s="83"/>
      <c r="F187" s="83"/>
      <c r="G187" s="83"/>
      <c r="H187" s="83"/>
      <c r="I187" s="83"/>
      <c r="J187" s="83"/>
      <c r="K187" s="83"/>
      <c r="L187" s="84"/>
      <c r="M187" s="83" t="str">
        <f t="shared" si="4"/>
        <v/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21" customHeight="1" x14ac:dyDescent="0.25">
      <c r="A188" s="7" t="str">
        <f t="shared" si="5"/>
        <v xml:space="preserve"> D3</v>
      </c>
      <c r="B188" s="7" t="s">
        <v>115</v>
      </c>
      <c r="C188" s="21"/>
      <c r="D188" s="19" t="s">
        <v>63</v>
      </c>
      <c r="E188" s="83"/>
      <c r="F188" s="83"/>
      <c r="G188" s="83"/>
      <c r="H188" s="83"/>
      <c r="I188" s="83" t="s">
        <v>261</v>
      </c>
      <c r="J188" s="83"/>
      <c r="K188" s="83"/>
      <c r="L188" s="84"/>
      <c r="M188" s="83" t="str">
        <f t="shared" si="4"/>
        <v>YES</v>
      </c>
      <c r="N188" s="23"/>
      <c r="O188" s="23"/>
      <c r="P188" s="23"/>
      <c r="Q188" s="23"/>
      <c r="R188" s="23"/>
      <c r="S188" s="23"/>
      <c r="T188" s="23"/>
      <c r="U188" s="23"/>
      <c r="V188" s="23"/>
      <c r="W188" s="23">
        <v>1</v>
      </c>
      <c r="X188" s="23"/>
    </row>
    <row r="189" spans="1:24" ht="21" customHeight="1" x14ac:dyDescent="0.25">
      <c r="A189" s="7" t="str">
        <f t="shared" si="5"/>
        <v xml:space="preserve"> D3</v>
      </c>
      <c r="B189" s="7" t="s">
        <v>139</v>
      </c>
      <c r="C189" s="21"/>
      <c r="D189" s="19" t="s">
        <v>86</v>
      </c>
      <c r="E189" s="83"/>
      <c r="F189" s="83"/>
      <c r="G189" s="83"/>
      <c r="H189" s="83"/>
      <c r="I189" s="83"/>
      <c r="J189" s="83"/>
      <c r="K189" s="83"/>
      <c r="L189" s="84"/>
      <c r="M189" s="83" t="str">
        <f t="shared" si="4"/>
        <v/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21" customHeight="1" x14ac:dyDescent="0.25">
      <c r="A190" s="7" t="str">
        <f t="shared" si="5"/>
        <v xml:space="preserve"> D3</v>
      </c>
      <c r="B190" s="7" t="s">
        <v>173</v>
      </c>
      <c r="C190" s="53">
        <v>65549</v>
      </c>
      <c r="D190" s="69">
        <v>3020</v>
      </c>
      <c r="E190" s="83"/>
      <c r="F190" s="83"/>
      <c r="G190" s="83"/>
      <c r="H190" s="83"/>
      <c r="I190" s="83"/>
      <c r="J190" s="83"/>
      <c r="K190" s="83"/>
      <c r="L190" s="84"/>
      <c r="M190" s="83" t="str">
        <f t="shared" si="4"/>
        <v/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21" customHeight="1" x14ac:dyDescent="0.25">
      <c r="A191" s="7" t="str">
        <f t="shared" si="5"/>
        <v xml:space="preserve"> D3</v>
      </c>
      <c r="B191" s="7" t="s">
        <v>173</v>
      </c>
      <c r="C191" s="21"/>
      <c r="D191" s="47" t="s">
        <v>205</v>
      </c>
      <c r="E191" s="83"/>
      <c r="F191" s="83"/>
      <c r="G191" s="83"/>
      <c r="H191" s="83"/>
      <c r="I191" s="83"/>
      <c r="J191" s="83"/>
      <c r="K191" s="83"/>
      <c r="L191" s="84"/>
      <c r="M191" s="83" t="str">
        <f t="shared" si="4"/>
        <v/>
      </c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21" customHeight="1" x14ac:dyDescent="0.25">
      <c r="A192" s="7" t="str">
        <f t="shared" si="5"/>
        <v xml:space="preserve"> D3</v>
      </c>
      <c r="B192" s="7" t="s">
        <v>119</v>
      </c>
      <c r="C192" s="21"/>
      <c r="D192" s="19" t="s">
        <v>181</v>
      </c>
      <c r="E192" s="83"/>
      <c r="F192" s="83"/>
      <c r="G192" s="83"/>
      <c r="H192" s="83"/>
      <c r="I192" s="83"/>
      <c r="J192" s="83"/>
      <c r="K192" s="83"/>
      <c r="L192" s="84"/>
      <c r="M192" s="83" t="str">
        <f t="shared" si="4"/>
        <v/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21" customHeight="1" x14ac:dyDescent="0.25">
      <c r="A193" s="7" t="str">
        <f t="shared" si="5"/>
        <v xml:space="preserve"> D3</v>
      </c>
      <c r="B193" s="7" t="s">
        <v>130</v>
      </c>
      <c r="C193" s="21"/>
      <c r="D193" s="19" t="s">
        <v>182</v>
      </c>
      <c r="E193" s="83"/>
      <c r="F193" s="83"/>
      <c r="G193" s="83"/>
      <c r="H193" s="83"/>
      <c r="I193" s="83"/>
      <c r="J193" s="83"/>
      <c r="K193" s="83"/>
      <c r="L193" s="84"/>
      <c r="M193" s="83" t="str">
        <f t="shared" si="4"/>
        <v/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21" customHeight="1" x14ac:dyDescent="0.25">
      <c r="A194" s="7" t="str">
        <f t="shared" si="5"/>
        <v xml:space="preserve"> D3</v>
      </c>
      <c r="B194" s="7" t="s">
        <v>134</v>
      </c>
      <c r="C194" s="21"/>
      <c r="D194" s="19" t="s">
        <v>72</v>
      </c>
      <c r="E194" s="83"/>
      <c r="F194" s="83"/>
      <c r="G194" s="83"/>
      <c r="H194" s="83"/>
      <c r="I194" s="83"/>
      <c r="J194" s="83"/>
      <c r="K194" s="83"/>
      <c r="L194" s="84"/>
      <c r="M194" s="83" t="str">
        <f t="shared" ref="M194:M213" si="6">IF(AND(ISBLANK(E194),ISBLANK(F194),ISBLANK(G194),ISBLANK(H194),ISBLANK(I194),ISBLANK(J194)),"","YES")</f>
        <v/>
      </c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21" customHeight="1" x14ac:dyDescent="0.25">
      <c r="A195" s="7" t="str">
        <f t="shared" si="5"/>
        <v xml:space="preserve"> D3</v>
      </c>
      <c r="B195" s="7" t="s">
        <v>159</v>
      </c>
      <c r="C195" s="21"/>
      <c r="D195" s="19" t="s">
        <v>77</v>
      </c>
      <c r="E195" s="83"/>
      <c r="F195" s="83"/>
      <c r="G195" s="83"/>
      <c r="H195" s="83"/>
      <c r="I195" s="83"/>
      <c r="J195" s="83"/>
      <c r="K195" s="83"/>
      <c r="L195" s="84"/>
      <c r="M195" s="83" t="str">
        <f t="shared" si="6"/>
        <v/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21" customHeight="1" x14ac:dyDescent="0.25">
      <c r="A196" s="7" t="str">
        <f t="shared" si="5"/>
        <v xml:space="preserve"> D3</v>
      </c>
      <c r="B196" s="7" t="s">
        <v>174</v>
      </c>
      <c r="C196" s="53">
        <v>65853</v>
      </c>
      <c r="D196" s="69">
        <v>3021</v>
      </c>
      <c r="E196" s="83"/>
      <c r="F196" s="83"/>
      <c r="G196" s="83"/>
      <c r="H196" s="83"/>
      <c r="I196" s="83"/>
      <c r="J196" s="83"/>
      <c r="K196" s="83"/>
      <c r="L196" s="84"/>
      <c r="M196" s="83" t="str">
        <f t="shared" si="6"/>
        <v/>
      </c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21" customHeight="1" x14ac:dyDescent="0.25">
      <c r="A197" s="7" t="str">
        <f t="shared" si="5"/>
        <v xml:space="preserve"> D3</v>
      </c>
      <c r="B197" s="7" t="s">
        <v>174</v>
      </c>
      <c r="C197" s="21"/>
      <c r="D197" s="47" t="s">
        <v>184</v>
      </c>
      <c r="E197" s="83"/>
      <c r="F197" s="83"/>
      <c r="G197" s="83"/>
      <c r="H197" s="83"/>
      <c r="I197" s="83"/>
      <c r="J197" s="83"/>
      <c r="K197" s="83"/>
      <c r="L197" s="84"/>
      <c r="M197" s="83" t="str">
        <f t="shared" si="6"/>
        <v/>
      </c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21" customHeight="1" x14ac:dyDescent="0.25">
      <c r="A198" s="7" t="str">
        <f t="shared" si="5"/>
        <v xml:space="preserve"> D3</v>
      </c>
      <c r="B198" s="7" t="s">
        <v>152</v>
      </c>
      <c r="C198" s="21"/>
      <c r="D198" s="19" t="s">
        <v>46</v>
      </c>
      <c r="E198" s="83"/>
      <c r="F198" s="83" t="s">
        <v>263</v>
      </c>
      <c r="G198" s="83"/>
      <c r="H198" s="83"/>
      <c r="I198" s="83"/>
      <c r="J198" s="83"/>
      <c r="K198" s="83"/>
      <c r="L198" s="84"/>
      <c r="M198" s="83" t="str">
        <f t="shared" si="6"/>
        <v>YES</v>
      </c>
      <c r="N198" s="23">
        <v>1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21" customHeight="1" x14ac:dyDescent="0.25">
      <c r="A199" s="7" t="str">
        <f t="shared" si="5"/>
        <v xml:space="preserve"> D3</v>
      </c>
      <c r="B199" s="7" t="s">
        <v>155</v>
      </c>
      <c r="C199" s="21"/>
      <c r="D199" s="19" t="s">
        <v>84</v>
      </c>
      <c r="E199" s="83"/>
      <c r="F199" s="83"/>
      <c r="G199" s="83"/>
      <c r="H199" s="83"/>
      <c r="I199" s="83"/>
      <c r="J199" s="83"/>
      <c r="K199" s="83"/>
      <c r="L199" s="84"/>
      <c r="M199" s="83" t="str">
        <f t="shared" si="6"/>
        <v/>
      </c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21" customHeight="1" x14ac:dyDescent="0.25">
      <c r="A200" s="7" t="str">
        <f t="shared" si="5"/>
        <v xml:space="preserve"> D3</v>
      </c>
      <c r="B200" s="7" t="s">
        <v>144</v>
      </c>
      <c r="C200" s="21"/>
      <c r="D200" s="19" t="s">
        <v>57</v>
      </c>
      <c r="E200" s="83"/>
      <c r="F200" s="83"/>
      <c r="G200" s="83"/>
      <c r="H200" s="83"/>
      <c r="I200" s="83"/>
      <c r="J200" s="83"/>
      <c r="K200" s="83"/>
      <c r="L200" s="84"/>
      <c r="M200" s="83" t="str">
        <f t="shared" si="6"/>
        <v/>
      </c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21" customHeight="1" x14ac:dyDescent="0.25">
      <c r="A201" s="7" t="str">
        <f t="shared" si="5"/>
        <v xml:space="preserve"> D3</v>
      </c>
      <c r="B201" s="7" t="s">
        <v>123</v>
      </c>
      <c r="C201" s="21"/>
      <c r="D201" s="19" t="s">
        <v>65</v>
      </c>
      <c r="E201" s="83"/>
      <c r="F201" s="83"/>
      <c r="G201" s="83"/>
      <c r="H201" s="83" t="s">
        <v>264</v>
      </c>
      <c r="I201" s="83"/>
      <c r="J201" s="83"/>
      <c r="K201" s="83"/>
      <c r="L201" s="84"/>
      <c r="M201" s="83" t="str">
        <f t="shared" si="6"/>
        <v>YES</v>
      </c>
      <c r="N201" s="23"/>
      <c r="O201" s="23"/>
      <c r="P201" s="23"/>
      <c r="Q201" s="23"/>
      <c r="R201" s="23"/>
      <c r="S201" s="23">
        <v>1</v>
      </c>
      <c r="T201" s="23"/>
      <c r="U201" s="23"/>
      <c r="V201" s="23"/>
      <c r="W201" s="23"/>
      <c r="X201" s="23"/>
    </row>
    <row r="202" spans="1:24" ht="21" customHeight="1" x14ac:dyDescent="0.25">
      <c r="A202" s="7" t="str">
        <f t="shared" si="5"/>
        <v xml:space="preserve"> D3</v>
      </c>
      <c r="B202" s="7" t="s">
        <v>175</v>
      </c>
      <c r="C202" s="53">
        <v>65824</v>
      </c>
      <c r="D202" s="69">
        <v>3023</v>
      </c>
      <c r="E202" s="83"/>
      <c r="F202" s="83"/>
      <c r="G202" s="83"/>
      <c r="H202" s="83"/>
      <c r="I202" s="83"/>
      <c r="J202" s="83"/>
      <c r="K202" s="83"/>
      <c r="L202" s="84"/>
      <c r="M202" s="83" t="str">
        <f t="shared" si="6"/>
        <v/>
      </c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21" customHeight="1" x14ac:dyDescent="0.25">
      <c r="A203" s="7" t="str">
        <f t="shared" si="5"/>
        <v xml:space="preserve"> D3</v>
      </c>
      <c r="B203" s="7" t="s">
        <v>175</v>
      </c>
      <c r="C203" s="21"/>
      <c r="D203" s="47" t="s">
        <v>185</v>
      </c>
      <c r="E203" s="83"/>
      <c r="F203" s="83"/>
      <c r="G203" s="83"/>
      <c r="H203" s="83" t="s">
        <v>264</v>
      </c>
      <c r="I203" s="83"/>
      <c r="J203" s="83"/>
      <c r="K203" s="83"/>
      <c r="L203" s="84"/>
      <c r="M203" s="83" t="str">
        <f t="shared" si="6"/>
        <v>YES</v>
      </c>
      <c r="N203" s="23"/>
      <c r="O203" s="23">
        <v>1</v>
      </c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21" customHeight="1" x14ac:dyDescent="0.25">
      <c r="A204" s="7" t="str">
        <f t="shared" si="5"/>
        <v xml:space="preserve"> D3</v>
      </c>
      <c r="B204" s="7" t="s">
        <v>153</v>
      </c>
      <c r="C204" s="21"/>
      <c r="D204" s="19" t="s">
        <v>78</v>
      </c>
      <c r="E204" s="83"/>
      <c r="F204" s="83"/>
      <c r="G204" s="83"/>
      <c r="H204" s="83" t="s">
        <v>264</v>
      </c>
      <c r="I204" s="83"/>
      <c r="J204" s="83"/>
      <c r="K204" s="83"/>
      <c r="L204" s="84"/>
      <c r="M204" s="83" t="str">
        <f t="shared" si="6"/>
        <v>YES</v>
      </c>
      <c r="N204" s="23"/>
      <c r="O204" s="23"/>
      <c r="P204" s="23"/>
      <c r="Q204" s="23"/>
      <c r="R204" s="23"/>
      <c r="S204" s="23">
        <v>1</v>
      </c>
      <c r="T204" s="23"/>
      <c r="U204" s="23"/>
      <c r="V204" s="23"/>
      <c r="W204" s="23"/>
      <c r="X204" s="23"/>
    </row>
    <row r="205" spans="1:24" ht="21" customHeight="1" x14ac:dyDescent="0.25">
      <c r="A205" s="7" t="str">
        <f t="shared" si="5"/>
        <v xml:space="preserve"> D3</v>
      </c>
      <c r="B205" s="7" t="s">
        <v>93</v>
      </c>
      <c r="C205" s="21"/>
      <c r="D205" s="19" t="s">
        <v>87</v>
      </c>
      <c r="E205" s="83"/>
      <c r="F205" s="83" t="s">
        <v>263</v>
      </c>
      <c r="G205" s="83"/>
      <c r="H205" s="83"/>
      <c r="I205" s="83"/>
      <c r="J205" s="83"/>
      <c r="K205" s="83"/>
      <c r="L205" s="84"/>
      <c r="M205" s="83" t="str">
        <f t="shared" si="6"/>
        <v>YES</v>
      </c>
      <c r="N205" s="23">
        <v>1</v>
      </c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21" customHeight="1" x14ac:dyDescent="0.25">
      <c r="A206" s="7" t="str">
        <f t="shared" si="5"/>
        <v xml:space="preserve"> D3</v>
      </c>
      <c r="B206" s="7" t="s">
        <v>140</v>
      </c>
      <c r="C206" s="21"/>
      <c r="D206" s="19" t="s">
        <v>40</v>
      </c>
      <c r="E206" s="83"/>
      <c r="F206" s="83"/>
      <c r="G206" s="83"/>
      <c r="H206" s="83"/>
      <c r="I206" s="83"/>
      <c r="J206" s="83"/>
      <c r="K206" s="83"/>
      <c r="L206" s="84"/>
      <c r="M206" s="83" t="str">
        <f t="shared" si="6"/>
        <v/>
      </c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21" customHeight="1" x14ac:dyDescent="0.25">
      <c r="A207" s="7" t="str">
        <f t="shared" ref="A207:A208" si="7">A206</f>
        <v xml:space="preserve"> D3</v>
      </c>
      <c r="B207" s="7" t="s">
        <v>132</v>
      </c>
      <c r="C207" s="21"/>
      <c r="D207" s="19" t="s">
        <v>47</v>
      </c>
      <c r="E207" s="83"/>
      <c r="F207" s="83"/>
      <c r="G207" s="83"/>
      <c r="H207" s="83"/>
      <c r="I207" s="83"/>
      <c r="J207" s="83"/>
      <c r="K207" s="83"/>
      <c r="L207" s="84"/>
      <c r="M207" s="83" t="str">
        <f t="shared" si="6"/>
        <v/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21" customHeight="1" x14ac:dyDescent="0.25">
      <c r="A208" s="7" t="str">
        <f t="shared" si="7"/>
        <v xml:space="preserve"> D3</v>
      </c>
      <c r="B208" s="7" t="s">
        <v>176</v>
      </c>
      <c r="C208" s="53">
        <v>66101</v>
      </c>
      <c r="D208" s="69">
        <v>3022</v>
      </c>
      <c r="E208" s="83"/>
      <c r="F208" s="83"/>
      <c r="G208" s="83"/>
      <c r="H208" s="83"/>
      <c r="I208" s="83"/>
      <c r="J208" s="83"/>
      <c r="K208" s="83"/>
      <c r="L208" s="84"/>
      <c r="M208" s="83" t="str">
        <f t="shared" si="6"/>
        <v/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21" customHeight="1" x14ac:dyDescent="0.25">
      <c r="A209" s="7" t="str">
        <f>A208</f>
        <v xml:space="preserve"> D3</v>
      </c>
      <c r="B209" s="7" t="s">
        <v>176</v>
      </c>
      <c r="C209" s="21"/>
      <c r="D209" s="47" t="s">
        <v>186</v>
      </c>
      <c r="E209" s="83"/>
      <c r="F209" s="83"/>
      <c r="G209" s="83"/>
      <c r="H209" s="83" t="s">
        <v>264</v>
      </c>
      <c r="I209" s="83"/>
      <c r="J209" s="83"/>
      <c r="K209" s="83"/>
      <c r="L209" s="84"/>
      <c r="M209" s="83" t="str">
        <f t="shared" si="6"/>
        <v>YES</v>
      </c>
      <c r="N209" s="23">
        <v>1</v>
      </c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21" customHeight="1" x14ac:dyDescent="0.25">
      <c r="A210" s="7" t="str">
        <f>A209</f>
        <v xml:space="preserve"> D3</v>
      </c>
      <c r="B210" s="7" t="s">
        <v>122</v>
      </c>
      <c r="C210" s="21"/>
      <c r="D210" s="19" t="s">
        <v>58</v>
      </c>
      <c r="E210" s="83"/>
      <c r="F210" s="83"/>
      <c r="G210" s="83"/>
      <c r="H210" s="83" t="s">
        <v>264</v>
      </c>
      <c r="I210" s="83"/>
      <c r="J210" s="83"/>
      <c r="K210" s="83"/>
      <c r="L210" s="84"/>
      <c r="M210" s="83" t="str">
        <f t="shared" si="6"/>
        <v>YES</v>
      </c>
      <c r="N210" s="23"/>
      <c r="O210" s="23"/>
      <c r="P210" s="23"/>
      <c r="Q210" s="23"/>
      <c r="R210" s="23"/>
      <c r="S210" s="23">
        <v>1</v>
      </c>
      <c r="T210" s="23"/>
      <c r="U210" s="23"/>
      <c r="V210" s="23"/>
      <c r="W210" s="23"/>
      <c r="X210" s="23"/>
    </row>
    <row r="211" spans="1:24" ht="21" customHeight="1" x14ac:dyDescent="0.25">
      <c r="A211" s="7" t="str">
        <f>A210</f>
        <v xml:space="preserve"> D3</v>
      </c>
      <c r="B211" s="7" t="s">
        <v>124</v>
      </c>
      <c r="C211" s="21"/>
      <c r="D211" s="19" t="s">
        <v>66</v>
      </c>
      <c r="E211" s="83"/>
      <c r="F211" s="83"/>
      <c r="G211" s="83"/>
      <c r="H211" s="83"/>
      <c r="I211" s="83"/>
      <c r="J211" s="83"/>
      <c r="K211" s="83"/>
      <c r="L211" s="84"/>
      <c r="M211" s="83" t="str">
        <f t="shared" si="6"/>
        <v/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21" customHeight="1" x14ac:dyDescent="0.25">
      <c r="A212" s="7" t="str">
        <f>A211</f>
        <v xml:space="preserve"> D3</v>
      </c>
      <c r="B212" s="7" t="s">
        <v>157</v>
      </c>
      <c r="C212" s="21"/>
      <c r="D212" s="19" t="s">
        <v>73</v>
      </c>
      <c r="E212" s="83"/>
      <c r="F212" s="83"/>
      <c r="G212" s="83"/>
      <c r="H212" s="83"/>
      <c r="I212" s="83"/>
      <c r="J212" s="83"/>
      <c r="K212" s="83"/>
      <c r="L212" s="84"/>
      <c r="M212" s="83" t="str">
        <f t="shared" si="6"/>
        <v/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21" customHeight="1" x14ac:dyDescent="0.25">
      <c r="A213" s="7" t="str">
        <f>A212</f>
        <v xml:space="preserve"> D3</v>
      </c>
      <c r="B213" s="7" t="s">
        <v>145</v>
      </c>
      <c r="C213" s="21"/>
      <c r="D213" s="19" t="s">
        <v>79</v>
      </c>
      <c r="E213" s="83"/>
      <c r="F213" s="83"/>
      <c r="G213" s="83"/>
      <c r="H213" s="83"/>
      <c r="I213" s="83"/>
      <c r="J213" s="83"/>
      <c r="K213" s="83"/>
      <c r="L213" s="84"/>
      <c r="M213" s="83" t="str">
        <f t="shared" si="6"/>
        <v/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21" customHeight="1" x14ac:dyDescent="0.25">
      <c r="A214" s="44">
        <f>+SUBTOTAL(103, A2:A213)</f>
        <v>212</v>
      </c>
      <c r="B214" s="85"/>
      <c r="C214" s="86"/>
      <c r="D214" s="85"/>
      <c r="E214" s="87">
        <f>COUNTA(E2:E213)</f>
        <v>0</v>
      </c>
      <c r="F214" s="87">
        <f t="shared" ref="F214:X214" si="8">COUNTA(F2:F213)</f>
        <v>4</v>
      </c>
      <c r="G214" s="87">
        <f t="shared" si="8"/>
        <v>0</v>
      </c>
      <c r="H214" s="87">
        <f t="shared" si="8"/>
        <v>39</v>
      </c>
      <c r="I214" s="87">
        <f t="shared" si="8"/>
        <v>8</v>
      </c>
      <c r="J214" s="87">
        <f t="shared" si="8"/>
        <v>0</v>
      </c>
      <c r="K214" s="87">
        <f t="shared" si="8"/>
        <v>0</v>
      </c>
      <c r="L214" s="85">
        <f t="shared" si="8"/>
        <v>2</v>
      </c>
      <c r="M214" s="87">
        <f>COUNTIF(M2:M213,"Yes")</f>
        <v>45</v>
      </c>
      <c r="N214" s="87">
        <f t="shared" si="8"/>
        <v>4</v>
      </c>
      <c r="O214" s="87">
        <f t="shared" si="8"/>
        <v>18</v>
      </c>
      <c r="P214" s="87">
        <f t="shared" si="8"/>
        <v>4</v>
      </c>
      <c r="Q214" s="87">
        <f t="shared" si="8"/>
        <v>1</v>
      </c>
      <c r="R214" s="87">
        <f t="shared" si="8"/>
        <v>1</v>
      </c>
      <c r="S214" s="87">
        <f t="shared" si="8"/>
        <v>19</v>
      </c>
      <c r="T214" s="87">
        <f t="shared" si="8"/>
        <v>0</v>
      </c>
      <c r="U214" s="87">
        <f t="shared" si="8"/>
        <v>0</v>
      </c>
      <c r="V214" s="87">
        <f t="shared" si="8"/>
        <v>1</v>
      </c>
      <c r="W214" s="87">
        <f t="shared" si="8"/>
        <v>4</v>
      </c>
      <c r="X214" s="87">
        <f t="shared" si="8"/>
        <v>0</v>
      </c>
    </row>
    <row r="215" spans="1:24" ht="21" customHeight="1" x14ac:dyDescent="0.3">
      <c r="A215" s="88"/>
      <c r="B215" s="64"/>
      <c r="C215" s="65"/>
      <c r="D215" s="64" t="s">
        <v>261</v>
      </c>
      <c r="E215" s="89"/>
      <c r="F215" s="90"/>
      <c r="G215" s="89"/>
      <c r="H215" s="87">
        <f>COUNTIF(H2:H213,"No Connection")</f>
        <v>0</v>
      </c>
      <c r="I215" s="87">
        <f>COUNTIF(I2:I213,"No Connection")</f>
        <v>4</v>
      </c>
      <c r="J215" s="87">
        <f>COUNTIF(J2:J213,"No Connection")</f>
        <v>0</v>
      </c>
      <c r="K215" s="89"/>
      <c r="L215" s="8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21" customHeight="1" x14ac:dyDescent="0.3">
      <c r="A216" s="88"/>
      <c r="B216" s="64"/>
      <c r="C216" s="65"/>
      <c r="D216" s="64" t="s">
        <v>264</v>
      </c>
      <c r="E216" s="87">
        <f>COUNTIF(E2:E213,"In")</f>
        <v>0</v>
      </c>
      <c r="F216" s="89"/>
      <c r="G216" s="89"/>
      <c r="H216" s="87">
        <f>COUNTIF(H2:H213,"In")</f>
        <v>34</v>
      </c>
      <c r="I216" s="87">
        <f>COUNTIF(I2:I213,"In")</f>
        <v>2</v>
      </c>
      <c r="J216" s="87">
        <f>COUNTIF(J2:J213,"In")</f>
        <v>0</v>
      </c>
      <c r="K216" s="89"/>
      <c r="L216" s="84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21" customHeight="1" x14ac:dyDescent="0.3">
      <c r="A217" s="88"/>
      <c r="B217" s="64"/>
      <c r="C217" s="65"/>
      <c r="D217" s="64" t="s">
        <v>262</v>
      </c>
      <c r="E217" s="87">
        <f>COUNTIF(E2:E214,"Out")</f>
        <v>0</v>
      </c>
      <c r="F217" s="90"/>
      <c r="G217" s="89"/>
      <c r="H217" s="87">
        <f>COUNTIF(H2:H214,"Out")</f>
        <v>5</v>
      </c>
      <c r="I217" s="87">
        <f>COUNTIF(I2:I214,"Out")</f>
        <v>2</v>
      </c>
      <c r="J217" s="87">
        <f>COUNTIF(J2:J214,"Out")</f>
        <v>0</v>
      </c>
      <c r="K217" s="89"/>
      <c r="L217" s="84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21" customHeight="1" x14ac:dyDescent="0.3">
      <c r="A218" s="88"/>
      <c r="B218" s="64"/>
      <c r="C218" s="65"/>
      <c r="D218" s="64" t="s">
        <v>263</v>
      </c>
      <c r="E218" s="87">
        <f>COUNTIF(E2:E213,"Loose")</f>
        <v>0</v>
      </c>
      <c r="F218" s="87">
        <f>COUNTIF(F2:F213,"Loose")</f>
        <v>3</v>
      </c>
      <c r="G218" s="87">
        <f>COUNTIF(G2:G213,"Loose")</f>
        <v>0</v>
      </c>
      <c r="H218" s="89"/>
      <c r="I218" s="89"/>
      <c r="J218" s="89"/>
      <c r="K218" s="89"/>
      <c r="L218" s="84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21" customHeight="1" x14ac:dyDescent="0.3">
      <c r="A219" s="88"/>
      <c r="B219" s="64"/>
      <c r="C219" s="65"/>
      <c r="D219" s="64" t="s">
        <v>265</v>
      </c>
      <c r="E219" s="89"/>
      <c r="F219" s="87">
        <f>COUNTIF(F2:F213,"Missing")</f>
        <v>1</v>
      </c>
      <c r="G219" s="87">
        <f>COUNTIF(G2:G213,"Missing")</f>
        <v>0</v>
      </c>
      <c r="H219" s="89"/>
      <c r="I219" s="89"/>
      <c r="J219" s="89"/>
      <c r="K219" s="87">
        <f>COUNTIF(K2:K213,"Missing")</f>
        <v>0</v>
      </c>
      <c r="L219" s="84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21" customHeight="1" x14ac:dyDescent="0.3">
      <c r="A220" s="88"/>
      <c r="B220" s="64"/>
      <c r="C220" s="65"/>
      <c r="D220" s="64" t="s">
        <v>260</v>
      </c>
      <c r="E220" s="89"/>
      <c r="F220" s="87">
        <f>COUNTIF(F2:F213,"Broken")</f>
        <v>0</v>
      </c>
      <c r="G220" s="89"/>
      <c r="H220" s="89"/>
      <c r="I220" s="89"/>
      <c r="J220" s="89"/>
      <c r="K220" s="87">
        <f>COUNTIF(K2:K213,"Broken")</f>
        <v>0</v>
      </c>
      <c r="L220" s="84"/>
      <c r="M220" s="24"/>
    </row>
    <row r="221" spans="1:24" ht="21" customHeight="1" x14ac:dyDescent="0.25">
      <c r="C221" s="57"/>
      <c r="L221" s="84"/>
      <c r="M221" s="24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21" customHeight="1" x14ac:dyDescent="0.25">
      <c r="A222" s="7" t="s">
        <v>12</v>
      </c>
      <c r="B222" s="7" t="s">
        <v>125</v>
      </c>
      <c r="C222" s="21" t="s">
        <v>32</v>
      </c>
      <c r="D222" s="7" t="s">
        <v>67</v>
      </c>
      <c r="E222" s="23"/>
      <c r="F222" s="23"/>
      <c r="G222" s="23"/>
      <c r="H222" s="23"/>
      <c r="I222" s="23"/>
      <c r="J222" s="23"/>
      <c r="K222" s="23"/>
      <c r="L222" s="84"/>
      <c r="M222" s="24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21" customHeight="1" x14ac:dyDescent="0.25">
      <c r="A223" s="7" t="s">
        <v>12</v>
      </c>
      <c r="B223" s="7" t="s">
        <v>127</v>
      </c>
      <c r="C223" s="21" t="s">
        <v>33</v>
      </c>
      <c r="D223" s="7" t="s">
        <v>81</v>
      </c>
      <c r="E223" s="23"/>
      <c r="F223" s="23"/>
      <c r="G223" s="23"/>
      <c r="H223" s="23"/>
      <c r="I223" s="23"/>
      <c r="J223" s="23"/>
      <c r="K223" s="23"/>
      <c r="L223" s="84"/>
      <c r="M223" s="24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21" customHeight="1" x14ac:dyDescent="0.25">
      <c r="A224" s="91" t="s">
        <v>164</v>
      </c>
      <c r="B224" s="25">
        <v>104</v>
      </c>
      <c r="L224" s="84"/>
      <c r="M224" s="24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4:24" ht="21" customHeight="1" x14ac:dyDescent="0.25"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4:24" ht="21" customHeight="1" x14ac:dyDescent="0.25"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</sheetData>
  <autoFilter ref="A1:X220" xr:uid="{00000000-0009-0000-0000-000003000000}"/>
  <dataValidations count="16">
    <dataValidation allowBlank="1" showDropDown="1" showInputMessage="1" showErrorMessage="1" promptTitle="RM BX" prompt="Remount Box" sqref="N1" xr:uid="{00000000-0002-0000-0300-000000000000}"/>
    <dataValidation allowBlank="1" showInputMessage="1" showErrorMessage="1" promptTitle="NFP" prompt="New Face Plate" sqref="O1" xr:uid="{00000000-0002-0000-0300-000001000000}"/>
    <dataValidation allowBlank="1" showInputMessage="1" showErrorMessage="1" promptTitle="NFI" prompt="New F Insert" sqref="P1" xr:uid="{00000000-0002-0000-0300-000002000000}"/>
    <dataValidation allowBlank="1" showInputMessage="1" showErrorMessage="1" promptTitle="NDJ" prompt="New Data Jack" sqref="Q1" xr:uid="{00000000-0002-0000-0300-000003000000}"/>
    <dataValidation allowBlank="1" showInputMessage="1" showErrorMessage="1" promptTitle="NVI" prompt="New Voice Jack" sqref="R1" xr:uid="{00000000-0002-0000-0300-000004000000}"/>
    <dataValidation allowBlank="1" showInputMessage="1" showErrorMessage="1" promptTitle="RI" prompt="Reinsert" sqref="S1" xr:uid="{00000000-0002-0000-0300-000005000000}"/>
    <dataValidation allowBlank="1" showInputMessage="1" showErrorMessage="1" promptTitle="DTG" prompt="Dial Tone Good" sqref="T1" xr:uid="{00000000-0002-0000-0300-000006000000}"/>
    <dataValidation allowBlank="1" showInputMessage="1" showErrorMessage="1" promptTitle="DTNG" prompt="Dial Tone No Good" sqref="U1" xr:uid="{00000000-0002-0000-0300-000007000000}"/>
    <dataValidation allowBlank="1" showInputMessage="1" showErrorMessage="1" promptTitle="DLG" prompt="Data Link Good" sqref="V1" xr:uid="{00000000-0002-0000-0300-000008000000}"/>
    <dataValidation allowBlank="1" showInputMessage="1" showErrorMessage="1" promptTitle="DNLG" prompt="Data Link No Good" sqref="W1" xr:uid="{00000000-0002-0000-0300-000009000000}"/>
    <dataValidation allowBlank="1" showInputMessage="1" showErrorMessage="1" promptTitle="RM FP" prompt="Remount faceplate" sqref="X1" xr:uid="{00000000-0002-0000-0300-00000A000000}"/>
    <dataValidation type="list" allowBlank="1" showInputMessage="1" showErrorMessage="1" sqref="H2:J213" xr:uid="{00000000-0002-0000-0300-00000B000000}">
      <formula1>"In,Out,No Connection"</formula1>
    </dataValidation>
    <dataValidation type="list" allowBlank="1" showInputMessage="1" showErrorMessage="1" sqref="K2:K213" xr:uid="{00000000-0002-0000-0300-00000C000000}">
      <formula1>"Missing,Broken"</formula1>
    </dataValidation>
    <dataValidation type="list" allowBlank="1" showInputMessage="1" showErrorMessage="1" sqref="G2:G213" xr:uid="{00000000-0002-0000-0300-00000D000000}">
      <formula1>"Loose,Missing"</formula1>
    </dataValidation>
    <dataValidation type="list" showInputMessage="1" showErrorMessage="1" sqref="E2:E213" xr:uid="{00000000-0002-0000-0300-00000E000000}">
      <formula1>"In,Out,Loose, ,"</formula1>
    </dataValidation>
    <dataValidation type="list" allowBlank="1" showInputMessage="1" showErrorMessage="1" sqref="F2:F213" xr:uid="{00000000-0002-0000-0300-00000F000000}">
      <formula1>"Loose,Missing,Broken"</formula1>
    </dataValidation>
  </dataValidations>
  <pageMargins left="0" right="0.5" top="0.5" bottom="0.75" header="0.25" footer="0.25"/>
  <pageSetup scale="98"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&amp;N&amp;RD1-3</oddFooter>
  </headerFooter>
  <rowBreaks count="2" manualBreakCount="2">
    <brk id="74" max="11" man="1"/>
    <brk id="140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227"/>
  <sheetViews>
    <sheetView zoomScaleNormal="100" zoomScaleSheetLayoutView="100" zoomScalePage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7" sqref="L7"/>
    </sheetView>
  </sheetViews>
  <sheetFormatPr defaultRowHeight="21" customHeight="1" x14ac:dyDescent="0.25"/>
  <cols>
    <col min="1" max="1" width="5.75" style="94" bestFit="1" customWidth="1"/>
    <col min="2" max="2" width="7.125" style="92" customWidth="1"/>
    <col min="3" max="3" width="5.875" style="95" customWidth="1"/>
    <col min="4" max="4" width="7.125" style="95" customWidth="1"/>
    <col min="5" max="10" width="8.125" style="94" customWidth="1"/>
    <col min="11" max="11" width="8.75" style="94" customWidth="1"/>
    <col min="12" max="12" width="40.375" style="94" customWidth="1"/>
    <col min="13" max="13" width="12.75" style="93" customWidth="1"/>
    <col min="14" max="14" width="5.125" style="92" customWidth="1"/>
    <col min="15" max="15" width="4.25" style="92" bestFit="1" customWidth="1"/>
    <col min="16" max="16" width="3.625" style="92" bestFit="1" customWidth="1"/>
    <col min="17" max="17" width="4.125" style="92" bestFit="1" customWidth="1"/>
    <col min="18" max="18" width="4" style="92" bestFit="1" customWidth="1"/>
    <col min="19" max="19" width="3.375" style="92" customWidth="1"/>
    <col min="20" max="20" width="4.375" style="92" bestFit="1" customWidth="1"/>
    <col min="21" max="21" width="3.625" style="92" customWidth="1"/>
    <col min="22" max="22" width="4.25" style="92" bestFit="1" customWidth="1"/>
    <col min="23" max="23" width="5.625" style="92" bestFit="1" customWidth="1"/>
    <col min="24" max="24" width="6.875" style="92" customWidth="1"/>
    <col min="25" max="16384" width="9" style="92"/>
  </cols>
  <sheetData>
    <row r="1" spans="1:24" s="108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243</v>
      </c>
      <c r="F1" s="111" t="s">
        <v>244</v>
      </c>
      <c r="G1" s="111" t="s">
        <v>245</v>
      </c>
      <c r="H1" s="111" t="s">
        <v>246</v>
      </c>
      <c r="I1" s="111" t="s">
        <v>267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1" customHeight="1" x14ac:dyDescent="0.25">
      <c r="A2" s="7" t="s">
        <v>14</v>
      </c>
      <c r="B2" s="7" t="s">
        <v>88</v>
      </c>
      <c r="C2" s="19" t="s">
        <v>111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1" customHeight="1" x14ac:dyDescent="0.25">
      <c r="A3" s="7" t="str">
        <f t="shared" ref="A3:A34" si="1">A$2</f>
        <v xml:space="preserve"> E1</v>
      </c>
      <c r="B3" s="7" t="s">
        <v>165</v>
      </c>
      <c r="C3" s="107">
        <v>66056</v>
      </c>
      <c r="D3" s="106">
        <v>1024</v>
      </c>
      <c r="E3" s="105"/>
      <c r="F3" s="105"/>
      <c r="G3" s="105"/>
      <c r="H3" s="105"/>
      <c r="I3" s="105"/>
      <c r="J3" s="105"/>
      <c r="K3" s="105"/>
      <c r="L3" s="96" t="s">
        <v>303</v>
      </c>
      <c r="M3" s="105" t="str">
        <f t="shared" si="0"/>
        <v/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24" ht="21" customHeight="1" x14ac:dyDescent="0.25">
      <c r="A4" s="7" t="str">
        <f t="shared" si="1"/>
        <v xml:space="preserve"> E1</v>
      </c>
      <c r="B4" s="7" t="s">
        <v>165</v>
      </c>
      <c r="C4" s="107"/>
      <c r="D4" s="106"/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1" customHeight="1" x14ac:dyDescent="0.25">
      <c r="A5" s="7" t="str">
        <f t="shared" si="1"/>
        <v xml:space="preserve"> E1</v>
      </c>
      <c r="B5" s="7" t="s">
        <v>158</v>
      </c>
      <c r="C5" s="19"/>
      <c r="D5" s="19" t="s">
        <v>41</v>
      </c>
      <c r="E5" s="105"/>
      <c r="F5" s="105"/>
      <c r="G5" s="105"/>
      <c r="H5" s="105"/>
      <c r="I5" s="105"/>
      <c r="J5" s="105"/>
      <c r="K5" s="105"/>
      <c r="L5" s="96"/>
      <c r="M5" s="105" t="str">
        <f t="shared" si="0"/>
        <v/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</row>
    <row r="6" spans="1:24" ht="21" customHeight="1" x14ac:dyDescent="0.25">
      <c r="A6" s="7" t="str">
        <f t="shared" si="1"/>
        <v xml:space="preserve"> E1</v>
      </c>
      <c r="B6" s="7" t="s">
        <v>141</v>
      </c>
      <c r="C6" s="19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1" customHeight="1" x14ac:dyDescent="0.25">
      <c r="A7" s="7" t="str">
        <f t="shared" si="1"/>
        <v xml:space="preserve"> E1</v>
      </c>
      <c r="B7" s="7" t="s">
        <v>126</v>
      </c>
      <c r="C7" s="19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1" customHeight="1" x14ac:dyDescent="0.25">
      <c r="A8" s="7" t="str">
        <f t="shared" si="1"/>
        <v xml:space="preserve"> E1</v>
      </c>
      <c r="B8" s="7" t="s">
        <v>149</v>
      </c>
      <c r="C8" s="19"/>
      <c r="D8" s="19" t="s">
        <v>51</v>
      </c>
      <c r="E8" s="105"/>
      <c r="F8" s="105"/>
      <c r="G8" s="105"/>
      <c r="H8" s="105"/>
      <c r="I8" s="105"/>
      <c r="J8" s="105"/>
      <c r="K8" s="105"/>
      <c r="L8" s="96"/>
      <c r="M8" s="105" t="str">
        <f t="shared" si="0"/>
        <v/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4" ht="21" customHeight="1" x14ac:dyDescent="0.25">
      <c r="A9" s="7" t="str">
        <f t="shared" si="1"/>
        <v xml:space="preserve"> E1</v>
      </c>
      <c r="B9" s="7" t="s">
        <v>166</v>
      </c>
      <c r="C9" s="107">
        <v>66103</v>
      </c>
      <c r="D9" s="106">
        <v>1021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1" customHeight="1" x14ac:dyDescent="0.25">
      <c r="A10" s="7" t="str">
        <f t="shared" si="1"/>
        <v xml:space="preserve"> E1</v>
      </c>
      <c r="B10" s="7" t="s">
        <v>166</v>
      </c>
      <c r="C10" s="107"/>
      <c r="D10" s="106">
        <v>1011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1" customHeight="1" x14ac:dyDescent="0.25">
      <c r="A11" s="7" t="str">
        <f t="shared" si="1"/>
        <v xml:space="preserve"> E1</v>
      </c>
      <c r="B11" s="7" t="s">
        <v>125</v>
      </c>
      <c r="C11" s="19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1" customHeight="1" x14ac:dyDescent="0.25">
      <c r="A12" s="7" t="str">
        <f t="shared" si="1"/>
        <v xml:space="preserve"> E1</v>
      </c>
      <c r="B12" s="7" t="s">
        <v>127</v>
      </c>
      <c r="C12" s="19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1" customHeight="1" x14ac:dyDescent="0.25">
      <c r="A13" s="7" t="str">
        <f t="shared" si="1"/>
        <v xml:space="preserve"> E1</v>
      </c>
      <c r="B13" s="7" t="s">
        <v>136</v>
      </c>
      <c r="C13" s="19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1" customHeight="1" x14ac:dyDescent="0.25">
      <c r="A14" s="7" t="str">
        <f t="shared" si="1"/>
        <v xml:space="preserve"> E1</v>
      </c>
      <c r="B14" s="7" t="s">
        <v>129</v>
      </c>
      <c r="C14" s="19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1" customHeight="1" x14ac:dyDescent="0.25">
      <c r="A15" s="7" t="str">
        <f t="shared" si="1"/>
        <v xml:space="preserve"> E1</v>
      </c>
      <c r="B15" s="7" t="s">
        <v>167</v>
      </c>
      <c r="C15" s="107">
        <v>66104</v>
      </c>
      <c r="D15" s="106">
        <v>1023</v>
      </c>
      <c r="E15" s="105"/>
      <c r="F15" s="105"/>
      <c r="G15" s="105"/>
      <c r="H15" s="105"/>
      <c r="I15" s="105"/>
      <c r="J15" s="105"/>
      <c r="K15" s="105"/>
      <c r="L15" s="96"/>
      <c r="M15" s="105" t="str">
        <f t="shared" si="0"/>
        <v/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21" customHeight="1" x14ac:dyDescent="0.25">
      <c r="A16" s="7" t="str">
        <f t="shared" si="1"/>
        <v xml:space="preserve"> E1</v>
      </c>
      <c r="B16" s="7" t="s">
        <v>167</v>
      </c>
      <c r="C16" s="107"/>
      <c r="D16" s="106"/>
      <c r="E16" s="105"/>
      <c r="F16" s="105"/>
      <c r="G16" s="105"/>
      <c r="H16" s="105"/>
      <c r="I16" s="105"/>
      <c r="J16" s="105"/>
      <c r="K16" s="105"/>
      <c r="L16" s="96"/>
      <c r="M16" s="105" t="str">
        <f t="shared" si="0"/>
        <v/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</row>
    <row r="17" spans="1:24" ht="21" customHeight="1" x14ac:dyDescent="0.25">
      <c r="A17" s="7" t="str">
        <f t="shared" si="1"/>
        <v xml:space="preserve"> E1</v>
      </c>
      <c r="B17" s="7" t="s">
        <v>118</v>
      </c>
      <c r="C17" s="19"/>
      <c r="D17" s="19" t="s">
        <v>49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1" customHeight="1" x14ac:dyDescent="0.25">
      <c r="A18" s="7" t="str">
        <f t="shared" si="1"/>
        <v xml:space="preserve"> E1</v>
      </c>
      <c r="B18" s="7" t="s">
        <v>148</v>
      </c>
      <c r="C18" s="19"/>
      <c r="D18" s="19" t="s">
        <v>52</v>
      </c>
      <c r="E18" s="105"/>
      <c r="F18" s="105"/>
      <c r="G18" s="105"/>
      <c r="H18" s="105"/>
      <c r="I18" s="105"/>
      <c r="J18" s="105"/>
      <c r="K18" s="105"/>
      <c r="L18" s="96"/>
      <c r="M18" s="105" t="str">
        <f t="shared" si="0"/>
        <v/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</row>
    <row r="19" spans="1:24" ht="21" customHeight="1" x14ac:dyDescent="0.25">
      <c r="A19" s="7" t="str">
        <f t="shared" si="1"/>
        <v xml:space="preserve"> E1</v>
      </c>
      <c r="B19" s="7" t="s">
        <v>133</v>
      </c>
      <c r="C19" s="19"/>
      <c r="D19" s="19" t="s">
        <v>59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1" customHeight="1" x14ac:dyDescent="0.25">
      <c r="A20" s="7" t="str">
        <f t="shared" si="1"/>
        <v xml:space="preserve"> E1</v>
      </c>
      <c r="B20" s="7" t="s">
        <v>146</v>
      </c>
      <c r="C20" s="19"/>
      <c r="D20" s="19" t="s">
        <v>68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1" customHeight="1" x14ac:dyDescent="0.25">
      <c r="A21" s="7" t="str">
        <f t="shared" si="1"/>
        <v xml:space="preserve"> E1</v>
      </c>
      <c r="B21" s="7" t="s">
        <v>168</v>
      </c>
      <c r="C21" s="107">
        <v>66151</v>
      </c>
      <c r="D21" s="106">
        <v>1022</v>
      </c>
      <c r="E21" s="105"/>
      <c r="F21" s="105"/>
      <c r="G21" s="105"/>
      <c r="H21" s="105"/>
      <c r="I21" s="105"/>
      <c r="J21" s="105"/>
      <c r="K21" s="105"/>
      <c r="L21" s="96"/>
      <c r="M21" s="105" t="str">
        <f t="shared" si="0"/>
        <v/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</row>
    <row r="22" spans="1:24" ht="21" customHeight="1" x14ac:dyDescent="0.25">
      <c r="A22" s="7" t="str">
        <f t="shared" si="1"/>
        <v xml:space="preserve"> E1</v>
      </c>
      <c r="B22" s="7" t="s">
        <v>168</v>
      </c>
      <c r="C22" s="107"/>
      <c r="D22" s="106"/>
      <c r="E22" s="105"/>
      <c r="F22" s="105"/>
      <c r="G22" s="105"/>
      <c r="H22" s="105"/>
      <c r="I22" s="105"/>
      <c r="J22" s="105"/>
      <c r="K22" s="105"/>
      <c r="L22" s="96"/>
      <c r="M22" s="105" t="str">
        <f t="shared" si="0"/>
        <v/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</row>
    <row r="23" spans="1:24" ht="21" customHeight="1" x14ac:dyDescent="0.25">
      <c r="A23" s="7" t="str">
        <f t="shared" si="1"/>
        <v xml:space="preserve"> E1</v>
      </c>
      <c r="B23" s="7" t="s">
        <v>116</v>
      </c>
      <c r="C23" s="19"/>
      <c r="D23" s="19" t="s">
        <v>37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1" customHeight="1" x14ac:dyDescent="0.25">
      <c r="A24" s="7" t="str">
        <f t="shared" si="1"/>
        <v xml:space="preserve"> E1</v>
      </c>
      <c r="B24" s="7" t="s">
        <v>120</v>
      </c>
      <c r="C24" s="19"/>
      <c r="D24" s="19" t="s">
        <v>42</v>
      </c>
      <c r="E24" s="105"/>
      <c r="F24" s="105"/>
      <c r="G24" s="105"/>
      <c r="H24" s="105"/>
      <c r="I24" s="105"/>
      <c r="J24" s="105"/>
      <c r="K24" s="105"/>
      <c r="L24" s="96"/>
      <c r="M24" s="105" t="str">
        <f t="shared" si="0"/>
        <v/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4" ht="21" customHeight="1" x14ac:dyDescent="0.25">
      <c r="A25" s="7" t="str">
        <f t="shared" si="1"/>
        <v xml:space="preserve"> E1</v>
      </c>
      <c r="B25" s="7" t="s">
        <v>147</v>
      </c>
      <c r="C25" s="19"/>
      <c r="D25" s="19" t="s">
        <v>53</v>
      </c>
      <c r="E25" s="105"/>
      <c r="F25" s="105"/>
      <c r="G25" s="105"/>
      <c r="H25" s="105"/>
      <c r="I25" s="105"/>
      <c r="J25" s="105"/>
      <c r="K25" s="105"/>
      <c r="L25" s="96"/>
      <c r="M25" s="105" t="str">
        <f t="shared" si="0"/>
        <v/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</row>
    <row r="26" spans="1:24" ht="21" customHeight="1" x14ac:dyDescent="0.25">
      <c r="A26" s="7" t="str">
        <f t="shared" si="1"/>
        <v xml:space="preserve"> E1</v>
      </c>
      <c r="B26" s="7" t="s">
        <v>150</v>
      </c>
      <c r="C26" s="19"/>
      <c r="D26" s="19" t="s">
        <v>60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1" customHeight="1" x14ac:dyDescent="0.25">
      <c r="A27" s="7" t="str">
        <f t="shared" si="1"/>
        <v xml:space="preserve"> E1</v>
      </c>
      <c r="B27" s="7" t="s">
        <v>169</v>
      </c>
      <c r="C27" s="107">
        <v>66146</v>
      </c>
      <c r="D27" s="106">
        <v>2022</v>
      </c>
      <c r="E27" s="105"/>
      <c r="F27" s="105"/>
      <c r="G27" s="105"/>
      <c r="H27" s="105"/>
      <c r="I27" s="105"/>
      <c r="J27" s="105"/>
      <c r="K27" s="105"/>
      <c r="L27" s="96"/>
      <c r="M27" s="105" t="str">
        <f t="shared" si="0"/>
        <v/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1" customHeight="1" x14ac:dyDescent="0.25">
      <c r="A28" s="7" t="str">
        <f t="shared" si="1"/>
        <v xml:space="preserve"> E1</v>
      </c>
      <c r="B28" s="7" t="s">
        <v>169</v>
      </c>
      <c r="C28" s="107"/>
      <c r="D28" s="106"/>
      <c r="E28" s="105"/>
      <c r="F28" s="105"/>
      <c r="G28" s="105"/>
      <c r="H28" s="105"/>
      <c r="I28" s="105"/>
      <c r="J28" s="105"/>
      <c r="K28" s="105"/>
      <c r="L28" s="96"/>
      <c r="M28" s="105" t="str">
        <f t="shared" si="0"/>
        <v/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  <row r="29" spans="1:24" ht="21" customHeight="1" x14ac:dyDescent="0.25">
      <c r="A29" s="7" t="str">
        <f t="shared" si="1"/>
        <v xml:space="preserve"> E1</v>
      </c>
      <c r="B29" s="7" t="s">
        <v>117</v>
      </c>
      <c r="C29" s="19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1" customHeight="1" x14ac:dyDescent="0.25">
      <c r="A30" s="7" t="str">
        <f t="shared" si="1"/>
        <v xml:space="preserve"> E1</v>
      </c>
      <c r="B30" s="7" t="s">
        <v>156</v>
      </c>
      <c r="C30" s="19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1" customHeight="1" x14ac:dyDescent="0.25">
      <c r="A31" s="7" t="str">
        <f t="shared" si="1"/>
        <v xml:space="preserve"> E1</v>
      </c>
      <c r="B31" s="7" t="s">
        <v>143</v>
      </c>
      <c r="C31" s="19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1" customHeight="1" x14ac:dyDescent="0.25">
      <c r="A32" s="7" t="str">
        <f t="shared" si="1"/>
        <v xml:space="preserve"> E1</v>
      </c>
      <c r="B32" s="7" t="s">
        <v>128</v>
      </c>
      <c r="C32" s="19"/>
      <c r="D32" s="19" t="s">
        <v>70</v>
      </c>
      <c r="E32" s="105"/>
      <c r="F32" s="105"/>
      <c r="G32" s="105"/>
      <c r="H32" s="105"/>
      <c r="I32" s="105"/>
      <c r="J32" s="105"/>
      <c r="K32" s="105"/>
      <c r="L32" s="96"/>
      <c r="M32" s="105" t="str">
        <f t="shared" si="0"/>
        <v/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4" ht="21" customHeight="1" x14ac:dyDescent="0.25">
      <c r="A33" s="7" t="str">
        <f t="shared" si="1"/>
        <v xml:space="preserve"> E1</v>
      </c>
      <c r="B33" s="7" t="s">
        <v>170</v>
      </c>
      <c r="C33" s="107">
        <v>66192</v>
      </c>
      <c r="D33" s="106">
        <v>2023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19.5" customHeight="1" x14ac:dyDescent="0.25">
      <c r="A34" s="7" t="str">
        <f t="shared" si="1"/>
        <v xml:space="preserve"> E1</v>
      </c>
      <c r="B34" s="7" t="s">
        <v>170</v>
      </c>
      <c r="C34" s="107"/>
      <c r="D34" s="106"/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21" customHeight="1" x14ac:dyDescent="0.25">
      <c r="A35" s="7" t="str">
        <f t="shared" ref="A35:A71" si="2">A$2</f>
        <v xml:space="preserve"> E1</v>
      </c>
      <c r="B35" s="7" t="s">
        <v>113</v>
      </c>
      <c r="C35" s="19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21" customHeight="1" x14ac:dyDescent="0.25">
      <c r="A36" s="7" t="str">
        <f t="shared" si="2"/>
        <v xml:space="preserve"> E1</v>
      </c>
      <c r="B36" s="7" t="s">
        <v>112</v>
      </c>
      <c r="C36" s="19"/>
      <c r="D36" s="19" t="s">
        <v>82</v>
      </c>
      <c r="E36" s="105"/>
      <c r="F36" s="105"/>
      <c r="G36" s="105"/>
      <c r="H36" s="105"/>
      <c r="I36" s="105"/>
      <c r="J36" s="105"/>
      <c r="K36" s="105"/>
      <c r="L36" s="96"/>
      <c r="M36" s="105" t="str">
        <f t="shared" si="0"/>
        <v/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21" customHeight="1" x14ac:dyDescent="0.25">
      <c r="A37" s="7" t="str">
        <f t="shared" si="2"/>
        <v xml:space="preserve"> E1</v>
      </c>
      <c r="B37" s="7" t="s">
        <v>160</v>
      </c>
      <c r="C37" s="19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21" customHeight="1" x14ac:dyDescent="0.25">
      <c r="A38" s="7" t="str">
        <f t="shared" si="2"/>
        <v xml:space="preserve"> E1</v>
      </c>
      <c r="B38" s="7" t="s">
        <v>114</v>
      </c>
      <c r="C38" s="19"/>
      <c r="D38" s="19" t="s">
        <v>50</v>
      </c>
      <c r="E38" s="105"/>
      <c r="F38" s="105"/>
      <c r="G38" s="105"/>
      <c r="H38" s="105"/>
      <c r="I38" s="105"/>
      <c r="J38" s="105"/>
      <c r="K38" s="105"/>
      <c r="L38" s="96"/>
      <c r="M38" s="105" t="str">
        <f t="shared" si="0"/>
        <v/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21" customHeight="1" x14ac:dyDescent="0.25">
      <c r="A39" s="7" t="str">
        <f t="shared" si="2"/>
        <v xml:space="preserve"> E1</v>
      </c>
      <c r="B39" s="7" t="s">
        <v>171</v>
      </c>
      <c r="C39" s="107">
        <v>66185</v>
      </c>
      <c r="D39" s="106">
        <v>2021</v>
      </c>
      <c r="E39" s="105"/>
      <c r="F39" s="105"/>
      <c r="G39" s="105"/>
      <c r="H39" s="105"/>
      <c r="I39" s="105"/>
      <c r="J39" s="105"/>
      <c r="K39" s="105"/>
      <c r="L39" s="96"/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21" customHeight="1" x14ac:dyDescent="0.25">
      <c r="A40" s="7" t="str">
        <f t="shared" si="2"/>
        <v xml:space="preserve"> E1</v>
      </c>
      <c r="B40" s="7" t="s">
        <v>171</v>
      </c>
      <c r="C40" s="107"/>
      <c r="D40" s="106">
        <v>2015</v>
      </c>
      <c r="E40" s="105"/>
      <c r="F40" s="105"/>
      <c r="G40" s="105"/>
      <c r="H40" s="105"/>
      <c r="I40" s="105"/>
      <c r="J40" s="105"/>
      <c r="K40" s="105"/>
      <c r="L40" s="96"/>
      <c r="M40" s="105" t="str">
        <f t="shared" si="0"/>
        <v/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4" ht="21" customHeight="1" x14ac:dyDescent="0.25">
      <c r="A41" s="7" t="str">
        <f t="shared" si="2"/>
        <v xml:space="preserve"> E1</v>
      </c>
      <c r="B41" s="7" t="s">
        <v>121</v>
      </c>
      <c r="C41" s="19"/>
      <c r="D41" s="19" t="s">
        <v>62</v>
      </c>
      <c r="E41" s="105"/>
      <c r="F41" s="105"/>
      <c r="G41" s="105"/>
      <c r="H41" s="105"/>
      <c r="I41" s="105"/>
      <c r="J41" s="105"/>
      <c r="K41" s="105"/>
      <c r="L41" s="96"/>
      <c r="M41" s="105" t="str">
        <f t="shared" si="0"/>
        <v/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21" customHeight="1" x14ac:dyDescent="0.25">
      <c r="A42" s="7" t="str">
        <f t="shared" si="2"/>
        <v xml:space="preserve"> E1</v>
      </c>
      <c r="B42" s="7" t="s">
        <v>131</v>
      </c>
      <c r="C42" s="19"/>
      <c r="D42" s="19" t="s">
        <v>83</v>
      </c>
      <c r="E42" s="105"/>
      <c r="F42" s="105"/>
      <c r="G42" s="105"/>
      <c r="H42" s="105"/>
      <c r="I42" s="105"/>
      <c r="J42" s="105"/>
      <c r="K42" s="105"/>
      <c r="L42" s="96"/>
      <c r="M42" s="105" t="str">
        <f t="shared" si="0"/>
        <v/>
      </c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21" customHeight="1" x14ac:dyDescent="0.25">
      <c r="A43" s="7" t="str">
        <f t="shared" si="2"/>
        <v xml:space="preserve"> E1</v>
      </c>
      <c r="B43" s="7" t="s">
        <v>138</v>
      </c>
      <c r="C43" s="19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4" ht="21" customHeight="1" x14ac:dyDescent="0.25">
      <c r="A44" s="7" t="str">
        <f t="shared" si="2"/>
        <v xml:space="preserve"> E1</v>
      </c>
      <c r="B44" s="7" t="s">
        <v>135</v>
      </c>
      <c r="C44" s="19"/>
      <c r="D44" s="19" t="s">
        <v>76</v>
      </c>
      <c r="E44" s="105"/>
      <c r="F44" s="105" t="s">
        <v>263</v>
      </c>
      <c r="G44" s="105"/>
      <c r="H44" s="105"/>
      <c r="I44" s="105"/>
      <c r="J44" s="105"/>
      <c r="K44" s="105"/>
      <c r="L44" s="96"/>
      <c r="M44" s="105" t="str">
        <f t="shared" si="0"/>
        <v>YES</v>
      </c>
      <c r="N44" s="104">
        <v>1</v>
      </c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4" ht="21" customHeight="1" x14ac:dyDescent="0.25">
      <c r="A45" s="7" t="str">
        <f t="shared" si="2"/>
        <v xml:space="preserve"> E1</v>
      </c>
      <c r="B45" s="7" t="s">
        <v>172</v>
      </c>
      <c r="C45" s="107">
        <v>66156</v>
      </c>
      <c r="D45" s="106">
        <v>2020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4" ht="21" customHeight="1" x14ac:dyDescent="0.25">
      <c r="A46" s="7" t="str">
        <f t="shared" si="2"/>
        <v xml:space="preserve"> E1</v>
      </c>
      <c r="B46" s="7" t="s">
        <v>172</v>
      </c>
      <c r="C46" s="107"/>
      <c r="D46" s="106">
        <v>2020</v>
      </c>
      <c r="E46" s="105"/>
      <c r="F46" s="105"/>
      <c r="G46" s="105"/>
      <c r="H46" s="105"/>
      <c r="I46" s="105"/>
      <c r="J46" s="105"/>
      <c r="K46" s="105"/>
      <c r="L46" s="96"/>
      <c r="M46" s="105" t="str">
        <f t="shared" si="0"/>
        <v/>
      </c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1:24" ht="21" customHeight="1" x14ac:dyDescent="0.25">
      <c r="A47" s="7" t="str">
        <f t="shared" si="2"/>
        <v xml:space="preserve"> E1</v>
      </c>
      <c r="B47" s="7" t="s">
        <v>142</v>
      </c>
      <c r="C47" s="19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 ht="21" customHeight="1" x14ac:dyDescent="0.25">
      <c r="A48" s="7" t="str">
        <f t="shared" si="2"/>
        <v xml:space="preserve"> E1</v>
      </c>
      <c r="B48" s="7" t="s">
        <v>137</v>
      </c>
      <c r="C48" s="19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4" ht="21" customHeight="1" x14ac:dyDescent="0.25">
      <c r="A49" s="7" t="str">
        <f t="shared" si="2"/>
        <v xml:space="preserve"> E1</v>
      </c>
      <c r="B49" s="7" t="s">
        <v>115</v>
      </c>
      <c r="C49" s="19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4" ht="21" customHeight="1" x14ac:dyDescent="0.25">
      <c r="A50" s="7" t="str">
        <f t="shared" si="2"/>
        <v xml:space="preserve"> E1</v>
      </c>
      <c r="B50" s="7" t="s">
        <v>139</v>
      </c>
      <c r="C50" s="19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4" ht="21" customHeight="1" x14ac:dyDescent="0.25">
      <c r="A51" s="7" t="str">
        <f t="shared" si="2"/>
        <v xml:space="preserve"> E1</v>
      </c>
      <c r="B51" s="7" t="s">
        <v>173</v>
      </c>
      <c r="C51" s="107">
        <v>66176</v>
      </c>
      <c r="D51" s="106">
        <v>3020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4" ht="21" customHeight="1" x14ac:dyDescent="0.25">
      <c r="A52" s="7" t="str">
        <f t="shared" si="2"/>
        <v xml:space="preserve"> E1</v>
      </c>
      <c r="B52" s="7" t="s">
        <v>173</v>
      </c>
      <c r="C52" s="107"/>
      <c r="D52" s="106">
        <v>3005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4" ht="21" customHeight="1" x14ac:dyDescent="0.25">
      <c r="A53" s="7" t="str">
        <f t="shared" si="2"/>
        <v xml:space="preserve"> E1</v>
      </c>
      <c r="B53" s="7" t="s">
        <v>119</v>
      </c>
      <c r="C53" s="19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4" ht="21" customHeight="1" x14ac:dyDescent="0.25">
      <c r="A54" s="7" t="str">
        <f t="shared" si="2"/>
        <v xml:space="preserve"> E1</v>
      </c>
      <c r="B54" s="7" t="s">
        <v>130</v>
      </c>
      <c r="C54" s="19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4" ht="21" customHeight="1" x14ac:dyDescent="0.25">
      <c r="A55" s="7" t="str">
        <f t="shared" si="2"/>
        <v xml:space="preserve"> E1</v>
      </c>
      <c r="B55" s="7" t="s">
        <v>134</v>
      </c>
      <c r="C55" s="19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4" ht="21" customHeight="1" x14ac:dyDescent="0.25">
      <c r="A56" s="7" t="str">
        <f t="shared" si="2"/>
        <v xml:space="preserve"> E1</v>
      </c>
      <c r="B56" s="7" t="s">
        <v>159</v>
      </c>
      <c r="C56" s="19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4" ht="21" customHeight="1" x14ac:dyDescent="0.25">
      <c r="A57" s="7" t="str">
        <f t="shared" si="2"/>
        <v xml:space="preserve"> E1</v>
      </c>
      <c r="B57" s="7" t="s">
        <v>174</v>
      </c>
      <c r="C57" s="107">
        <v>66143</v>
      </c>
      <c r="D57" s="106">
        <v>3021</v>
      </c>
      <c r="E57" s="105"/>
      <c r="F57" s="105"/>
      <c r="G57" s="105"/>
      <c r="H57" s="105"/>
      <c r="I57" s="105"/>
      <c r="J57" s="105"/>
      <c r="K57" s="105"/>
      <c r="L57" s="96"/>
      <c r="M57" s="105" t="str">
        <f t="shared" si="0"/>
        <v/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</row>
    <row r="58" spans="1:24" ht="21" customHeight="1" x14ac:dyDescent="0.25">
      <c r="A58" s="7" t="str">
        <f t="shared" si="2"/>
        <v xml:space="preserve"> E1</v>
      </c>
      <c r="B58" s="7" t="s">
        <v>174</v>
      </c>
      <c r="C58" s="107"/>
      <c r="D58" s="106"/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4" ht="21" customHeight="1" x14ac:dyDescent="0.25">
      <c r="A59" s="7" t="str">
        <f t="shared" si="2"/>
        <v xml:space="preserve"> E1</v>
      </c>
      <c r="B59" s="7" t="s">
        <v>152</v>
      </c>
      <c r="C59" s="19"/>
      <c r="D59" s="19" t="s">
        <v>46</v>
      </c>
      <c r="E59" s="105"/>
      <c r="F59" s="105"/>
      <c r="G59" s="105"/>
      <c r="H59" s="105"/>
      <c r="I59" s="105"/>
      <c r="J59" s="105"/>
      <c r="K59" s="105"/>
      <c r="L59" s="96"/>
      <c r="M59" s="105" t="str">
        <f t="shared" si="0"/>
        <v/>
      </c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</row>
    <row r="60" spans="1:24" ht="21" customHeight="1" x14ac:dyDescent="0.25">
      <c r="A60" s="7" t="str">
        <f t="shared" si="2"/>
        <v xml:space="preserve"> E1</v>
      </c>
      <c r="B60" s="7" t="s">
        <v>155</v>
      </c>
      <c r="C60" s="19"/>
      <c r="D60" s="19" t="s">
        <v>84</v>
      </c>
      <c r="E60" s="105"/>
      <c r="F60" s="105"/>
      <c r="G60" s="105"/>
      <c r="H60" s="105" t="s">
        <v>264</v>
      </c>
      <c r="I60" s="105"/>
      <c r="J60" s="105"/>
      <c r="K60" s="105"/>
      <c r="L60" s="96"/>
      <c r="M60" s="105" t="str">
        <f t="shared" si="0"/>
        <v>YES</v>
      </c>
      <c r="N60" s="104"/>
      <c r="O60" s="104">
        <v>1</v>
      </c>
      <c r="P60" s="104">
        <v>1</v>
      </c>
      <c r="Q60" s="104"/>
      <c r="R60" s="104"/>
      <c r="S60" s="104"/>
      <c r="T60" s="104"/>
      <c r="U60" s="104"/>
      <c r="V60" s="104"/>
      <c r="W60" s="104"/>
      <c r="X60" s="104"/>
    </row>
    <row r="61" spans="1:24" ht="21" customHeight="1" x14ac:dyDescent="0.25">
      <c r="A61" s="7" t="str">
        <f t="shared" si="2"/>
        <v xml:space="preserve"> E1</v>
      </c>
      <c r="B61" s="7" t="s">
        <v>144</v>
      </c>
      <c r="C61" s="19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4" ht="21" customHeight="1" x14ac:dyDescent="0.25">
      <c r="A62" s="7" t="str">
        <f t="shared" si="2"/>
        <v xml:space="preserve"> E1</v>
      </c>
      <c r="B62" s="7" t="s">
        <v>123</v>
      </c>
      <c r="C62" s="19"/>
      <c r="D62" s="19" t="s">
        <v>65</v>
      </c>
      <c r="E62" s="105"/>
      <c r="F62" s="105" t="s">
        <v>263</v>
      </c>
      <c r="G62" s="105"/>
      <c r="H62" s="105"/>
      <c r="I62" s="105"/>
      <c r="J62" s="105"/>
      <c r="K62" s="105"/>
      <c r="L62" s="96"/>
      <c r="M62" s="105" t="str">
        <f t="shared" si="0"/>
        <v>YES</v>
      </c>
      <c r="N62" s="104">
        <v>1</v>
      </c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4" ht="21" customHeight="1" x14ac:dyDescent="0.25">
      <c r="A63" s="7" t="str">
        <f t="shared" si="2"/>
        <v xml:space="preserve"> E1</v>
      </c>
      <c r="B63" s="7" t="s">
        <v>175</v>
      </c>
      <c r="C63" s="107">
        <v>66130</v>
      </c>
      <c r="D63" s="106">
        <v>3023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4" ht="21" customHeight="1" x14ac:dyDescent="0.25">
      <c r="A64" s="7" t="str">
        <f t="shared" si="2"/>
        <v xml:space="preserve"> E1</v>
      </c>
      <c r="B64" s="7" t="s">
        <v>175</v>
      </c>
      <c r="C64" s="107"/>
      <c r="D64" s="106"/>
      <c r="E64" s="105"/>
      <c r="F64" s="105"/>
      <c r="G64" s="105"/>
      <c r="H64" s="105"/>
      <c r="I64" s="105"/>
      <c r="J64" s="105"/>
      <c r="K64" s="105"/>
      <c r="L64" s="96"/>
      <c r="M64" s="105" t="str">
        <f t="shared" si="0"/>
        <v/>
      </c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</row>
    <row r="65" spans="1:24" ht="21" customHeight="1" x14ac:dyDescent="0.25">
      <c r="A65" s="7" t="str">
        <f t="shared" si="2"/>
        <v xml:space="preserve"> E1</v>
      </c>
      <c r="B65" s="7" t="s">
        <v>153</v>
      </c>
      <c r="C65" s="19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1" customHeight="1" x14ac:dyDescent="0.25">
      <c r="A66" s="7" t="str">
        <f t="shared" si="2"/>
        <v xml:space="preserve"> E1</v>
      </c>
      <c r="B66" s="7" t="s">
        <v>93</v>
      </c>
      <c r="C66" s="19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3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1" customHeight="1" x14ac:dyDescent="0.25">
      <c r="A67" s="7" t="str">
        <f t="shared" si="2"/>
        <v xml:space="preserve"> E1</v>
      </c>
      <c r="B67" s="7" t="s">
        <v>140</v>
      </c>
      <c r="C67" s="19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3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1" customHeight="1" x14ac:dyDescent="0.25">
      <c r="A68" s="7" t="str">
        <f t="shared" si="2"/>
        <v xml:space="preserve"> E1</v>
      </c>
      <c r="B68" s="7" t="s">
        <v>132</v>
      </c>
      <c r="C68" s="19"/>
      <c r="D68" s="19" t="s">
        <v>47</v>
      </c>
      <c r="E68" s="105"/>
      <c r="F68" s="105"/>
      <c r="G68" s="105"/>
      <c r="H68" s="105" t="s">
        <v>264</v>
      </c>
      <c r="I68" s="105"/>
      <c r="J68" s="105"/>
      <c r="K68" s="105"/>
      <c r="L68" s="96"/>
      <c r="M68" s="105" t="str">
        <f t="shared" si="3"/>
        <v>YES</v>
      </c>
      <c r="N68" s="104"/>
      <c r="O68" s="104"/>
      <c r="P68" s="104"/>
      <c r="Q68" s="104"/>
      <c r="R68" s="104"/>
      <c r="S68" s="104">
        <v>1</v>
      </c>
      <c r="T68" s="104"/>
      <c r="U68" s="104"/>
      <c r="V68" s="104"/>
      <c r="W68" s="104"/>
      <c r="X68" s="104"/>
    </row>
    <row r="69" spans="1:24" ht="21" customHeight="1" x14ac:dyDescent="0.25">
      <c r="A69" s="7" t="str">
        <f t="shared" si="2"/>
        <v xml:space="preserve"> E1</v>
      </c>
      <c r="B69" s="7" t="s">
        <v>176</v>
      </c>
      <c r="C69" s="107">
        <v>65765</v>
      </c>
      <c r="D69" s="106">
        <v>3022</v>
      </c>
      <c r="E69" s="105"/>
      <c r="F69" s="105"/>
      <c r="G69" s="105"/>
      <c r="H69" s="105"/>
      <c r="I69" s="105"/>
      <c r="J69" s="105"/>
      <c r="K69" s="105"/>
      <c r="L69" s="96"/>
      <c r="M69" s="105" t="str">
        <f t="shared" si="3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1" customHeight="1" x14ac:dyDescent="0.25">
      <c r="A70" s="7" t="str">
        <f t="shared" si="2"/>
        <v xml:space="preserve"> E1</v>
      </c>
      <c r="B70" s="7" t="s">
        <v>176</v>
      </c>
      <c r="C70" s="107"/>
      <c r="D70" s="106">
        <v>3020</v>
      </c>
      <c r="E70" s="105"/>
      <c r="F70" s="105"/>
      <c r="G70" s="105"/>
      <c r="H70" s="105"/>
      <c r="I70" s="105"/>
      <c r="J70" s="105"/>
      <c r="K70" s="105"/>
      <c r="L70" s="96"/>
      <c r="M70" s="105" t="str">
        <f t="shared" si="3"/>
        <v/>
      </c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</row>
    <row r="71" spans="1:24" ht="21" customHeight="1" x14ac:dyDescent="0.25">
      <c r="A71" s="7" t="str">
        <f t="shared" si="2"/>
        <v xml:space="preserve"> E1</v>
      </c>
      <c r="B71" s="7" t="s">
        <v>122</v>
      </c>
      <c r="C71" s="19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3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1" customHeight="1" x14ac:dyDescent="0.25">
      <c r="A72" s="7" t="s">
        <v>17</v>
      </c>
      <c r="B72" s="7" t="s">
        <v>124</v>
      </c>
      <c r="C72" s="19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3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1" customHeight="1" x14ac:dyDescent="0.25">
      <c r="A73" s="7" t="s">
        <v>17</v>
      </c>
      <c r="B73" s="7" t="s">
        <v>157</v>
      </c>
      <c r="C73" s="19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3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ht="21" customHeight="1" x14ac:dyDescent="0.25">
      <c r="A74" s="7" t="s">
        <v>17</v>
      </c>
      <c r="B74" s="7" t="s">
        <v>145</v>
      </c>
      <c r="C74" s="19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3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1" customHeight="1" x14ac:dyDescent="0.25">
      <c r="A75" s="7" t="s">
        <v>15</v>
      </c>
      <c r="B75" s="7" t="s">
        <v>88</v>
      </c>
      <c r="C75" s="19" t="s">
        <v>109</v>
      </c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3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1" customHeight="1" x14ac:dyDescent="0.25">
      <c r="A76" s="7" t="str">
        <f t="shared" ref="A76:A107" si="4">A$75</f>
        <v xml:space="preserve"> E2</v>
      </c>
      <c r="B76" s="7" t="s">
        <v>165</v>
      </c>
      <c r="C76" s="107">
        <v>65128</v>
      </c>
      <c r="D76" s="106">
        <v>1023</v>
      </c>
      <c r="E76" s="105"/>
      <c r="F76" s="105"/>
      <c r="G76" s="105"/>
      <c r="H76" s="105"/>
      <c r="I76" s="105"/>
      <c r="J76" s="105"/>
      <c r="K76" s="105"/>
      <c r="L76" s="96"/>
      <c r="M76" s="105" t="str">
        <f t="shared" si="3"/>
        <v/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</row>
    <row r="77" spans="1:24" ht="21" customHeight="1" x14ac:dyDescent="0.25">
      <c r="A77" s="7" t="str">
        <f t="shared" si="4"/>
        <v xml:space="preserve"> E2</v>
      </c>
      <c r="B77" s="7" t="s">
        <v>165</v>
      </c>
      <c r="C77" s="107"/>
      <c r="D77" s="106">
        <v>1006</v>
      </c>
      <c r="E77" s="105"/>
      <c r="F77" s="105"/>
      <c r="G77" s="105"/>
      <c r="H77" s="105"/>
      <c r="I77" s="105"/>
      <c r="J77" s="105"/>
      <c r="K77" s="105"/>
      <c r="L77" s="96"/>
      <c r="M77" s="105" t="str">
        <f t="shared" si="3"/>
        <v/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</row>
    <row r="78" spans="1:24" ht="21" customHeight="1" x14ac:dyDescent="0.25">
      <c r="A78" s="7" t="str">
        <f t="shared" si="4"/>
        <v xml:space="preserve"> E2</v>
      </c>
      <c r="B78" s="7" t="s">
        <v>158</v>
      </c>
      <c r="C78" s="19"/>
      <c r="D78" s="19" t="s">
        <v>41</v>
      </c>
      <c r="E78" s="105"/>
      <c r="F78" s="105"/>
      <c r="G78" s="105"/>
      <c r="H78" s="105" t="s">
        <v>264</v>
      </c>
      <c r="I78" s="105"/>
      <c r="J78" s="105"/>
      <c r="K78" s="105"/>
      <c r="L78" s="96"/>
      <c r="M78" s="105" t="str">
        <f t="shared" si="3"/>
        <v>YES</v>
      </c>
      <c r="N78" s="104"/>
      <c r="O78" s="104"/>
      <c r="P78" s="104"/>
      <c r="Q78" s="104"/>
      <c r="R78" s="104"/>
      <c r="S78" s="104">
        <v>1</v>
      </c>
      <c r="T78" s="104"/>
      <c r="U78" s="104"/>
      <c r="V78" s="104"/>
      <c r="W78" s="104"/>
      <c r="X78" s="104"/>
    </row>
    <row r="79" spans="1:24" ht="21" customHeight="1" x14ac:dyDescent="0.25">
      <c r="A79" s="7" t="str">
        <f t="shared" si="4"/>
        <v xml:space="preserve"> E2</v>
      </c>
      <c r="B79" s="7" t="s">
        <v>141</v>
      </c>
      <c r="C79" s="19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3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1" customHeight="1" x14ac:dyDescent="0.25">
      <c r="A80" s="7" t="str">
        <f t="shared" si="4"/>
        <v xml:space="preserve"> E2</v>
      </c>
      <c r="B80" s="7" t="s">
        <v>126</v>
      </c>
      <c r="C80" s="19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3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1" customHeight="1" x14ac:dyDescent="0.25">
      <c r="A81" s="7" t="str">
        <f t="shared" si="4"/>
        <v xml:space="preserve"> E2</v>
      </c>
      <c r="B81" s="7" t="s">
        <v>149</v>
      </c>
      <c r="C81" s="19"/>
      <c r="D81" s="19" t="s">
        <v>51</v>
      </c>
      <c r="E81" s="105"/>
      <c r="F81" s="105"/>
      <c r="G81" s="105"/>
      <c r="H81" s="105" t="s">
        <v>264</v>
      </c>
      <c r="I81" s="105"/>
      <c r="J81" s="105"/>
      <c r="K81" s="105"/>
      <c r="L81" s="96"/>
      <c r="M81" s="105" t="str">
        <f t="shared" si="3"/>
        <v>YES</v>
      </c>
      <c r="N81" s="104"/>
      <c r="O81" s="104"/>
      <c r="P81" s="104"/>
      <c r="Q81" s="104"/>
      <c r="R81" s="104"/>
      <c r="S81" s="104">
        <v>1</v>
      </c>
      <c r="T81" s="104"/>
      <c r="U81" s="104"/>
      <c r="V81" s="104"/>
      <c r="W81" s="104"/>
      <c r="X81" s="104"/>
    </row>
    <row r="82" spans="1:24" ht="21" customHeight="1" x14ac:dyDescent="0.25">
      <c r="A82" s="7" t="str">
        <f t="shared" si="4"/>
        <v xml:space="preserve"> E2</v>
      </c>
      <c r="B82" s="7" t="s">
        <v>166</v>
      </c>
      <c r="C82" s="107">
        <v>65057</v>
      </c>
      <c r="D82" s="106">
        <v>1024</v>
      </c>
      <c r="E82" s="105"/>
      <c r="F82" s="105"/>
      <c r="G82" s="105"/>
      <c r="H82" s="105"/>
      <c r="I82" s="105"/>
      <c r="J82" s="105"/>
      <c r="K82" s="105"/>
      <c r="L82" s="96"/>
      <c r="M82" s="105" t="str">
        <f t="shared" si="3"/>
        <v/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</row>
    <row r="83" spans="1:24" ht="21" customHeight="1" x14ac:dyDescent="0.25">
      <c r="A83" s="7" t="str">
        <f t="shared" si="4"/>
        <v xml:space="preserve"> E2</v>
      </c>
      <c r="B83" s="7" t="s">
        <v>166</v>
      </c>
      <c r="C83" s="107"/>
      <c r="D83" s="106"/>
      <c r="E83" s="105"/>
      <c r="F83" s="105"/>
      <c r="G83" s="105"/>
      <c r="H83" s="105" t="s">
        <v>264</v>
      </c>
      <c r="I83" s="105"/>
      <c r="J83" s="105"/>
      <c r="K83" s="105"/>
      <c r="L83" s="96"/>
      <c r="M83" s="105" t="str">
        <f t="shared" si="3"/>
        <v>YES</v>
      </c>
      <c r="N83" s="104"/>
      <c r="O83" s="104">
        <v>1</v>
      </c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1" customHeight="1" x14ac:dyDescent="0.25">
      <c r="A84" s="7" t="str">
        <f t="shared" si="4"/>
        <v xml:space="preserve"> E2</v>
      </c>
      <c r="B84" s="7" t="s">
        <v>125</v>
      </c>
      <c r="C84" s="19"/>
      <c r="D84" s="19" t="s">
        <v>67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3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1" customHeight="1" x14ac:dyDescent="0.25">
      <c r="A85" s="7" t="str">
        <f t="shared" si="4"/>
        <v xml:space="preserve"> E2</v>
      </c>
      <c r="B85" s="7" t="s">
        <v>127</v>
      </c>
      <c r="C85" s="19"/>
      <c r="D85" s="19" t="s">
        <v>81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3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1" customHeight="1" x14ac:dyDescent="0.25">
      <c r="A86" s="7" t="str">
        <f t="shared" si="4"/>
        <v xml:space="preserve"> E2</v>
      </c>
      <c r="B86" s="7" t="s">
        <v>136</v>
      </c>
      <c r="C86" s="19"/>
      <c r="D86" s="19" t="s">
        <v>74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3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1" customHeight="1" x14ac:dyDescent="0.25">
      <c r="A87" s="7" t="str">
        <f t="shared" si="4"/>
        <v xml:space="preserve"> E2</v>
      </c>
      <c r="B87" s="7" t="s">
        <v>129</v>
      </c>
      <c r="C87" s="19"/>
      <c r="D87" s="19" t="s">
        <v>36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3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1" customHeight="1" x14ac:dyDescent="0.25">
      <c r="A88" s="7" t="str">
        <f t="shared" si="4"/>
        <v xml:space="preserve"> E2</v>
      </c>
      <c r="B88" s="7" t="s">
        <v>167</v>
      </c>
      <c r="C88" s="107">
        <v>65068</v>
      </c>
      <c r="D88" s="106">
        <v>1022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3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1" customHeight="1" x14ac:dyDescent="0.25">
      <c r="A89" s="7" t="str">
        <f t="shared" si="4"/>
        <v xml:space="preserve"> E2</v>
      </c>
      <c r="B89" s="7" t="s">
        <v>167</v>
      </c>
      <c r="C89" s="107"/>
      <c r="D89" s="106">
        <v>1016</v>
      </c>
      <c r="E89" s="105"/>
      <c r="F89" s="105"/>
      <c r="G89" s="105"/>
      <c r="H89" s="105"/>
      <c r="I89" s="105"/>
      <c r="J89" s="105"/>
      <c r="K89" s="105"/>
      <c r="L89" s="96"/>
      <c r="M89" s="105" t="str">
        <f t="shared" si="3"/>
        <v/>
      </c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</row>
    <row r="90" spans="1:24" ht="21" customHeight="1" x14ac:dyDescent="0.25">
      <c r="A90" s="7" t="str">
        <f t="shared" si="4"/>
        <v xml:space="preserve"> E2</v>
      </c>
      <c r="B90" s="7" t="s">
        <v>118</v>
      </c>
      <c r="C90" s="19"/>
      <c r="D90" s="19" t="s">
        <v>49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3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1" customHeight="1" x14ac:dyDescent="0.25">
      <c r="A91" s="7" t="str">
        <f t="shared" si="4"/>
        <v xml:space="preserve"> E2</v>
      </c>
      <c r="B91" s="7" t="s">
        <v>148</v>
      </c>
      <c r="C91" s="19"/>
      <c r="D91" s="19" t="s">
        <v>52</v>
      </c>
      <c r="E91" s="105"/>
      <c r="F91" s="105"/>
      <c r="G91" s="105"/>
      <c r="H91" s="105"/>
      <c r="I91" s="105"/>
      <c r="J91" s="105"/>
      <c r="K91" s="105"/>
      <c r="L91" s="96"/>
      <c r="M91" s="105" t="str">
        <f t="shared" si="3"/>
        <v/>
      </c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</row>
    <row r="92" spans="1:24" ht="21" customHeight="1" x14ac:dyDescent="0.25">
      <c r="A92" s="7" t="str">
        <f t="shared" si="4"/>
        <v xml:space="preserve"> E2</v>
      </c>
      <c r="B92" s="7" t="s">
        <v>133</v>
      </c>
      <c r="C92" s="19"/>
      <c r="D92" s="19" t="s">
        <v>59</v>
      </c>
      <c r="E92" s="105"/>
      <c r="F92" s="105"/>
      <c r="G92" s="105"/>
      <c r="H92" s="105" t="s">
        <v>262</v>
      </c>
      <c r="I92" s="105"/>
      <c r="J92" s="105"/>
      <c r="K92" s="105"/>
      <c r="L92" s="96"/>
      <c r="M92" s="105" t="str">
        <f t="shared" si="3"/>
        <v>YES</v>
      </c>
      <c r="N92" s="104"/>
      <c r="O92" s="104"/>
      <c r="P92" s="104"/>
      <c r="Q92" s="104"/>
      <c r="R92" s="104"/>
      <c r="S92" s="104">
        <v>1</v>
      </c>
      <c r="T92" s="104"/>
      <c r="U92" s="104"/>
      <c r="V92" s="104"/>
      <c r="W92" s="104"/>
      <c r="X92" s="104"/>
    </row>
    <row r="93" spans="1:24" ht="21" customHeight="1" x14ac:dyDescent="0.25">
      <c r="A93" s="7" t="str">
        <f t="shared" si="4"/>
        <v xml:space="preserve"> E2</v>
      </c>
      <c r="B93" s="7" t="s">
        <v>146</v>
      </c>
      <c r="C93" s="19"/>
      <c r="D93" s="19" t="s">
        <v>68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3"/>
        <v/>
      </c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</row>
    <row r="94" spans="1:24" ht="21" customHeight="1" x14ac:dyDescent="0.25">
      <c r="A94" s="7" t="str">
        <f t="shared" si="4"/>
        <v xml:space="preserve"> E2</v>
      </c>
      <c r="B94" s="7" t="s">
        <v>168</v>
      </c>
      <c r="C94" s="107">
        <v>65111</v>
      </c>
      <c r="D94" s="106">
        <v>1021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3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1" customHeight="1" x14ac:dyDescent="0.25">
      <c r="A95" s="7" t="str">
        <f t="shared" si="4"/>
        <v xml:space="preserve"> E2</v>
      </c>
      <c r="B95" s="7" t="s">
        <v>168</v>
      </c>
      <c r="C95" s="107"/>
      <c r="D95" s="106">
        <v>1021</v>
      </c>
      <c r="E95" s="105"/>
      <c r="F95" s="105"/>
      <c r="G95" s="105"/>
      <c r="H95" s="105"/>
      <c r="I95" s="105"/>
      <c r="J95" s="105"/>
      <c r="K95" s="105"/>
      <c r="L95" s="96"/>
      <c r="M95" s="105" t="str">
        <f t="shared" si="3"/>
        <v/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</row>
    <row r="96" spans="1:24" ht="21" customHeight="1" x14ac:dyDescent="0.25">
      <c r="A96" s="7" t="str">
        <f t="shared" si="4"/>
        <v xml:space="preserve"> E2</v>
      </c>
      <c r="B96" s="7" t="s">
        <v>116</v>
      </c>
      <c r="C96" s="19"/>
      <c r="D96" s="19" t="s">
        <v>37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3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1" customHeight="1" x14ac:dyDescent="0.25">
      <c r="A97" s="7" t="str">
        <f t="shared" si="4"/>
        <v xml:space="preserve"> E2</v>
      </c>
      <c r="B97" s="7" t="s">
        <v>120</v>
      </c>
      <c r="C97" s="19"/>
      <c r="D97" s="19" t="s">
        <v>42</v>
      </c>
      <c r="E97" s="105"/>
      <c r="F97" s="105" t="s">
        <v>263</v>
      </c>
      <c r="G97" s="105"/>
      <c r="H97" s="105" t="s">
        <v>264</v>
      </c>
      <c r="I97" s="105"/>
      <c r="J97" s="105"/>
      <c r="K97" s="105"/>
      <c r="L97" s="96"/>
      <c r="M97" s="105" t="str">
        <f t="shared" si="3"/>
        <v>YES</v>
      </c>
      <c r="N97" s="104">
        <v>1</v>
      </c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1" customHeight="1" x14ac:dyDescent="0.25">
      <c r="A98" s="7" t="str">
        <f t="shared" si="4"/>
        <v xml:space="preserve"> E2</v>
      </c>
      <c r="B98" s="7" t="s">
        <v>147</v>
      </c>
      <c r="C98" s="19"/>
      <c r="D98" s="19" t="s">
        <v>53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3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1" customHeight="1" x14ac:dyDescent="0.25">
      <c r="A99" s="7" t="str">
        <f t="shared" si="4"/>
        <v xml:space="preserve"> E2</v>
      </c>
      <c r="B99" s="7" t="s">
        <v>150</v>
      </c>
      <c r="C99" s="19"/>
      <c r="D99" s="19" t="s">
        <v>60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3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1" customHeight="1" x14ac:dyDescent="0.25">
      <c r="A100" s="7" t="str">
        <f t="shared" si="4"/>
        <v xml:space="preserve"> E2</v>
      </c>
      <c r="B100" s="7" t="s">
        <v>169</v>
      </c>
      <c r="C100" s="107">
        <v>65236</v>
      </c>
      <c r="D100" s="106">
        <v>2022</v>
      </c>
      <c r="E100" s="105"/>
      <c r="F100" s="105"/>
      <c r="G100" s="105"/>
      <c r="H100" s="105"/>
      <c r="I100" s="105"/>
      <c r="J100" s="105"/>
      <c r="K100" s="105"/>
      <c r="L100" s="96"/>
      <c r="M100" s="105" t="str">
        <f t="shared" si="3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1" customHeight="1" x14ac:dyDescent="0.25">
      <c r="A101" s="7" t="str">
        <f t="shared" si="4"/>
        <v xml:space="preserve"> E2</v>
      </c>
      <c r="B101" s="7" t="s">
        <v>169</v>
      </c>
      <c r="C101" s="107"/>
      <c r="D101" s="106">
        <v>2005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3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1" customHeight="1" x14ac:dyDescent="0.25">
      <c r="A102" s="7" t="str">
        <f t="shared" si="4"/>
        <v xml:space="preserve"> E2</v>
      </c>
      <c r="B102" s="7" t="s">
        <v>117</v>
      </c>
      <c r="C102" s="19"/>
      <c r="D102" s="19" t="s">
        <v>43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3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1" customHeight="1" x14ac:dyDescent="0.25">
      <c r="A103" s="7" t="str">
        <f t="shared" si="4"/>
        <v xml:space="preserve"> E2</v>
      </c>
      <c r="B103" s="7" t="s">
        <v>156</v>
      </c>
      <c r="C103" s="19"/>
      <c r="D103" s="19" t="s">
        <v>54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3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1" customHeight="1" x14ac:dyDescent="0.25">
      <c r="A104" s="7" t="str">
        <f t="shared" si="4"/>
        <v xml:space="preserve"> E2</v>
      </c>
      <c r="B104" s="7" t="s">
        <v>143</v>
      </c>
      <c r="C104" s="19"/>
      <c r="D104" s="19" t="s">
        <v>61</v>
      </c>
      <c r="E104" s="105"/>
      <c r="F104" s="105"/>
      <c r="G104" s="105"/>
      <c r="H104" s="105" t="s">
        <v>264</v>
      </c>
      <c r="I104" s="105"/>
      <c r="J104" s="105"/>
      <c r="K104" s="105"/>
      <c r="L104" s="96"/>
      <c r="M104" s="105" t="str">
        <f t="shared" si="3"/>
        <v>YES</v>
      </c>
      <c r="N104" s="104"/>
      <c r="O104" s="104"/>
      <c r="P104" s="104"/>
      <c r="Q104" s="104"/>
      <c r="R104" s="104"/>
      <c r="S104" s="104">
        <v>1</v>
      </c>
      <c r="T104" s="104"/>
      <c r="U104" s="104"/>
      <c r="V104" s="104"/>
      <c r="W104" s="104"/>
      <c r="X104" s="104"/>
    </row>
    <row r="105" spans="1:24" ht="21" customHeight="1" x14ac:dyDescent="0.25">
      <c r="A105" s="7" t="str">
        <f t="shared" si="4"/>
        <v xml:space="preserve"> E2</v>
      </c>
      <c r="B105" s="7" t="s">
        <v>128</v>
      </c>
      <c r="C105" s="19"/>
      <c r="D105" s="19" t="s">
        <v>70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3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1" customHeight="1" x14ac:dyDescent="0.25">
      <c r="A106" s="7" t="str">
        <f t="shared" si="4"/>
        <v xml:space="preserve"> E2</v>
      </c>
      <c r="B106" s="7" t="s">
        <v>170</v>
      </c>
      <c r="C106" s="107">
        <v>65184</v>
      </c>
      <c r="D106" s="106">
        <v>2023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3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1" customHeight="1" x14ac:dyDescent="0.25">
      <c r="A107" s="7" t="str">
        <f t="shared" si="4"/>
        <v xml:space="preserve"> E2</v>
      </c>
      <c r="B107" s="7" t="s">
        <v>170</v>
      </c>
      <c r="C107" s="107"/>
      <c r="D107" s="106">
        <v>2010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3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1" customHeight="1" x14ac:dyDescent="0.25">
      <c r="A108" s="7" t="str">
        <f t="shared" ref="A108:A143" si="5">A$75</f>
        <v xml:space="preserve"> E2</v>
      </c>
      <c r="B108" s="7" t="s">
        <v>113</v>
      </c>
      <c r="C108" s="19"/>
      <c r="D108" s="19" t="s">
        <v>39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3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1" customHeight="1" x14ac:dyDescent="0.25">
      <c r="A109" s="7" t="str">
        <f t="shared" si="5"/>
        <v xml:space="preserve"> E2</v>
      </c>
      <c r="B109" s="7" t="s">
        <v>112</v>
      </c>
      <c r="C109" s="19"/>
      <c r="D109" s="19" t="s">
        <v>82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3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1" customHeight="1" x14ac:dyDescent="0.25">
      <c r="A110" s="7" t="str">
        <f t="shared" si="5"/>
        <v xml:space="preserve"> E2</v>
      </c>
      <c r="B110" s="7" t="s">
        <v>160</v>
      </c>
      <c r="C110" s="19"/>
      <c r="D110" s="19" t="s">
        <v>44</v>
      </c>
      <c r="E110" s="105"/>
      <c r="F110" s="105"/>
      <c r="G110" s="105"/>
      <c r="H110" s="105"/>
      <c r="I110" s="105" t="s">
        <v>264</v>
      </c>
      <c r="J110" s="105"/>
      <c r="K110" s="105"/>
      <c r="L110" s="96"/>
      <c r="M110" s="105" t="str">
        <f t="shared" si="3"/>
        <v>YES</v>
      </c>
      <c r="N110" s="104"/>
      <c r="O110" s="104"/>
      <c r="P110" s="104"/>
      <c r="Q110" s="104"/>
      <c r="R110" s="104"/>
      <c r="S110" s="104">
        <v>1</v>
      </c>
      <c r="T110" s="104"/>
      <c r="U110" s="104"/>
      <c r="V110" s="104"/>
      <c r="W110" s="104"/>
      <c r="X110" s="104"/>
    </row>
    <row r="111" spans="1:24" ht="21" customHeight="1" x14ac:dyDescent="0.25">
      <c r="A111" s="7" t="str">
        <f t="shared" si="5"/>
        <v xml:space="preserve"> E2</v>
      </c>
      <c r="B111" s="7" t="s">
        <v>114</v>
      </c>
      <c r="C111" s="19"/>
      <c r="D111" s="19" t="s">
        <v>50</v>
      </c>
      <c r="E111" s="105"/>
      <c r="F111" s="105"/>
      <c r="G111" s="105"/>
      <c r="H111" s="105" t="s">
        <v>261</v>
      </c>
      <c r="I111" s="105"/>
      <c r="J111" s="105"/>
      <c r="K111" s="105"/>
      <c r="L111" s="96"/>
      <c r="M111" s="105" t="str">
        <f t="shared" si="3"/>
        <v>YES</v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1" customHeight="1" x14ac:dyDescent="0.25">
      <c r="A112" s="7" t="str">
        <f t="shared" si="5"/>
        <v xml:space="preserve"> E2</v>
      </c>
      <c r="B112" s="7" t="s">
        <v>171</v>
      </c>
      <c r="C112" s="107">
        <v>65171</v>
      </c>
      <c r="D112" s="106">
        <v>2021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3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1" customHeight="1" x14ac:dyDescent="0.25">
      <c r="A113" s="7" t="str">
        <f t="shared" si="5"/>
        <v xml:space="preserve"> E2</v>
      </c>
      <c r="B113" s="7" t="s">
        <v>171</v>
      </c>
      <c r="C113" s="107"/>
      <c r="D113" s="106">
        <v>2015</v>
      </c>
      <c r="E113" s="105"/>
      <c r="F113" s="105"/>
      <c r="G113" s="105"/>
      <c r="H113" s="105" t="s">
        <v>264</v>
      </c>
      <c r="I113" s="105"/>
      <c r="J113" s="105"/>
      <c r="K113" s="105"/>
      <c r="L113" s="96"/>
      <c r="M113" s="105" t="str">
        <f t="shared" si="3"/>
        <v>YES</v>
      </c>
      <c r="N113" s="104"/>
      <c r="O113" s="104"/>
      <c r="P113" s="104"/>
      <c r="Q113" s="104"/>
      <c r="R113" s="104"/>
      <c r="S113" s="104">
        <v>1</v>
      </c>
      <c r="T113" s="104"/>
      <c r="U113" s="104"/>
      <c r="V113" s="104"/>
      <c r="W113" s="104"/>
      <c r="X113" s="104"/>
    </row>
    <row r="114" spans="1:24" ht="21" customHeight="1" x14ac:dyDescent="0.25">
      <c r="A114" s="7" t="str">
        <f t="shared" si="5"/>
        <v xml:space="preserve"> E2</v>
      </c>
      <c r="B114" s="7" t="s">
        <v>121</v>
      </c>
      <c r="C114" s="19"/>
      <c r="D114" s="19" t="s">
        <v>62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3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1" customHeight="1" x14ac:dyDescent="0.25">
      <c r="A115" s="7" t="str">
        <f t="shared" si="5"/>
        <v xml:space="preserve"> E2</v>
      </c>
      <c r="B115" s="7" t="s">
        <v>131</v>
      </c>
      <c r="C115" s="19"/>
      <c r="D115" s="19" t="s">
        <v>83</v>
      </c>
      <c r="E115" s="105"/>
      <c r="F115" s="105"/>
      <c r="G115" s="105"/>
      <c r="H115" s="105"/>
      <c r="I115" s="105"/>
      <c r="J115" s="105"/>
      <c r="K115" s="105"/>
      <c r="L115" s="96"/>
      <c r="M115" s="105" t="str">
        <f t="shared" si="3"/>
        <v/>
      </c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</row>
    <row r="116" spans="1:24" ht="21" customHeight="1" x14ac:dyDescent="0.25">
      <c r="A116" s="7" t="str">
        <f t="shared" si="5"/>
        <v xml:space="preserve"> E2</v>
      </c>
      <c r="B116" s="7" t="s">
        <v>138</v>
      </c>
      <c r="C116" s="19"/>
      <c r="D116" s="19" t="s">
        <v>71</v>
      </c>
      <c r="E116" s="105"/>
      <c r="F116" s="105"/>
      <c r="G116" s="105"/>
      <c r="H116" s="105" t="s">
        <v>264</v>
      </c>
      <c r="I116" s="105"/>
      <c r="J116" s="105"/>
      <c r="K116" s="105"/>
      <c r="L116" s="96"/>
      <c r="M116" s="105" t="str">
        <f t="shared" si="3"/>
        <v>YES</v>
      </c>
      <c r="N116" s="104"/>
      <c r="O116" s="104"/>
      <c r="P116" s="104"/>
      <c r="Q116" s="104"/>
      <c r="R116" s="104"/>
      <c r="S116" s="104">
        <v>1</v>
      </c>
      <c r="T116" s="104"/>
      <c r="U116" s="104"/>
      <c r="V116" s="104"/>
      <c r="W116" s="104"/>
      <c r="X116" s="104"/>
    </row>
    <row r="117" spans="1:24" ht="21" customHeight="1" x14ac:dyDescent="0.25">
      <c r="A117" s="7" t="str">
        <f t="shared" si="5"/>
        <v xml:space="preserve"> E2</v>
      </c>
      <c r="B117" s="7" t="s">
        <v>135</v>
      </c>
      <c r="C117" s="19"/>
      <c r="D117" s="19" t="s">
        <v>76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3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1" customHeight="1" x14ac:dyDescent="0.25">
      <c r="A118" s="7" t="str">
        <f t="shared" si="5"/>
        <v xml:space="preserve"> E2</v>
      </c>
      <c r="B118" s="7" t="s">
        <v>172</v>
      </c>
      <c r="C118" s="107">
        <v>65151</v>
      </c>
      <c r="D118" s="106">
        <v>2020</v>
      </c>
      <c r="E118" s="105"/>
      <c r="F118" s="105"/>
      <c r="G118" s="105"/>
      <c r="H118" s="105"/>
      <c r="I118" s="105"/>
      <c r="J118" s="105"/>
      <c r="K118" s="105"/>
      <c r="L118" s="96"/>
      <c r="M118" s="105" t="str">
        <f t="shared" si="3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1" customHeight="1" x14ac:dyDescent="0.25">
      <c r="A119" s="7" t="str">
        <f t="shared" si="5"/>
        <v xml:space="preserve"> E2</v>
      </c>
      <c r="B119" s="7" t="s">
        <v>172</v>
      </c>
      <c r="C119" s="107"/>
      <c r="D119" s="106">
        <v>2020</v>
      </c>
      <c r="E119" s="105"/>
      <c r="F119" s="105"/>
      <c r="G119" s="105"/>
      <c r="H119" s="105"/>
      <c r="I119" s="105"/>
      <c r="J119" s="105"/>
      <c r="K119" s="105"/>
      <c r="L119" s="96"/>
      <c r="M119" s="105" t="str">
        <f t="shared" si="3"/>
        <v/>
      </c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</row>
    <row r="120" spans="1:24" ht="21" customHeight="1" x14ac:dyDescent="0.25">
      <c r="A120" s="7" t="str">
        <f t="shared" si="5"/>
        <v xml:space="preserve"> E2</v>
      </c>
      <c r="B120" s="7" t="s">
        <v>142</v>
      </c>
      <c r="C120" s="19"/>
      <c r="D120" s="19" t="s">
        <v>45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3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1" customHeight="1" x14ac:dyDescent="0.25">
      <c r="A121" s="7" t="str">
        <f t="shared" si="5"/>
        <v xml:space="preserve"> E2</v>
      </c>
      <c r="B121" s="7" t="s">
        <v>137</v>
      </c>
      <c r="C121" s="19"/>
      <c r="D121" s="19" t="s">
        <v>55</v>
      </c>
      <c r="E121" s="105"/>
      <c r="F121" s="105"/>
      <c r="G121" s="105"/>
      <c r="H121" s="105"/>
      <c r="I121" s="105"/>
      <c r="J121" s="105"/>
      <c r="K121" s="105"/>
      <c r="L121" s="96"/>
      <c r="M121" s="105" t="str">
        <f t="shared" si="3"/>
        <v/>
      </c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</row>
    <row r="122" spans="1:24" ht="21" customHeight="1" x14ac:dyDescent="0.25">
      <c r="A122" s="7" t="str">
        <f t="shared" si="5"/>
        <v xml:space="preserve"> E2</v>
      </c>
      <c r="B122" s="7" t="s">
        <v>115</v>
      </c>
      <c r="C122" s="19"/>
      <c r="D122" s="19" t="s">
        <v>63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3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1" customHeight="1" x14ac:dyDescent="0.25">
      <c r="A123" s="7" t="str">
        <f t="shared" si="5"/>
        <v xml:space="preserve"> E2</v>
      </c>
      <c r="B123" s="7" t="s">
        <v>139</v>
      </c>
      <c r="C123" s="19"/>
      <c r="D123" s="19" t="s">
        <v>86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3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1" customHeight="1" x14ac:dyDescent="0.25">
      <c r="A124" s="7" t="str">
        <f t="shared" si="5"/>
        <v xml:space="preserve"> E2</v>
      </c>
      <c r="B124" s="7" t="s">
        <v>173</v>
      </c>
      <c r="C124" s="107">
        <v>65166</v>
      </c>
      <c r="D124" s="106">
        <v>3020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3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1" customHeight="1" x14ac:dyDescent="0.25">
      <c r="A125" s="7" t="str">
        <f t="shared" si="5"/>
        <v xml:space="preserve"> E2</v>
      </c>
      <c r="B125" s="7" t="s">
        <v>173</v>
      </c>
      <c r="C125" s="107"/>
      <c r="D125" s="106">
        <v>3005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3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1" customHeight="1" x14ac:dyDescent="0.25">
      <c r="A126" s="7" t="str">
        <f t="shared" si="5"/>
        <v xml:space="preserve"> E2</v>
      </c>
      <c r="B126" s="7" t="s">
        <v>119</v>
      </c>
      <c r="C126" s="19"/>
      <c r="D126" s="19" t="s">
        <v>56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3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1" customHeight="1" x14ac:dyDescent="0.25">
      <c r="A127" s="7" t="str">
        <f t="shared" si="5"/>
        <v xml:space="preserve"> E2</v>
      </c>
      <c r="B127" s="7" t="s">
        <v>130</v>
      </c>
      <c r="C127" s="19"/>
      <c r="D127" s="19" t="s">
        <v>64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3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1" customHeight="1" x14ac:dyDescent="0.25">
      <c r="A128" s="7" t="str">
        <f t="shared" si="5"/>
        <v xml:space="preserve"> E2</v>
      </c>
      <c r="B128" s="7" t="s">
        <v>134</v>
      </c>
      <c r="C128" s="19"/>
      <c r="D128" s="19" t="s">
        <v>72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3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1" customHeight="1" x14ac:dyDescent="0.25">
      <c r="A129" s="7" t="str">
        <f t="shared" si="5"/>
        <v xml:space="preserve"> E2</v>
      </c>
      <c r="B129" s="7" t="s">
        <v>159</v>
      </c>
      <c r="C129" s="19"/>
      <c r="D129" s="19" t="s">
        <v>77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3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1" customHeight="1" x14ac:dyDescent="0.25">
      <c r="A130" s="7" t="str">
        <f t="shared" si="5"/>
        <v xml:space="preserve"> E2</v>
      </c>
      <c r="B130" s="7" t="s">
        <v>174</v>
      </c>
      <c r="C130" s="107">
        <v>65193</v>
      </c>
      <c r="D130" s="106">
        <v>3021</v>
      </c>
      <c r="E130" s="105"/>
      <c r="F130" s="105"/>
      <c r="G130" s="105"/>
      <c r="H130" s="105"/>
      <c r="I130" s="105"/>
      <c r="J130" s="105"/>
      <c r="K130" s="105"/>
      <c r="L130" s="96"/>
      <c r="M130" s="105" t="str">
        <f t="shared" ref="M130:M193" si="6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1" customHeight="1" x14ac:dyDescent="0.25">
      <c r="A131" s="7" t="str">
        <f t="shared" si="5"/>
        <v xml:space="preserve"> E2</v>
      </c>
      <c r="B131" s="7" t="s">
        <v>174</v>
      </c>
      <c r="C131" s="107"/>
      <c r="D131" s="106"/>
      <c r="E131" s="105"/>
      <c r="F131" s="105"/>
      <c r="G131" s="105"/>
      <c r="H131" s="105"/>
      <c r="I131" s="105"/>
      <c r="J131" s="105"/>
      <c r="K131" s="105"/>
      <c r="L131" s="96"/>
      <c r="M131" s="105" t="str">
        <f t="shared" si="6"/>
        <v/>
      </c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</row>
    <row r="132" spans="1:24" ht="21" customHeight="1" x14ac:dyDescent="0.25">
      <c r="A132" s="7" t="str">
        <f t="shared" si="5"/>
        <v xml:space="preserve"> E2</v>
      </c>
      <c r="B132" s="7" t="s">
        <v>152</v>
      </c>
      <c r="C132" s="19"/>
      <c r="D132" s="19" t="s">
        <v>46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6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1" customHeight="1" x14ac:dyDescent="0.25">
      <c r="A133" s="7" t="str">
        <f t="shared" si="5"/>
        <v xml:space="preserve"> E2</v>
      </c>
      <c r="B133" s="7" t="s">
        <v>155</v>
      </c>
      <c r="C133" s="19"/>
      <c r="D133" s="19" t="s">
        <v>84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6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1" customHeight="1" x14ac:dyDescent="0.25">
      <c r="A134" s="7" t="str">
        <f t="shared" si="5"/>
        <v xml:space="preserve"> E2</v>
      </c>
      <c r="B134" s="7" t="s">
        <v>144</v>
      </c>
      <c r="C134" s="19"/>
      <c r="D134" s="19" t="s">
        <v>57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6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1" customHeight="1" x14ac:dyDescent="0.25">
      <c r="A135" s="7" t="str">
        <f t="shared" si="5"/>
        <v xml:space="preserve"> E2</v>
      </c>
      <c r="B135" s="7" t="s">
        <v>123</v>
      </c>
      <c r="C135" s="19"/>
      <c r="D135" s="19" t="s">
        <v>65</v>
      </c>
      <c r="E135" s="105"/>
      <c r="F135" s="105"/>
      <c r="G135" s="105"/>
      <c r="H135" s="105" t="s">
        <v>264</v>
      </c>
      <c r="I135" s="105"/>
      <c r="J135" s="105"/>
      <c r="K135" s="105"/>
      <c r="L135" s="96"/>
      <c r="M135" s="105" t="str">
        <f t="shared" si="6"/>
        <v>YES</v>
      </c>
      <c r="N135" s="104"/>
      <c r="O135" s="104"/>
      <c r="P135" s="104"/>
      <c r="Q135" s="104"/>
      <c r="R135" s="104"/>
      <c r="S135" s="104">
        <v>1</v>
      </c>
      <c r="T135" s="104"/>
      <c r="U135" s="104"/>
      <c r="V135" s="104"/>
      <c r="W135" s="104"/>
      <c r="X135" s="104"/>
    </row>
    <row r="136" spans="1:24" ht="21" customHeight="1" x14ac:dyDescent="0.25">
      <c r="A136" s="7" t="str">
        <f t="shared" si="5"/>
        <v xml:space="preserve"> E2</v>
      </c>
      <c r="B136" s="7" t="s">
        <v>175</v>
      </c>
      <c r="C136" s="107">
        <v>65248</v>
      </c>
      <c r="D136" s="106">
        <v>3023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6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1" customHeight="1" x14ac:dyDescent="0.25">
      <c r="A137" s="7" t="str">
        <f t="shared" si="5"/>
        <v xml:space="preserve"> E2</v>
      </c>
      <c r="B137" s="7" t="s">
        <v>175</v>
      </c>
      <c r="C137" s="107"/>
      <c r="D137" s="106">
        <v>3015</v>
      </c>
      <c r="E137" s="105"/>
      <c r="F137" s="105"/>
      <c r="G137" s="105"/>
      <c r="H137" s="105"/>
      <c r="I137" s="105"/>
      <c r="J137" s="105"/>
      <c r="K137" s="105"/>
      <c r="L137" s="96"/>
      <c r="M137" s="105" t="str">
        <f t="shared" si="6"/>
        <v/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</row>
    <row r="138" spans="1:24" ht="21" customHeight="1" x14ac:dyDescent="0.25">
      <c r="A138" s="7" t="str">
        <f t="shared" si="5"/>
        <v xml:space="preserve"> E2</v>
      </c>
      <c r="B138" s="7" t="s">
        <v>153</v>
      </c>
      <c r="C138" s="19"/>
      <c r="D138" s="19" t="s">
        <v>78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6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1" customHeight="1" x14ac:dyDescent="0.25">
      <c r="A139" s="7" t="str">
        <f t="shared" si="5"/>
        <v xml:space="preserve"> E2</v>
      </c>
      <c r="B139" s="7" t="s">
        <v>93</v>
      </c>
      <c r="C139" s="19"/>
      <c r="D139" s="19" t="s">
        <v>87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6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1" customHeight="1" x14ac:dyDescent="0.25">
      <c r="A140" s="7" t="str">
        <f t="shared" si="5"/>
        <v xml:space="preserve"> E2</v>
      </c>
      <c r="B140" s="7" t="s">
        <v>140</v>
      </c>
      <c r="C140" s="19"/>
      <c r="D140" s="19" t="s">
        <v>40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6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1" customHeight="1" x14ac:dyDescent="0.25">
      <c r="A141" s="7" t="str">
        <f t="shared" si="5"/>
        <v xml:space="preserve"> E2</v>
      </c>
      <c r="B141" s="7" t="s">
        <v>132</v>
      </c>
      <c r="C141" s="19"/>
      <c r="D141" s="19" t="s">
        <v>47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6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1" customHeight="1" x14ac:dyDescent="0.25">
      <c r="A142" s="7" t="str">
        <f t="shared" si="5"/>
        <v xml:space="preserve"> E2</v>
      </c>
      <c r="B142" s="7" t="s">
        <v>176</v>
      </c>
      <c r="C142" s="107">
        <v>65232</v>
      </c>
      <c r="D142" s="106">
        <v>3022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6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1" customHeight="1" x14ac:dyDescent="0.25">
      <c r="A143" s="7" t="str">
        <f t="shared" si="5"/>
        <v xml:space="preserve"> E2</v>
      </c>
      <c r="B143" s="7" t="s">
        <v>176</v>
      </c>
      <c r="C143" s="107"/>
      <c r="D143" s="106">
        <v>3020</v>
      </c>
      <c r="E143" s="105"/>
      <c r="F143" s="105"/>
      <c r="G143" s="105"/>
      <c r="H143" s="105"/>
      <c r="I143" s="105"/>
      <c r="J143" s="105"/>
      <c r="K143" s="105"/>
      <c r="L143" s="96"/>
      <c r="M143" s="105" t="str">
        <f t="shared" si="6"/>
        <v/>
      </c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</row>
    <row r="144" spans="1:24" ht="21" customHeight="1" x14ac:dyDescent="0.25">
      <c r="A144" s="7" t="s">
        <v>18</v>
      </c>
      <c r="B144" s="7" t="s">
        <v>122</v>
      </c>
      <c r="C144" s="19"/>
      <c r="D144" s="19" t="s">
        <v>58</v>
      </c>
      <c r="E144" s="105"/>
      <c r="F144" s="105"/>
      <c r="G144" s="105"/>
      <c r="H144" s="105"/>
      <c r="I144" s="105"/>
      <c r="J144" s="105"/>
      <c r="K144" s="105"/>
      <c r="L144" s="96"/>
      <c r="M144" s="105" t="str">
        <f t="shared" si="6"/>
        <v/>
      </c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</row>
    <row r="145" spans="1:24" ht="21" customHeight="1" x14ac:dyDescent="0.25">
      <c r="A145" s="7" t="s">
        <v>18</v>
      </c>
      <c r="B145" s="7" t="s">
        <v>124</v>
      </c>
      <c r="C145" s="19"/>
      <c r="D145" s="19" t="s">
        <v>66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6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1" customHeight="1" x14ac:dyDescent="0.25">
      <c r="A146" s="7" t="s">
        <v>18</v>
      </c>
      <c r="B146" s="7" t="s">
        <v>157</v>
      </c>
      <c r="C146" s="19"/>
      <c r="D146" s="19" t="s">
        <v>73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6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1" customHeight="1" x14ac:dyDescent="0.25">
      <c r="A147" s="7" t="s">
        <v>18</v>
      </c>
      <c r="B147" s="7" t="s">
        <v>145</v>
      </c>
      <c r="C147" s="19"/>
      <c r="D147" s="19" t="s">
        <v>79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6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1" customHeight="1" x14ac:dyDescent="0.25">
      <c r="A148" s="7" t="s">
        <v>16</v>
      </c>
      <c r="B148" s="7" t="s">
        <v>88</v>
      </c>
      <c r="C148" s="19" t="s">
        <v>110</v>
      </c>
      <c r="D148" s="19" t="s">
        <v>35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6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1" customHeight="1" x14ac:dyDescent="0.25">
      <c r="A149" s="7" t="str">
        <f t="shared" ref="A149:A180" si="7">A$148</f>
        <v xml:space="preserve"> E3</v>
      </c>
      <c r="B149" s="7" t="s">
        <v>165</v>
      </c>
      <c r="C149" s="107">
        <v>65218</v>
      </c>
      <c r="D149" s="106">
        <v>1022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6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1" customHeight="1" x14ac:dyDescent="0.25">
      <c r="A150" s="7" t="str">
        <f t="shared" si="7"/>
        <v xml:space="preserve"> E3</v>
      </c>
      <c r="B150" s="7" t="s">
        <v>165</v>
      </c>
      <c r="C150" s="107"/>
      <c r="D150" s="106"/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6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1" customHeight="1" x14ac:dyDescent="0.25">
      <c r="A151" s="7" t="str">
        <f t="shared" si="7"/>
        <v xml:space="preserve"> E3</v>
      </c>
      <c r="B151" s="7" t="s">
        <v>158</v>
      </c>
      <c r="C151" s="19"/>
      <c r="D151" s="19" t="s">
        <v>41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6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1" customHeight="1" x14ac:dyDescent="0.25">
      <c r="A152" s="7" t="str">
        <f t="shared" si="7"/>
        <v xml:space="preserve"> E3</v>
      </c>
      <c r="B152" s="7" t="s">
        <v>141</v>
      </c>
      <c r="C152" s="19"/>
      <c r="D152" s="19" t="s">
        <v>80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6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1" customHeight="1" x14ac:dyDescent="0.25">
      <c r="A153" s="7" t="str">
        <f t="shared" si="7"/>
        <v xml:space="preserve"> E3</v>
      </c>
      <c r="B153" s="7" t="s">
        <v>126</v>
      </c>
      <c r="C153" s="19"/>
      <c r="D153" s="19" t="s">
        <v>48</v>
      </c>
      <c r="E153" s="105"/>
      <c r="F153" s="105"/>
      <c r="G153" s="105"/>
      <c r="H153" s="105" t="s">
        <v>262</v>
      </c>
      <c r="I153" s="105"/>
      <c r="J153" s="105"/>
      <c r="K153" s="105"/>
      <c r="L153" s="96"/>
      <c r="M153" s="105" t="str">
        <f t="shared" si="6"/>
        <v>YES</v>
      </c>
      <c r="N153" s="104"/>
      <c r="O153" s="104"/>
      <c r="P153" s="104"/>
      <c r="Q153" s="104"/>
      <c r="R153" s="104"/>
      <c r="S153" s="104">
        <v>1</v>
      </c>
      <c r="T153" s="104"/>
      <c r="U153" s="104"/>
      <c r="V153" s="104"/>
      <c r="W153" s="104"/>
      <c r="X153" s="104"/>
    </row>
    <row r="154" spans="1:24" ht="21" customHeight="1" x14ac:dyDescent="0.25">
      <c r="A154" s="7" t="str">
        <f t="shared" si="7"/>
        <v xml:space="preserve"> E3</v>
      </c>
      <c r="B154" s="7" t="s">
        <v>149</v>
      </c>
      <c r="C154" s="19"/>
      <c r="D154" s="19" t="s">
        <v>51</v>
      </c>
      <c r="E154" s="105"/>
      <c r="F154" s="105"/>
      <c r="G154" s="105"/>
      <c r="H154" s="105" t="s">
        <v>264</v>
      </c>
      <c r="I154" s="105"/>
      <c r="J154" s="105"/>
      <c r="K154" s="105"/>
      <c r="L154" s="96"/>
      <c r="M154" s="105" t="str">
        <f t="shared" si="6"/>
        <v>YES</v>
      </c>
      <c r="N154" s="104"/>
      <c r="O154" s="104"/>
      <c r="P154" s="104"/>
      <c r="Q154" s="104"/>
      <c r="R154" s="104"/>
      <c r="S154" s="104">
        <v>1</v>
      </c>
      <c r="T154" s="104"/>
      <c r="U154" s="104"/>
      <c r="V154" s="104"/>
      <c r="W154" s="104"/>
      <c r="X154" s="104"/>
    </row>
    <row r="155" spans="1:24" ht="21" customHeight="1" x14ac:dyDescent="0.25">
      <c r="A155" s="7" t="str">
        <f t="shared" si="7"/>
        <v xml:space="preserve"> E3</v>
      </c>
      <c r="B155" s="7" t="s">
        <v>166</v>
      </c>
      <c r="C155" s="107">
        <v>65931</v>
      </c>
      <c r="D155" s="106">
        <v>1023</v>
      </c>
      <c r="E155" s="105"/>
      <c r="F155" s="105"/>
      <c r="G155" s="105"/>
      <c r="H155" s="105"/>
      <c r="I155" s="105"/>
      <c r="J155" s="105"/>
      <c r="K155" s="105"/>
      <c r="L155" s="96"/>
      <c r="M155" s="105" t="str">
        <f t="shared" si="6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1" customHeight="1" x14ac:dyDescent="0.25">
      <c r="A156" s="7" t="str">
        <f t="shared" si="7"/>
        <v xml:space="preserve"> E3</v>
      </c>
      <c r="B156" s="7" t="s">
        <v>166</v>
      </c>
      <c r="C156" s="107"/>
      <c r="D156" s="106">
        <v>1011</v>
      </c>
      <c r="E156" s="105"/>
      <c r="F156" s="105"/>
      <c r="G156" s="105"/>
      <c r="H156" s="105" t="s">
        <v>261</v>
      </c>
      <c r="I156" s="105"/>
      <c r="J156" s="105"/>
      <c r="K156" s="105"/>
      <c r="L156" s="96"/>
      <c r="M156" s="105" t="str">
        <f t="shared" si="6"/>
        <v>YES</v>
      </c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</row>
    <row r="157" spans="1:24" ht="21" customHeight="1" x14ac:dyDescent="0.25">
      <c r="A157" s="7" t="str">
        <f t="shared" si="7"/>
        <v xml:space="preserve"> E3</v>
      </c>
      <c r="B157" s="7" t="s">
        <v>125</v>
      </c>
      <c r="C157" s="19"/>
      <c r="D157" s="19" t="s">
        <v>67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6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1" customHeight="1" x14ac:dyDescent="0.25">
      <c r="A158" s="7" t="str">
        <f t="shared" si="7"/>
        <v xml:space="preserve"> E3</v>
      </c>
      <c r="B158" s="7" t="s">
        <v>127</v>
      </c>
      <c r="C158" s="19"/>
      <c r="D158" s="19" t="s">
        <v>81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6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1" customHeight="1" x14ac:dyDescent="0.25">
      <c r="A159" s="7" t="str">
        <f t="shared" si="7"/>
        <v xml:space="preserve"> E3</v>
      </c>
      <c r="B159" s="7" t="s">
        <v>136</v>
      </c>
      <c r="C159" s="19"/>
      <c r="D159" s="19" t="s">
        <v>74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6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1" customHeight="1" x14ac:dyDescent="0.25">
      <c r="A160" s="7" t="str">
        <f t="shared" si="7"/>
        <v xml:space="preserve"> E3</v>
      </c>
      <c r="B160" s="7" t="s">
        <v>129</v>
      </c>
      <c r="C160" s="19"/>
      <c r="D160" s="19" t="s">
        <v>36</v>
      </c>
      <c r="E160" s="105"/>
      <c r="F160" s="105"/>
      <c r="G160" s="105"/>
      <c r="H160" s="105"/>
      <c r="I160" s="105"/>
      <c r="J160" s="105"/>
      <c r="K160" s="105"/>
      <c r="L160" s="96"/>
      <c r="M160" s="105" t="str">
        <f t="shared" si="6"/>
        <v/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</row>
    <row r="161" spans="1:24" ht="21" customHeight="1" x14ac:dyDescent="0.25">
      <c r="A161" s="7" t="str">
        <f t="shared" si="7"/>
        <v xml:space="preserve"> E3</v>
      </c>
      <c r="B161" s="7" t="s">
        <v>167</v>
      </c>
      <c r="C161" s="107">
        <v>65918</v>
      </c>
      <c r="D161" s="106">
        <v>1021</v>
      </c>
      <c r="E161" s="105"/>
      <c r="F161" s="105"/>
      <c r="G161" s="105"/>
      <c r="H161" s="105"/>
      <c r="I161" s="105"/>
      <c r="J161" s="105"/>
      <c r="K161" s="105"/>
      <c r="L161" s="96"/>
      <c r="M161" s="105" t="str">
        <f t="shared" si="6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1" customHeight="1" x14ac:dyDescent="0.25">
      <c r="A162" s="7" t="str">
        <f t="shared" si="7"/>
        <v xml:space="preserve"> E3</v>
      </c>
      <c r="B162" s="7" t="s">
        <v>167</v>
      </c>
      <c r="C162" s="107"/>
      <c r="D162" s="106">
        <v>1016</v>
      </c>
      <c r="E162" s="105"/>
      <c r="F162" s="105"/>
      <c r="G162" s="105"/>
      <c r="H162" s="105" t="s">
        <v>264</v>
      </c>
      <c r="I162" s="105"/>
      <c r="J162" s="105"/>
      <c r="K162" s="105"/>
      <c r="L162" s="96"/>
      <c r="M162" s="105" t="str">
        <f t="shared" si="6"/>
        <v>YES</v>
      </c>
      <c r="N162" s="104"/>
      <c r="O162" s="104"/>
      <c r="P162" s="104">
        <v>1</v>
      </c>
      <c r="Q162" s="104"/>
      <c r="R162" s="104"/>
      <c r="S162" s="104"/>
      <c r="T162" s="104"/>
      <c r="U162" s="104"/>
      <c r="V162" s="104"/>
      <c r="W162" s="104"/>
      <c r="X162" s="104"/>
    </row>
    <row r="163" spans="1:24" ht="21" customHeight="1" x14ac:dyDescent="0.25">
      <c r="A163" s="7" t="str">
        <f t="shared" si="7"/>
        <v xml:space="preserve"> E3</v>
      </c>
      <c r="B163" s="7" t="s">
        <v>118</v>
      </c>
      <c r="C163" s="19"/>
      <c r="D163" s="19" t="s">
        <v>49</v>
      </c>
      <c r="E163" s="105"/>
      <c r="F163" s="105"/>
      <c r="G163" s="105"/>
      <c r="H163" s="105" t="s">
        <v>264</v>
      </c>
      <c r="I163" s="105"/>
      <c r="J163" s="105"/>
      <c r="K163" s="105"/>
      <c r="L163" s="96"/>
      <c r="M163" s="105" t="str">
        <f t="shared" si="6"/>
        <v>YES</v>
      </c>
      <c r="N163" s="104"/>
      <c r="O163" s="104"/>
      <c r="P163" s="104"/>
      <c r="Q163" s="104"/>
      <c r="R163" s="104"/>
      <c r="S163" s="104">
        <v>1</v>
      </c>
      <c r="T163" s="104"/>
      <c r="U163" s="104"/>
      <c r="V163" s="104"/>
      <c r="W163" s="104"/>
      <c r="X163" s="104"/>
    </row>
    <row r="164" spans="1:24" ht="21" customHeight="1" x14ac:dyDescent="0.25">
      <c r="A164" s="7" t="str">
        <f t="shared" si="7"/>
        <v xml:space="preserve"> E3</v>
      </c>
      <c r="B164" s="7" t="s">
        <v>148</v>
      </c>
      <c r="C164" s="19"/>
      <c r="D164" s="19" t="s">
        <v>52</v>
      </c>
      <c r="E164" s="105"/>
      <c r="F164" s="105"/>
      <c r="G164" s="105"/>
      <c r="H164" s="105" t="s">
        <v>264</v>
      </c>
      <c r="I164" s="105"/>
      <c r="J164" s="105"/>
      <c r="K164" s="105"/>
      <c r="L164" s="96"/>
      <c r="M164" s="105" t="str">
        <f t="shared" si="6"/>
        <v>YES</v>
      </c>
      <c r="N164" s="104"/>
      <c r="O164" s="104">
        <v>1</v>
      </c>
      <c r="P164" s="104">
        <v>1</v>
      </c>
      <c r="Q164" s="104"/>
      <c r="R164" s="104"/>
      <c r="S164" s="104"/>
      <c r="T164" s="104"/>
      <c r="U164" s="104"/>
      <c r="V164" s="104"/>
      <c r="W164" s="104"/>
      <c r="X164" s="104"/>
    </row>
    <row r="165" spans="1:24" ht="21" customHeight="1" x14ac:dyDescent="0.25">
      <c r="A165" s="7" t="str">
        <f t="shared" si="7"/>
        <v xml:space="preserve"> E3</v>
      </c>
      <c r="B165" s="7" t="s">
        <v>133</v>
      </c>
      <c r="C165" s="19"/>
      <c r="D165" s="19" t="s">
        <v>59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6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1" customHeight="1" x14ac:dyDescent="0.25">
      <c r="A166" s="7" t="str">
        <f t="shared" si="7"/>
        <v xml:space="preserve"> E3</v>
      </c>
      <c r="B166" s="7" t="s">
        <v>146</v>
      </c>
      <c r="C166" s="19"/>
      <c r="D166" s="19" t="s">
        <v>68</v>
      </c>
      <c r="E166" s="105"/>
      <c r="F166" s="105"/>
      <c r="G166" s="105"/>
      <c r="H166" s="105" t="s">
        <v>264</v>
      </c>
      <c r="I166" s="105" t="s">
        <v>261</v>
      </c>
      <c r="J166" s="105"/>
      <c r="K166" s="105"/>
      <c r="L166" s="96"/>
      <c r="M166" s="105" t="str">
        <f t="shared" si="6"/>
        <v>YES</v>
      </c>
      <c r="N166" s="104"/>
      <c r="O166" s="104"/>
      <c r="P166" s="104"/>
      <c r="Q166" s="104">
        <v>1</v>
      </c>
      <c r="R166" s="104"/>
      <c r="S166" s="104"/>
      <c r="T166" s="104"/>
      <c r="U166" s="104"/>
      <c r="V166" s="104"/>
      <c r="W166" s="104">
        <v>1</v>
      </c>
      <c r="X166" s="104"/>
    </row>
    <row r="167" spans="1:24" ht="21" customHeight="1" x14ac:dyDescent="0.25">
      <c r="A167" s="7" t="str">
        <f t="shared" si="7"/>
        <v xml:space="preserve"> E3</v>
      </c>
      <c r="B167" s="7" t="s">
        <v>168</v>
      </c>
      <c r="C167" s="107">
        <v>65983</v>
      </c>
      <c r="D167" s="106">
        <v>1020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6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1" customHeight="1" x14ac:dyDescent="0.25">
      <c r="A168" s="7" t="str">
        <f t="shared" si="7"/>
        <v xml:space="preserve"> E3</v>
      </c>
      <c r="B168" s="7" t="s">
        <v>168</v>
      </c>
      <c r="C168" s="107"/>
      <c r="D168" s="106">
        <v>1021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6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1" customHeight="1" x14ac:dyDescent="0.25">
      <c r="A169" s="7" t="str">
        <f t="shared" si="7"/>
        <v xml:space="preserve"> E3</v>
      </c>
      <c r="B169" s="7" t="s">
        <v>116</v>
      </c>
      <c r="C169" s="19"/>
      <c r="D169" s="19" t="s">
        <v>37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6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1" customHeight="1" x14ac:dyDescent="0.25">
      <c r="A170" s="7" t="str">
        <f t="shared" si="7"/>
        <v xml:space="preserve"> E3</v>
      </c>
      <c r="B170" s="7" t="s">
        <v>120</v>
      </c>
      <c r="C170" s="19"/>
      <c r="D170" s="19" t="s">
        <v>42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6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1" customHeight="1" x14ac:dyDescent="0.25">
      <c r="A171" s="7" t="str">
        <f t="shared" si="7"/>
        <v xml:space="preserve"> E3</v>
      </c>
      <c r="B171" s="7" t="s">
        <v>147</v>
      </c>
      <c r="C171" s="19"/>
      <c r="D171" s="19" t="s">
        <v>53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6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1" customHeight="1" x14ac:dyDescent="0.25">
      <c r="A172" s="7" t="str">
        <f t="shared" si="7"/>
        <v xml:space="preserve"> E3</v>
      </c>
      <c r="B172" s="7" t="s">
        <v>150</v>
      </c>
      <c r="C172" s="19"/>
      <c r="D172" s="19" t="s">
        <v>60</v>
      </c>
      <c r="E172" s="105"/>
      <c r="F172" s="105"/>
      <c r="G172" s="105"/>
      <c r="H172" s="105" t="s">
        <v>264</v>
      </c>
      <c r="I172" s="105"/>
      <c r="J172" s="105"/>
      <c r="K172" s="105"/>
      <c r="L172" s="96"/>
      <c r="M172" s="105" t="str">
        <f t="shared" si="6"/>
        <v>YES</v>
      </c>
      <c r="N172" s="104"/>
      <c r="O172" s="104"/>
      <c r="P172" s="104"/>
      <c r="Q172" s="104"/>
      <c r="R172" s="104"/>
      <c r="S172" s="104">
        <v>1</v>
      </c>
      <c r="T172" s="104"/>
      <c r="U172" s="104"/>
      <c r="V172" s="104"/>
      <c r="W172" s="104"/>
      <c r="X172" s="104"/>
    </row>
    <row r="173" spans="1:24" ht="21" customHeight="1" x14ac:dyDescent="0.25">
      <c r="A173" s="7" t="str">
        <f t="shared" si="7"/>
        <v xml:space="preserve"> E3</v>
      </c>
      <c r="B173" s="7" t="s">
        <v>169</v>
      </c>
      <c r="C173" s="107">
        <v>65986</v>
      </c>
      <c r="D173" s="106">
        <v>2022</v>
      </c>
      <c r="E173" s="105"/>
      <c r="F173" s="105"/>
      <c r="G173" s="105"/>
      <c r="H173" s="105"/>
      <c r="I173" s="105"/>
      <c r="J173" s="105"/>
      <c r="K173" s="105"/>
      <c r="L173" s="96"/>
      <c r="M173" s="105" t="str">
        <f t="shared" si="6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1" customHeight="1" x14ac:dyDescent="0.25">
      <c r="A174" s="7" t="str">
        <f t="shared" si="7"/>
        <v xml:space="preserve"> E3</v>
      </c>
      <c r="B174" s="7" t="s">
        <v>169</v>
      </c>
      <c r="C174" s="107"/>
      <c r="D174" s="106">
        <v>2005</v>
      </c>
      <c r="E174" s="105"/>
      <c r="F174" s="105"/>
      <c r="G174" s="105"/>
      <c r="H174" s="105" t="s">
        <v>264</v>
      </c>
      <c r="I174" s="105"/>
      <c r="J174" s="105"/>
      <c r="K174" s="105"/>
      <c r="L174" s="96"/>
      <c r="M174" s="105" t="str">
        <f t="shared" si="6"/>
        <v>YES</v>
      </c>
      <c r="N174" s="104"/>
      <c r="O174" s="104">
        <v>1</v>
      </c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1" customHeight="1" x14ac:dyDescent="0.25">
      <c r="A175" s="7" t="str">
        <f t="shared" si="7"/>
        <v xml:space="preserve"> E3</v>
      </c>
      <c r="B175" s="7" t="s">
        <v>117</v>
      </c>
      <c r="C175" s="19"/>
      <c r="D175" s="19" t="s">
        <v>43</v>
      </c>
      <c r="E175" s="105"/>
      <c r="F175" s="105"/>
      <c r="G175" s="105"/>
      <c r="H175" s="105"/>
      <c r="I175" s="105"/>
      <c r="J175" s="105"/>
      <c r="K175" s="105"/>
      <c r="L175" s="96"/>
      <c r="M175" s="105" t="str">
        <f t="shared" si="6"/>
        <v/>
      </c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1" customHeight="1" x14ac:dyDescent="0.25">
      <c r="A176" s="7" t="str">
        <f t="shared" si="7"/>
        <v xml:space="preserve"> E3</v>
      </c>
      <c r="B176" s="7" t="s">
        <v>156</v>
      </c>
      <c r="C176" s="19"/>
      <c r="D176" s="19" t="s">
        <v>54</v>
      </c>
      <c r="E176" s="105"/>
      <c r="F176" s="105"/>
      <c r="G176" s="105"/>
      <c r="H176" s="105"/>
      <c r="I176" s="105"/>
      <c r="J176" s="105"/>
      <c r="K176" s="105"/>
      <c r="L176" s="96"/>
      <c r="M176" s="105" t="str">
        <f t="shared" si="6"/>
        <v/>
      </c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</row>
    <row r="177" spans="1:24" ht="21" customHeight="1" x14ac:dyDescent="0.25">
      <c r="A177" s="7" t="str">
        <f t="shared" si="7"/>
        <v xml:space="preserve"> E3</v>
      </c>
      <c r="B177" s="7" t="s">
        <v>143</v>
      </c>
      <c r="C177" s="19"/>
      <c r="D177" s="19" t="s">
        <v>61</v>
      </c>
      <c r="E177" s="105"/>
      <c r="F177" s="105"/>
      <c r="G177" s="105"/>
      <c r="H177" s="105" t="s">
        <v>262</v>
      </c>
      <c r="I177" s="105"/>
      <c r="J177" s="105"/>
      <c r="K177" s="105"/>
      <c r="L177" s="96"/>
      <c r="M177" s="105" t="str">
        <f t="shared" si="6"/>
        <v>YES</v>
      </c>
      <c r="N177" s="104"/>
      <c r="O177" s="104"/>
      <c r="P177" s="104"/>
      <c r="Q177" s="104"/>
      <c r="R177" s="104"/>
      <c r="S177" s="104">
        <v>1</v>
      </c>
      <c r="T177" s="104"/>
      <c r="U177" s="104"/>
      <c r="V177" s="104"/>
      <c r="W177" s="104"/>
      <c r="X177" s="104"/>
    </row>
    <row r="178" spans="1:24" ht="21" customHeight="1" x14ac:dyDescent="0.25">
      <c r="A178" s="7" t="str">
        <f t="shared" si="7"/>
        <v xml:space="preserve"> E3</v>
      </c>
      <c r="B178" s="7" t="s">
        <v>128</v>
      </c>
      <c r="C178" s="19"/>
      <c r="D178" s="19" t="s">
        <v>70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6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1" customHeight="1" x14ac:dyDescent="0.25">
      <c r="A179" s="7" t="str">
        <f t="shared" si="7"/>
        <v xml:space="preserve"> E3</v>
      </c>
      <c r="B179" s="7" t="s">
        <v>170</v>
      </c>
      <c r="C179" s="107">
        <v>65980</v>
      </c>
      <c r="D179" s="106">
        <v>2023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6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1" customHeight="1" x14ac:dyDescent="0.25">
      <c r="A180" s="7" t="str">
        <f t="shared" si="7"/>
        <v xml:space="preserve"> E3</v>
      </c>
      <c r="B180" s="7" t="s">
        <v>170</v>
      </c>
      <c r="C180" s="107"/>
      <c r="D180" s="106">
        <v>2010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6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1" customHeight="1" x14ac:dyDescent="0.25">
      <c r="A181" s="7" t="str">
        <f t="shared" ref="A181:A212" si="8">A$148</f>
        <v xml:space="preserve"> E3</v>
      </c>
      <c r="B181" s="7" t="s">
        <v>113</v>
      </c>
      <c r="C181" s="19"/>
      <c r="D181" s="19" t="s">
        <v>39</v>
      </c>
      <c r="E181" s="105"/>
      <c r="F181" s="105"/>
      <c r="G181" s="105"/>
      <c r="H181" s="105"/>
      <c r="I181" s="105"/>
      <c r="J181" s="105"/>
      <c r="K181" s="105"/>
      <c r="L181" s="96"/>
      <c r="M181" s="105" t="str">
        <f t="shared" si="6"/>
        <v/>
      </c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</row>
    <row r="182" spans="1:24" ht="21" customHeight="1" x14ac:dyDescent="0.25">
      <c r="A182" s="7" t="str">
        <f t="shared" si="8"/>
        <v xml:space="preserve"> E3</v>
      </c>
      <c r="B182" s="7" t="s">
        <v>112</v>
      </c>
      <c r="C182" s="19"/>
      <c r="D182" s="19" t="s">
        <v>82</v>
      </c>
      <c r="E182" s="105"/>
      <c r="F182" s="105"/>
      <c r="G182" s="105"/>
      <c r="H182" s="105"/>
      <c r="I182" s="105"/>
      <c r="J182" s="105"/>
      <c r="K182" s="105"/>
      <c r="L182" s="96"/>
      <c r="M182" s="105" t="str">
        <f t="shared" si="6"/>
        <v/>
      </c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</row>
    <row r="183" spans="1:24" ht="21" customHeight="1" x14ac:dyDescent="0.25">
      <c r="A183" s="7" t="str">
        <f t="shared" si="8"/>
        <v xml:space="preserve"> E3</v>
      </c>
      <c r="B183" s="7" t="s">
        <v>160</v>
      </c>
      <c r="C183" s="19"/>
      <c r="D183" s="19" t="s">
        <v>44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6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1" customHeight="1" x14ac:dyDescent="0.25">
      <c r="A184" s="7" t="str">
        <f t="shared" si="8"/>
        <v xml:space="preserve"> E3</v>
      </c>
      <c r="B184" s="7" t="s">
        <v>114</v>
      </c>
      <c r="C184" s="19"/>
      <c r="D184" s="19" t="s">
        <v>50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6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1" customHeight="1" x14ac:dyDescent="0.25">
      <c r="A185" s="7" t="str">
        <f t="shared" si="8"/>
        <v xml:space="preserve"> E3</v>
      </c>
      <c r="B185" s="7" t="s">
        <v>171</v>
      </c>
      <c r="C185" s="107">
        <v>66120</v>
      </c>
      <c r="D185" s="106">
        <v>2021</v>
      </c>
      <c r="E185" s="105"/>
      <c r="F185" s="105"/>
      <c r="G185" s="105"/>
      <c r="H185" s="105"/>
      <c r="I185" s="105"/>
      <c r="J185" s="105"/>
      <c r="K185" s="105" t="s">
        <v>304</v>
      </c>
      <c r="L185" s="96"/>
      <c r="M185" s="105" t="str">
        <f t="shared" si="6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1" customHeight="1" x14ac:dyDescent="0.25">
      <c r="A186" s="7" t="str">
        <f t="shared" si="8"/>
        <v xml:space="preserve"> E3</v>
      </c>
      <c r="B186" s="7" t="s">
        <v>171</v>
      </c>
      <c r="C186" s="107"/>
      <c r="D186" s="106"/>
      <c r="E186" s="105"/>
      <c r="F186" s="105"/>
      <c r="G186" s="105"/>
      <c r="H186" s="105"/>
      <c r="I186" s="105"/>
      <c r="J186" s="105"/>
      <c r="K186" s="105"/>
      <c r="L186" s="96"/>
      <c r="M186" s="105" t="str">
        <f t="shared" si="6"/>
        <v/>
      </c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1" customHeight="1" x14ac:dyDescent="0.25">
      <c r="A187" s="7" t="str">
        <f t="shared" si="8"/>
        <v xml:space="preserve"> E3</v>
      </c>
      <c r="B187" s="7" t="s">
        <v>121</v>
      </c>
      <c r="C187" s="19"/>
      <c r="D187" s="19" t="s">
        <v>62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6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1" customHeight="1" x14ac:dyDescent="0.25">
      <c r="A188" s="7" t="str">
        <f t="shared" si="8"/>
        <v xml:space="preserve"> E3</v>
      </c>
      <c r="B188" s="7" t="s">
        <v>131</v>
      </c>
      <c r="C188" s="19"/>
      <c r="D188" s="19" t="s">
        <v>83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6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1" customHeight="1" x14ac:dyDescent="0.25">
      <c r="A189" s="7" t="str">
        <f t="shared" si="8"/>
        <v xml:space="preserve"> E3</v>
      </c>
      <c r="B189" s="7" t="s">
        <v>138</v>
      </c>
      <c r="C189" s="19"/>
      <c r="D189" s="19" t="s">
        <v>71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6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1" customHeight="1" x14ac:dyDescent="0.25">
      <c r="A190" s="7" t="str">
        <f t="shared" si="8"/>
        <v xml:space="preserve"> E3</v>
      </c>
      <c r="B190" s="7" t="s">
        <v>135</v>
      </c>
      <c r="C190" s="19"/>
      <c r="D190" s="19" t="s">
        <v>76</v>
      </c>
      <c r="E190" s="105"/>
      <c r="F190" s="105"/>
      <c r="G190" s="105"/>
      <c r="H190" s="105"/>
      <c r="I190" s="105"/>
      <c r="J190" s="105"/>
      <c r="K190" s="105"/>
      <c r="L190" s="96"/>
      <c r="M190" s="105" t="str">
        <f t="shared" si="6"/>
        <v/>
      </c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</row>
    <row r="191" spans="1:24" ht="21" customHeight="1" x14ac:dyDescent="0.25">
      <c r="A191" s="7" t="str">
        <f t="shared" si="8"/>
        <v xml:space="preserve"> E3</v>
      </c>
      <c r="B191" s="7" t="s">
        <v>172</v>
      </c>
      <c r="C191" s="107">
        <v>66040</v>
      </c>
      <c r="D191" s="106">
        <v>2020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6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1" customHeight="1" x14ac:dyDescent="0.25">
      <c r="A192" s="7" t="str">
        <f t="shared" si="8"/>
        <v xml:space="preserve"> E3</v>
      </c>
      <c r="B192" s="7" t="s">
        <v>172</v>
      </c>
      <c r="C192" s="107"/>
      <c r="D192" s="106"/>
      <c r="E192" s="105"/>
      <c r="F192" s="105"/>
      <c r="G192" s="105"/>
      <c r="H192" s="105" t="s">
        <v>264</v>
      </c>
      <c r="I192" s="105"/>
      <c r="J192" s="105"/>
      <c r="K192" s="105"/>
      <c r="L192" s="96"/>
      <c r="M192" s="105" t="str">
        <f t="shared" si="6"/>
        <v>YES</v>
      </c>
      <c r="N192" s="104"/>
      <c r="O192" s="104">
        <v>1</v>
      </c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1" customHeight="1" x14ac:dyDescent="0.25">
      <c r="A193" s="7" t="str">
        <f t="shared" si="8"/>
        <v xml:space="preserve"> E3</v>
      </c>
      <c r="B193" s="7" t="s">
        <v>142</v>
      </c>
      <c r="C193" s="19"/>
      <c r="D193" s="19" t="s">
        <v>45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6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1" customHeight="1" x14ac:dyDescent="0.25">
      <c r="A194" s="7" t="str">
        <f t="shared" si="8"/>
        <v xml:space="preserve"> E3</v>
      </c>
      <c r="B194" s="7" t="s">
        <v>137</v>
      </c>
      <c r="C194" s="19"/>
      <c r="D194" s="19" t="s">
        <v>55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20" si="9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1" customHeight="1" x14ac:dyDescent="0.25">
      <c r="A195" s="7" t="str">
        <f t="shared" si="8"/>
        <v xml:space="preserve"> E3</v>
      </c>
      <c r="B195" s="7" t="s">
        <v>115</v>
      </c>
      <c r="C195" s="19"/>
      <c r="D195" s="19" t="s">
        <v>63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9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1" customHeight="1" x14ac:dyDescent="0.25">
      <c r="A196" s="7" t="str">
        <f t="shared" si="8"/>
        <v xml:space="preserve"> E3</v>
      </c>
      <c r="B196" s="7" t="s">
        <v>139</v>
      </c>
      <c r="C196" s="19"/>
      <c r="D196" s="19" t="s">
        <v>86</v>
      </c>
      <c r="E196" s="105"/>
      <c r="F196" s="105"/>
      <c r="G196" s="105"/>
      <c r="H196" s="105" t="s">
        <v>264</v>
      </c>
      <c r="I196" s="105"/>
      <c r="J196" s="105"/>
      <c r="K196" s="105"/>
      <c r="L196" s="96"/>
      <c r="M196" s="105" t="str">
        <f t="shared" si="9"/>
        <v>YES</v>
      </c>
      <c r="N196" s="104"/>
      <c r="O196" s="104">
        <v>1</v>
      </c>
      <c r="P196" s="104">
        <v>1</v>
      </c>
      <c r="Q196" s="104"/>
      <c r="R196" s="104"/>
      <c r="S196" s="104"/>
      <c r="T196" s="104"/>
      <c r="U196" s="104"/>
      <c r="V196" s="104"/>
      <c r="W196" s="104"/>
      <c r="X196" s="104"/>
    </row>
    <row r="197" spans="1:24" ht="21" customHeight="1" x14ac:dyDescent="0.25">
      <c r="A197" s="7" t="str">
        <f t="shared" si="8"/>
        <v xml:space="preserve"> E3</v>
      </c>
      <c r="B197" s="7" t="s">
        <v>173</v>
      </c>
      <c r="C197" s="107">
        <v>66009</v>
      </c>
      <c r="D197" s="106">
        <v>3020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9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1" customHeight="1" x14ac:dyDescent="0.25">
      <c r="A198" s="7" t="str">
        <f t="shared" si="8"/>
        <v xml:space="preserve"> E3</v>
      </c>
      <c r="B198" s="7" t="s">
        <v>173</v>
      </c>
      <c r="C198" s="107"/>
      <c r="D198" s="106"/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9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1" customHeight="1" x14ac:dyDescent="0.25">
      <c r="A199" s="7" t="str">
        <f t="shared" si="8"/>
        <v xml:space="preserve"> E3</v>
      </c>
      <c r="B199" s="7" t="s">
        <v>119</v>
      </c>
      <c r="C199" s="19"/>
      <c r="D199" s="19" t="s">
        <v>56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9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1" customHeight="1" x14ac:dyDescent="0.25">
      <c r="A200" s="7" t="str">
        <f t="shared" si="8"/>
        <v xml:space="preserve"> E3</v>
      </c>
      <c r="B200" s="7" t="s">
        <v>130</v>
      </c>
      <c r="C200" s="19"/>
      <c r="D200" s="19" t="s">
        <v>64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9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ht="21" customHeight="1" x14ac:dyDescent="0.25">
      <c r="A201" s="7" t="str">
        <f t="shared" si="8"/>
        <v xml:space="preserve"> E3</v>
      </c>
      <c r="B201" s="7" t="s">
        <v>134</v>
      </c>
      <c r="C201" s="19"/>
      <c r="D201" s="19" t="s">
        <v>72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9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1" customHeight="1" x14ac:dyDescent="0.25">
      <c r="A202" s="7" t="str">
        <f t="shared" si="8"/>
        <v xml:space="preserve"> E3</v>
      </c>
      <c r="B202" s="7" t="s">
        <v>159</v>
      </c>
      <c r="C202" s="19"/>
      <c r="D202" s="19" t="s">
        <v>77</v>
      </c>
      <c r="E202" s="105"/>
      <c r="F202" s="105"/>
      <c r="G202" s="105"/>
      <c r="H202" s="105"/>
      <c r="I202" s="105"/>
      <c r="J202" s="105"/>
      <c r="K202" s="105"/>
      <c r="L202" s="96"/>
      <c r="M202" s="105" t="str">
        <f t="shared" si="9"/>
        <v/>
      </c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1" customHeight="1" x14ac:dyDescent="0.25">
      <c r="A203" s="7" t="str">
        <f t="shared" si="8"/>
        <v xml:space="preserve"> E3</v>
      </c>
      <c r="B203" s="7" t="s">
        <v>174</v>
      </c>
      <c r="C203" s="107">
        <v>66005</v>
      </c>
      <c r="D203" s="106">
        <v>3021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9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1" customHeight="1" x14ac:dyDescent="0.25">
      <c r="A204" s="7" t="str">
        <f t="shared" si="8"/>
        <v xml:space="preserve"> E3</v>
      </c>
      <c r="B204" s="7" t="s">
        <v>174</v>
      </c>
      <c r="C204" s="107"/>
      <c r="D204" s="106">
        <v>3010</v>
      </c>
      <c r="E204" s="105"/>
      <c r="F204" s="105"/>
      <c r="G204" s="105"/>
      <c r="H204" s="105"/>
      <c r="I204" s="105"/>
      <c r="J204" s="105"/>
      <c r="K204" s="105"/>
      <c r="L204" s="96"/>
      <c r="M204" s="105" t="str">
        <f t="shared" si="9"/>
        <v/>
      </c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1" customHeight="1" x14ac:dyDescent="0.25">
      <c r="A205" s="7" t="str">
        <f t="shared" si="8"/>
        <v xml:space="preserve"> E3</v>
      </c>
      <c r="B205" s="7" t="s">
        <v>152</v>
      </c>
      <c r="C205" s="19"/>
      <c r="D205" s="19" t="s">
        <v>46</v>
      </c>
      <c r="E205" s="105"/>
      <c r="F205" s="105"/>
      <c r="G205" s="105"/>
      <c r="H205" s="105"/>
      <c r="I205" s="105"/>
      <c r="J205" s="105"/>
      <c r="K205" s="105"/>
      <c r="L205" s="96"/>
      <c r="M205" s="105" t="str">
        <f t="shared" si="9"/>
        <v/>
      </c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</row>
    <row r="206" spans="1:24" ht="21" customHeight="1" x14ac:dyDescent="0.25">
      <c r="A206" s="7" t="str">
        <f t="shared" si="8"/>
        <v xml:space="preserve"> E3</v>
      </c>
      <c r="B206" s="7" t="s">
        <v>155</v>
      </c>
      <c r="C206" s="19"/>
      <c r="D206" s="19" t="s">
        <v>84</v>
      </c>
      <c r="E206" s="105"/>
      <c r="F206" s="105"/>
      <c r="G206" s="105"/>
      <c r="H206" s="105"/>
      <c r="I206" s="105"/>
      <c r="J206" s="105"/>
      <c r="K206" s="105"/>
      <c r="L206" s="96"/>
      <c r="M206" s="105" t="str">
        <f t="shared" si="9"/>
        <v/>
      </c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</row>
    <row r="207" spans="1:24" ht="21" customHeight="1" x14ac:dyDescent="0.25">
      <c r="A207" s="7" t="str">
        <f t="shared" si="8"/>
        <v xml:space="preserve"> E3</v>
      </c>
      <c r="B207" s="7" t="s">
        <v>144</v>
      </c>
      <c r="C207" s="19"/>
      <c r="D207" s="19" t="s">
        <v>57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9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1" customHeight="1" x14ac:dyDescent="0.25">
      <c r="A208" s="7" t="str">
        <f t="shared" si="8"/>
        <v xml:space="preserve"> E3</v>
      </c>
      <c r="B208" s="7" t="s">
        <v>123</v>
      </c>
      <c r="C208" s="19"/>
      <c r="D208" s="19" t="s">
        <v>65</v>
      </c>
      <c r="E208" s="105"/>
      <c r="F208" s="105"/>
      <c r="G208" s="105"/>
      <c r="H208" s="105"/>
      <c r="I208" s="105"/>
      <c r="J208" s="105"/>
      <c r="K208" s="105"/>
      <c r="L208" s="96"/>
      <c r="M208" s="105" t="str">
        <f t="shared" si="9"/>
        <v/>
      </c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</row>
    <row r="209" spans="1:24" ht="21" customHeight="1" x14ac:dyDescent="0.25">
      <c r="A209" s="7" t="str">
        <f t="shared" si="8"/>
        <v xml:space="preserve"> E3</v>
      </c>
      <c r="B209" s="7" t="s">
        <v>175</v>
      </c>
      <c r="C209" s="107">
        <v>65996</v>
      </c>
      <c r="D209" s="106">
        <v>3023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9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1" customHeight="1" x14ac:dyDescent="0.25">
      <c r="A210" s="7" t="str">
        <f t="shared" si="8"/>
        <v xml:space="preserve"> E3</v>
      </c>
      <c r="B210" s="7" t="s">
        <v>175</v>
      </c>
      <c r="C210" s="107"/>
      <c r="D210" s="106">
        <v>3015</v>
      </c>
      <c r="E210" s="105"/>
      <c r="F210" s="105"/>
      <c r="G210" s="105"/>
      <c r="H210" s="105" t="s">
        <v>264</v>
      </c>
      <c r="I210" s="105"/>
      <c r="J210" s="105"/>
      <c r="K210" s="105"/>
      <c r="L210" s="96"/>
      <c r="M210" s="105" t="str">
        <f t="shared" si="9"/>
        <v>YES</v>
      </c>
      <c r="N210" s="104"/>
      <c r="O210" s="104"/>
      <c r="P210" s="104"/>
      <c r="Q210" s="104"/>
      <c r="R210" s="104"/>
      <c r="S210" s="104">
        <v>1</v>
      </c>
      <c r="T210" s="104"/>
      <c r="U210" s="104"/>
      <c r="V210" s="104"/>
      <c r="W210" s="104"/>
      <c r="X210" s="104"/>
    </row>
    <row r="211" spans="1:24" ht="21" customHeight="1" x14ac:dyDescent="0.25">
      <c r="A211" s="7" t="str">
        <f t="shared" si="8"/>
        <v xml:space="preserve"> E3</v>
      </c>
      <c r="B211" s="7" t="s">
        <v>153</v>
      </c>
      <c r="C211" s="19"/>
      <c r="D211" s="19" t="s">
        <v>78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9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1" customHeight="1" x14ac:dyDescent="0.25">
      <c r="A212" s="7" t="str">
        <f t="shared" si="8"/>
        <v xml:space="preserve"> E3</v>
      </c>
      <c r="B212" s="7" t="s">
        <v>93</v>
      </c>
      <c r="C212" s="19"/>
      <c r="D212" s="19" t="s">
        <v>87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9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1" customHeight="1" x14ac:dyDescent="0.25">
      <c r="A213" s="7" t="str">
        <f t="shared" ref="A213:A220" si="10">A$148</f>
        <v xml:space="preserve"> E3</v>
      </c>
      <c r="B213" s="7" t="s">
        <v>140</v>
      </c>
      <c r="C213" s="19"/>
      <c r="D213" s="19" t="s">
        <v>40</v>
      </c>
      <c r="E213" s="105"/>
      <c r="F213" s="105"/>
      <c r="G213" s="105"/>
      <c r="H213" s="105" t="s">
        <v>264</v>
      </c>
      <c r="I213" s="105"/>
      <c r="J213" s="105"/>
      <c r="K213" s="105"/>
      <c r="L213" s="96"/>
      <c r="M213" s="105" t="str">
        <f t="shared" si="9"/>
        <v>YES</v>
      </c>
      <c r="N213" s="104"/>
      <c r="O213" s="104">
        <v>1</v>
      </c>
      <c r="P213" s="104">
        <v>1</v>
      </c>
      <c r="Q213" s="104"/>
      <c r="R213" s="104"/>
      <c r="S213" s="104"/>
      <c r="T213" s="104"/>
      <c r="U213" s="104"/>
      <c r="V213" s="104"/>
      <c r="W213" s="104"/>
      <c r="X213" s="104"/>
    </row>
    <row r="214" spans="1:24" ht="21" customHeight="1" x14ac:dyDescent="0.25">
      <c r="A214" s="7" t="str">
        <f t="shared" si="10"/>
        <v xml:space="preserve"> E3</v>
      </c>
      <c r="B214" s="7" t="s">
        <v>132</v>
      </c>
      <c r="C214" s="19"/>
      <c r="D214" s="19" t="s">
        <v>47</v>
      </c>
      <c r="E214" s="105"/>
      <c r="F214" s="105"/>
      <c r="G214" s="105"/>
      <c r="H214" s="105"/>
      <c r="I214" s="105"/>
      <c r="J214" s="105"/>
      <c r="K214" s="105"/>
      <c r="L214" s="96"/>
      <c r="M214" s="105" t="str">
        <f t="shared" si="9"/>
        <v/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</row>
    <row r="215" spans="1:24" ht="21" customHeight="1" x14ac:dyDescent="0.25">
      <c r="A215" s="7" t="str">
        <f t="shared" si="10"/>
        <v xml:space="preserve"> E3</v>
      </c>
      <c r="B215" s="7" t="s">
        <v>176</v>
      </c>
      <c r="C215" s="107">
        <v>66065</v>
      </c>
      <c r="D215" s="106">
        <v>3022</v>
      </c>
      <c r="E215" s="105"/>
      <c r="F215" s="105"/>
      <c r="G215" s="105"/>
      <c r="H215" s="105"/>
      <c r="I215" s="105"/>
      <c r="J215" s="105"/>
      <c r="K215" s="105"/>
      <c r="L215" s="96"/>
      <c r="M215" s="105" t="str">
        <f t="shared" si="9"/>
        <v/>
      </c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</row>
    <row r="216" spans="1:24" ht="21" customHeight="1" x14ac:dyDescent="0.25">
      <c r="A216" s="7" t="str">
        <f t="shared" si="10"/>
        <v xml:space="preserve"> E3</v>
      </c>
      <c r="B216" s="7" t="s">
        <v>176</v>
      </c>
      <c r="C216" s="107"/>
      <c r="D216" s="106"/>
      <c r="E216" s="105"/>
      <c r="F216" s="105"/>
      <c r="G216" s="105"/>
      <c r="H216" s="105"/>
      <c r="I216" s="105"/>
      <c r="J216" s="105"/>
      <c r="K216" s="105"/>
      <c r="L216" s="96"/>
      <c r="M216" s="105" t="str">
        <f t="shared" si="9"/>
        <v/>
      </c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1" customHeight="1" x14ac:dyDescent="0.25">
      <c r="A217" s="7" t="str">
        <f t="shared" si="10"/>
        <v xml:space="preserve"> E3</v>
      </c>
      <c r="B217" s="7" t="s">
        <v>122</v>
      </c>
      <c r="C217" s="19"/>
      <c r="D217" s="19" t="s">
        <v>58</v>
      </c>
      <c r="E217" s="105"/>
      <c r="F217" s="105"/>
      <c r="G217" s="105"/>
      <c r="H217" s="105"/>
      <c r="I217" s="105"/>
      <c r="J217" s="105"/>
      <c r="K217" s="105"/>
      <c r="L217" s="96"/>
      <c r="M217" s="105" t="str">
        <f t="shared" si="9"/>
        <v/>
      </c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1" customHeight="1" x14ac:dyDescent="0.25">
      <c r="A218" s="7" t="str">
        <f t="shared" si="10"/>
        <v xml:space="preserve"> E3</v>
      </c>
      <c r="B218" s="7" t="s">
        <v>124</v>
      </c>
      <c r="C218" s="19"/>
      <c r="D218" s="19" t="s">
        <v>66</v>
      </c>
      <c r="E218" s="105"/>
      <c r="F218" s="105"/>
      <c r="G218" s="105"/>
      <c r="H218" s="105"/>
      <c r="I218" s="105"/>
      <c r="J218" s="105"/>
      <c r="K218" s="105"/>
      <c r="L218" s="96"/>
      <c r="M218" s="105" t="str">
        <f t="shared" si="9"/>
        <v/>
      </c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</row>
    <row r="219" spans="1:24" ht="21" customHeight="1" x14ac:dyDescent="0.25">
      <c r="A219" s="7" t="str">
        <f t="shared" si="10"/>
        <v xml:space="preserve"> E3</v>
      </c>
      <c r="B219" s="7" t="s">
        <v>157</v>
      </c>
      <c r="C219" s="19"/>
      <c r="D219" s="19" t="s">
        <v>73</v>
      </c>
      <c r="E219" s="105"/>
      <c r="F219" s="105"/>
      <c r="G219" s="105"/>
      <c r="H219" s="105"/>
      <c r="I219" s="105"/>
      <c r="J219" s="105"/>
      <c r="K219" s="105"/>
      <c r="L219" s="96"/>
      <c r="M219" s="105" t="str">
        <f t="shared" si="9"/>
        <v/>
      </c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1" customHeight="1" x14ac:dyDescent="0.25">
      <c r="A220" s="7" t="str">
        <f t="shared" si="10"/>
        <v xml:space="preserve"> E3</v>
      </c>
      <c r="B220" s="7" t="s">
        <v>145</v>
      </c>
      <c r="C220" s="19"/>
      <c r="D220" s="19" t="s">
        <v>79</v>
      </c>
      <c r="E220" s="105"/>
      <c r="F220" s="105"/>
      <c r="G220" s="105"/>
      <c r="H220" s="105"/>
      <c r="I220" s="105"/>
      <c r="J220" s="105"/>
      <c r="K220" s="105"/>
      <c r="L220" s="96"/>
      <c r="M220" s="105" t="str">
        <f t="shared" si="9"/>
        <v/>
      </c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25">
      <c r="A221" s="101">
        <f>SUBTOTAL(103,A2:A220)</f>
        <v>219</v>
      </c>
      <c r="B221" s="103"/>
      <c r="C221" s="102"/>
      <c r="D221" s="102"/>
      <c r="E221" s="97">
        <f t="shared" ref="E221:X221" si="11">COUNTA(E2:E220)</f>
        <v>0</v>
      </c>
      <c r="F221" s="97">
        <f t="shared" si="11"/>
        <v>3</v>
      </c>
      <c r="G221" s="97">
        <f t="shared" si="11"/>
        <v>0</v>
      </c>
      <c r="H221" s="97">
        <f t="shared" si="11"/>
        <v>27</v>
      </c>
      <c r="I221" s="97">
        <f t="shared" si="11"/>
        <v>2</v>
      </c>
      <c r="J221" s="97">
        <f t="shared" si="11"/>
        <v>0</v>
      </c>
      <c r="K221" s="97">
        <f t="shared" si="11"/>
        <v>1</v>
      </c>
      <c r="L221" s="97">
        <f t="shared" si="11"/>
        <v>1</v>
      </c>
      <c r="M221" s="97">
        <f>COUNTIF(M2:M220,"YES")</f>
        <v>30</v>
      </c>
      <c r="N221" s="97">
        <f t="shared" si="11"/>
        <v>3</v>
      </c>
      <c r="O221" s="97">
        <f t="shared" si="11"/>
        <v>7</v>
      </c>
      <c r="P221" s="97">
        <f t="shared" si="11"/>
        <v>5</v>
      </c>
      <c r="Q221" s="97">
        <f t="shared" si="11"/>
        <v>1</v>
      </c>
      <c r="R221" s="97">
        <f t="shared" si="11"/>
        <v>0</v>
      </c>
      <c r="S221" s="97">
        <f t="shared" si="11"/>
        <v>16</v>
      </c>
      <c r="T221" s="97">
        <f t="shared" si="11"/>
        <v>0</v>
      </c>
      <c r="U221" s="97">
        <f t="shared" si="11"/>
        <v>0</v>
      </c>
      <c r="V221" s="97">
        <f t="shared" si="11"/>
        <v>0</v>
      </c>
      <c r="W221" s="97">
        <f t="shared" si="11"/>
        <v>1</v>
      </c>
      <c r="X221" s="97">
        <f t="shared" si="11"/>
        <v>0</v>
      </c>
    </row>
    <row r="222" spans="1:24" ht="21" customHeight="1" x14ac:dyDescent="0.3">
      <c r="A222" s="99"/>
      <c r="B222" s="64"/>
      <c r="C222" s="65"/>
      <c r="D222" s="64" t="s">
        <v>261</v>
      </c>
      <c r="E222" s="98"/>
      <c r="F222" s="100"/>
      <c r="G222" s="98"/>
      <c r="H222" s="97">
        <f>COUNTIF(H2:H220,"No Connection")</f>
        <v>2</v>
      </c>
      <c r="I222" s="97">
        <f>COUNTIF(I2:I220,"No Connection")</f>
        <v>1</v>
      </c>
      <c r="J222" s="97">
        <f>COUNTIF(J2:J220,"No Connection")</f>
        <v>0</v>
      </c>
      <c r="K222" s="98"/>
      <c r="L222" s="96"/>
    </row>
    <row r="223" spans="1:24" ht="21" customHeight="1" x14ac:dyDescent="0.3">
      <c r="A223" s="99"/>
      <c r="B223" s="64"/>
      <c r="C223" s="65"/>
      <c r="D223" s="64" t="s">
        <v>264</v>
      </c>
      <c r="E223" s="97">
        <f>COUNTIF(E2:E220,"In")</f>
        <v>0</v>
      </c>
      <c r="F223" s="98"/>
      <c r="G223" s="98"/>
      <c r="H223" s="97">
        <f>COUNTIF(H2:H220,"In")</f>
        <v>22</v>
      </c>
      <c r="I223" s="97">
        <f>COUNTIF(I2:I220,"In")</f>
        <v>1</v>
      </c>
      <c r="J223" s="97">
        <f>COUNTIF(J2:J220,"In")</f>
        <v>0</v>
      </c>
      <c r="K223" s="98"/>
      <c r="L223" s="96"/>
    </row>
    <row r="224" spans="1:24" ht="21" customHeight="1" x14ac:dyDescent="0.3">
      <c r="A224" s="99"/>
      <c r="B224" s="64"/>
      <c r="C224" s="65"/>
      <c r="D224" s="64" t="s">
        <v>262</v>
      </c>
      <c r="E224" s="97">
        <f>COUNTIF(E2:E220,"Out")</f>
        <v>0</v>
      </c>
      <c r="F224" s="100"/>
      <c r="G224" s="98"/>
      <c r="H224" s="97">
        <f>COUNTIF(H2:H221,"Out")</f>
        <v>3</v>
      </c>
      <c r="I224" s="97">
        <f>COUNTIF(I2:I221,"Out")</f>
        <v>0</v>
      </c>
      <c r="J224" s="97">
        <f>COUNTIF(J2:J221,"Out")</f>
        <v>0</v>
      </c>
      <c r="K224" s="98"/>
      <c r="L224" s="96"/>
    </row>
    <row r="225" spans="1:12" ht="21" customHeight="1" x14ac:dyDescent="0.3">
      <c r="A225" s="99"/>
      <c r="B225" s="64"/>
      <c r="C225" s="65"/>
      <c r="D225" s="64" t="s">
        <v>263</v>
      </c>
      <c r="E225" s="97">
        <f>COUNTIF(E2:E220,"Loose")</f>
        <v>0</v>
      </c>
      <c r="F225" s="97">
        <f>COUNTIF(F2:F220,"Loose")</f>
        <v>3</v>
      </c>
      <c r="G225" s="97">
        <f>COUNTIF(G2:G220,"Loose")</f>
        <v>0</v>
      </c>
      <c r="H225" s="98"/>
      <c r="I225" s="98"/>
      <c r="J225" s="98"/>
      <c r="K225" s="98"/>
      <c r="L225" s="96"/>
    </row>
    <row r="226" spans="1:12" ht="21" customHeight="1" x14ac:dyDescent="0.3">
      <c r="A226" s="99"/>
      <c r="B226" s="64"/>
      <c r="C226" s="65"/>
      <c r="D226" s="64" t="s">
        <v>265</v>
      </c>
      <c r="E226" s="98"/>
      <c r="F226" s="97">
        <f>COUNTIF(F2:F220,"Missing")</f>
        <v>0</v>
      </c>
      <c r="G226" s="97">
        <f>COUNTIF(G2:G220,"Missing")</f>
        <v>0</v>
      </c>
      <c r="H226" s="98"/>
      <c r="I226" s="98"/>
      <c r="J226" s="98"/>
      <c r="K226" s="97">
        <f>COUNTIF(K2:K220,"Missing")</f>
        <v>0</v>
      </c>
      <c r="L226" s="96"/>
    </row>
    <row r="227" spans="1:12" ht="21" customHeight="1" x14ac:dyDescent="0.3">
      <c r="A227" s="99"/>
      <c r="B227" s="64"/>
      <c r="C227" s="65"/>
      <c r="D227" s="64" t="s">
        <v>260</v>
      </c>
      <c r="E227" s="98"/>
      <c r="F227" s="97">
        <f>COUNTIF(F2:F220,"Broken")</f>
        <v>0</v>
      </c>
      <c r="G227" s="98"/>
      <c r="H227" s="98"/>
      <c r="I227" s="98"/>
      <c r="J227" s="98"/>
      <c r="K227" s="97">
        <f>COUNTIF(K2:K220,"Broken")</f>
        <v>0</v>
      </c>
      <c r="L227" s="96"/>
    </row>
  </sheetData>
  <autoFilter ref="A1:X227" xr:uid="{00000000-0009-0000-0000-000004000000}"/>
  <dataValidations count="17">
    <dataValidation type="list" allowBlank="1" showInputMessage="1" showErrorMessage="1" sqref="K185" xr:uid="{00000000-0002-0000-0400-000000000000}">
      <formula1>"Missing,Broken,Replaced"</formula1>
    </dataValidation>
    <dataValidation allowBlank="1" showDropDown="1" showInputMessage="1" showErrorMessage="1" promptTitle="RM BX" prompt="Remount Box" sqref="N1" xr:uid="{00000000-0002-0000-0400-000001000000}"/>
    <dataValidation allowBlank="1" showInputMessage="1" showErrorMessage="1" promptTitle="NFP" prompt="New Face Plate" sqref="O1" xr:uid="{00000000-0002-0000-0400-000002000000}"/>
    <dataValidation allowBlank="1" showInputMessage="1" showErrorMessage="1" promptTitle="NFI" prompt="New F Insert" sqref="P1" xr:uid="{00000000-0002-0000-0400-000003000000}"/>
    <dataValidation allowBlank="1" showInputMessage="1" showErrorMessage="1" promptTitle="NDJ" prompt="New Data Jack" sqref="Q1" xr:uid="{00000000-0002-0000-0400-000004000000}"/>
    <dataValidation allowBlank="1" showInputMessage="1" showErrorMessage="1" promptTitle="NVI" prompt="New Voice Jack" sqref="R1" xr:uid="{00000000-0002-0000-0400-000005000000}"/>
    <dataValidation allowBlank="1" showInputMessage="1" showErrorMessage="1" promptTitle="RI" prompt="Reinsert" sqref="S1" xr:uid="{00000000-0002-0000-0400-000006000000}"/>
    <dataValidation allowBlank="1" showInputMessage="1" showErrorMessage="1" promptTitle="DTG" prompt="Dial Tone Good" sqref="T1" xr:uid="{00000000-0002-0000-0400-000007000000}"/>
    <dataValidation allowBlank="1" showInputMessage="1" showErrorMessage="1" promptTitle="DTNG" prompt="Dial Tone No Good" sqref="U1" xr:uid="{00000000-0002-0000-0400-000008000000}"/>
    <dataValidation allowBlank="1" showInputMessage="1" showErrorMessage="1" promptTitle="DLG" prompt="Data Link Good" sqref="V1" xr:uid="{00000000-0002-0000-0400-000009000000}"/>
    <dataValidation allowBlank="1" showInputMessage="1" showErrorMessage="1" promptTitle="DNLG" prompt="Data Link No Good" sqref="W1" xr:uid="{00000000-0002-0000-0400-00000A000000}"/>
    <dataValidation allowBlank="1" showInputMessage="1" showErrorMessage="1" promptTitle="RM FP" prompt="Remount faceplate" sqref="X1" xr:uid="{00000000-0002-0000-0400-00000B000000}"/>
    <dataValidation type="list" allowBlank="1" showInputMessage="1" showErrorMessage="1" sqref="F2:F220" xr:uid="{00000000-0002-0000-0400-00000C000000}">
      <formula1>"Loose,Missing,Broken"</formula1>
    </dataValidation>
    <dataValidation type="list" showInputMessage="1" showErrorMessage="1" sqref="E2:E220" xr:uid="{00000000-0002-0000-0400-00000D000000}">
      <formula1>"In,Out,Loose, ,"</formula1>
    </dataValidation>
    <dataValidation type="list" allowBlank="1" showInputMessage="1" showErrorMessage="1" sqref="G2:G220" xr:uid="{00000000-0002-0000-0400-00000E000000}">
      <formula1>"Loose,Missing"</formula1>
    </dataValidation>
    <dataValidation type="list" allowBlank="1" showInputMessage="1" showErrorMessage="1" sqref="K2:K184 K186:K220" xr:uid="{00000000-0002-0000-0400-00000F000000}">
      <formula1>"Missing,Broken"</formula1>
    </dataValidation>
    <dataValidation type="list" allowBlank="1" showInputMessage="1" showErrorMessage="1" sqref="H2:J220" xr:uid="{00000000-0002-0000-0400-000010000000}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&amp;N&amp;RE1-3</oddFooter>
  </headerFooter>
  <rowBreaks count="5" manualBreakCount="5">
    <brk id="23" max="11" man="1"/>
    <brk id="62" max="16383" man="1"/>
    <brk id="74" max="11" man="1"/>
    <brk id="123" max="16383" man="1"/>
    <brk id="147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25"/>
  <sheetViews>
    <sheetView zoomScaleNormal="100" zoomScaleSheetLayoutView="100" zoomScalePageLayoutView="70" workbookViewId="0">
      <pane xSplit="4" ySplit="1" topLeftCell="E206" activePane="bottomRight" state="frozen"/>
      <selection pane="topRight" activeCell="E1" sqref="E1"/>
      <selection pane="bottomLeft" activeCell="A2" sqref="A2"/>
      <selection pane="bottomRight" activeCell="I210" sqref="I210"/>
    </sheetView>
  </sheetViews>
  <sheetFormatPr defaultRowHeight="21" customHeight="1" x14ac:dyDescent="0.25"/>
  <cols>
    <col min="1" max="1" width="5.75" style="94" bestFit="1" customWidth="1"/>
    <col min="2" max="2" width="7.125" style="94" customWidth="1"/>
    <col min="3" max="3" width="5.75" style="94" customWidth="1"/>
    <col min="4" max="4" width="7.125" style="94" customWidth="1"/>
    <col min="5" max="9" width="8.125" style="94" customWidth="1"/>
    <col min="10" max="10" width="15.5" style="94" customWidth="1"/>
    <col min="11" max="11" width="8.125" style="94" customWidth="1"/>
    <col min="12" max="12" width="39.625" style="94" customWidth="1"/>
    <col min="13" max="13" width="10.25" style="94" customWidth="1"/>
    <col min="14" max="14" width="5.125" style="94" customWidth="1"/>
    <col min="15" max="15" width="4.25" style="94" bestFit="1" customWidth="1"/>
    <col min="16" max="16" width="3.625" style="94" bestFit="1" customWidth="1"/>
    <col min="17" max="17" width="4.125" style="94" bestFit="1" customWidth="1"/>
    <col min="18" max="18" width="4" style="94" bestFit="1" customWidth="1"/>
    <col min="19" max="19" width="4.125" style="94" customWidth="1"/>
    <col min="20" max="20" width="4.375" style="94" bestFit="1" customWidth="1"/>
    <col min="21" max="21" width="3.625" style="94" customWidth="1"/>
    <col min="22" max="22" width="4.25" style="94" bestFit="1" customWidth="1"/>
    <col min="23" max="23" width="5.625" style="94" bestFit="1" customWidth="1"/>
    <col min="24" max="24" width="5.875" style="94" customWidth="1"/>
    <col min="25" max="16384" width="9" style="94"/>
  </cols>
  <sheetData>
    <row r="1" spans="1:24" s="108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243</v>
      </c>
      <c r="F1" s="111" t="s">
        <v>268</v>
      </c>
      <c r="G1" s="111" t="s">
        <v>266</v>
      </c>
      <c r="H1" s="111" t="s">
        <v>246</v>
      </c>
      <c r="I1" s="111" t="s">
        <v>247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1" customHeight="1" x14ac:dyDescent="0.25">
      <c r="A2" s="19" t="s">
        <v>19</v>
      </c>
      <c r="B2" s="6" t="s">
        <v>88</v>
      </c>
      <c r="C2" s="6" t="s">
        <v>108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1" customHeight="1" x14ac:dyDescent="0.25">
      <c r="A3" s="19" t="s">
        <v>19</v>
      </c>
      <c r="B3" s="6" t="s">
        <v>165</v>
      </c>
      <c r="C3" s="6">
        <v>65136</v>
      </c>
      <c r="D3" s="19" t="s">
        <v>177</v>
      </c>
      <c r="E3" s="105"/>
      <c r="F3" s="105"/>
      <c r="G3" s="105"/>
      <c r="H3" s="105"/>
      <c r="I3" s="105"/>
      <c r="J3" s="105" t="s">
        <v>261</v>
      </c>
      <c r="K3" s="105"/>
      <c r="L3" s="96"/>
      <c r="M3" s="105" t="str">
        <f t="shared" si="0"/>
        <v>YES</v>
      </c>
      <c r="N3" s="104"/>
      <c r="O3" s="104"/>
      <c r="P3" s="104"/>
      <c r="Q3" s="104"/>
      <c r="R3" s="104"/>
      <c r="S3" s="104"/>
      <c r="T3" s="104"/>
      <c r="U3" s="104">
        <v>1</v>
      </c>
      <c r="V3" s="104"/>
      <c r="W3" s="104"/>
      <c r="X3" s="104"/>
    </row>
    <row r="4" spans="1:24" ht="21" customHeight="1" x14ac:dyDescent="0.25">
      <c r="A4" s="19" t="s">
        <v>19</v>
      </c>
      <c r="B4" s="6" t="s">
        <v>165</v>
      </c>
      <c r="C4" s="6"/>
      <c r="D4" s="19" t="s">
        <v>187</v>
      </c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1" customHeight="1" x14ac:dyDescent="0.25">
      <c r="A5" s="19" t="s">
        <v>19</v>
      </c>
      <c r="B5" s="6" t="s">
        <v>158</v>
      </c>
      <c r="C5" s="6"/>
      <c r="D5" s="19" t="s">
        <v>41</v>
      </c>
      <c r="E5" s="105"/>
      <c r="F5" s="105"/>
      <c r="G5" s="105"/>
      <c r="H5" s="105"/>
      <c r="I5" s="105"/>
      <c r="J5" s="105"/>
      <c r="K5" s="105"/>
      <c r="L5" s="96"/>
      <c r="M5" s="105" t="str">
        <f t="shared" si="0"/>
        <v/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</row>
    <row r="6" spans="1:24" ht="21" customHeight="1" x14ac:dyDescent="0.25">
      <c r="A6" s="19" t="s">
        <v>19</v>
      </c>
      <c r="B6" s="6" t="s">
        <v>141</v>
      </c>
      <c r="C6" s="6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1" customHeight="1" x14ac:dyDescent="0.25">
      <c r="A7" s="19" t="s">
        <v>19</v>
      </c>
      <c r="B7" s="6" t="s">
        <v>126</v>
      </c>
      <c r="C7" s="6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1" customHeight="1" x14ac:dyDescent="0.25">
      <c r="A8" s="19" t="s">
        <v>19</v>
      </c>
      <c r="B8" s="6" t="s">
        <v>149</v>
      </c>
      <c r="C8" s="6"/>
      <c r="D8" s="19" t="s">
        <v>51</v>
      </c>
      <c r="E8" s="105"/>
      <c r="F8" s="105"/>
      <c r="G8" s="105"/>
      <c r="H8" s="105" t="s">
        <v>264</v>
      </c>
      <c r="I8" s="105"/>
      <c r="J8" s="105"/>
      <c r="K8" s="105"/>
      <c r="L8" s="96"/>
      <c r="M8" s="105" t="str">
        <f t="shared" si="0"/>
        <v>YES</v>
      </c>
      <c r="N8" s="104"/>
      <c r="O8" s="104"/>
      <c r="P8" s="104"/>
      <c r="Q8" s="104"/>
      <c r="R8" s="104"/>
      <c r="S8" s="104">
        <v>1</v>
      </c>
      <c r="T8" s="104"/>
      <c r="U8" s="104"/>
      <c r="V8" s="104"/>
      <c r="W8" s="104"/>
      <c r="X8" s="104"/>
    </row>
    <row r="9" spans="1:24" ht="21" customHeight="1" x14ac:dyDescent="0.25">
      <c r="A9" s="19" t="s">
        <v>19</v>
      </c>
      <c r="B9" s="6" t="s">
        <v>166</v>
      </c>
      <c r="C9" s="6">
        <v>65050</v>
      </c>
      <c r="D9" s="19" t="s">
        <v>85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1" customHeight="1" x14ac:dyDescent="0.25">
      <c r="A10" s="19" t="s">
        <v>19</v>
      </c>
      <c r="B10" s="6" t="s">
        <v>166</v>
      </c>
      <c r="C10" s="6"/>
      <c r="D10" s="19" t="s">
        <v>188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1" customHeight="1" x14ac:dyDescent="0.25">
      <c r="A11" s="19" t="s">
        <v>19</v>
      </c>
      <c r="B11" s="6" t="s">
        <v>125</v>
      </c>
      <c r="C11" s="6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1" customHeight="1" x14ac:dyDescent="0.25">
      <c r="A12" s="19" t="s">
        <v>19</v>
      </c>
      <c r="B12" s="6" t="s">
        <v>127</v>
      </c>
      <c r="C12" s="6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1" customHeight="1" x14ac:dyDescent="0.25">
      <c r="A13" s="19" t="s">
        <v>19</v>
      </c>
      <c r="B13" s="6" t="s">
        <v>136</v>
      </c>
      <c r="C13" s="6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1" customHeight="1" x14ac:dyDescent="0.25">
      <c r="A14" s="19" t="s">
        <v>19</v>
      </c>
      <c r="B14" s="6" t="s">
        <v>129</v>
      </c>
      <c r="C14" s="6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1" customHeight="1" x14ac:dyDescent="0.25">
      <c r="A15" s="19" t="s">
        <v>19</v>
      </c>
      <c r="B15" s="6" t="s">
        <v>167</v>
      </c>
      <c r="C15" s="6">
        <v>65230</v>
      </c>
      <c r="D15" s="19" t="s">
        <v>177</v>
      </c>
      <c r="E15" s="105"/>
      <c r="F15" s="105"/>
      <c r="G15" s="105"/>
      <c r="H15" s="105"/>
      <c r="I15" s="105"/>
      <c r="J15" s="105" t="s">
        <v>261</v>
      </c>
      <c r="K15" s="105"/>
      <c r="L15" s="96"/>
      <c r="M15" s="105" t="str">
        <f t="shared" si="0"/>
        <v>YES</v>
      </c>
      <c r="N15" s="104"/>
      <c r="O15" s="104"/>
      <c r="P15" s="104"/>
      <c r="Q15" s="104"/>
      <c r="R15" s="104"/>
      <c r="S15" s="104"/>
      <c r="T15" s="104"/>
      <c r="U15" s="104">
        <v>1</v>
      </c>
      <c r="V15" s="104"/>
      <c r="W15" s="104"/>
      <c r="X15" s="104"/>
    </row>
    <row r="16" spans="1:24" ht="21" customHeight="1" x14ac:dyDescent="0.25">
      <c r="A16" s="19" t="s">
        <v>19</v>
      </c>
      <c r="B16" s="6" t="s">
        <v>167</v>
      </c>
      <c r="C16" s="6"/>
      <c r="D16" s="19" t="s">
        <v>85</v>
      </c>
      <c r="E16" s="105"/>
      <c r="F16" s="105"/>
      <c r="G16" s="105"/>
      <c r="H16" s="105" t="s">
        <v>264</v>
      </c>
      <c r="I16" s="105"/>
      <c r="J16" s="105"/>
      <c r="K16" s="105"/>
      <c r="L16" s="96"/>
      <c r="M16" s="105" t="str">
        <f t="shared" si="0"/>
        <v>YES</v>
      </c>
      <c r="N16" s="104"/>
      <c r="O16" s="104"/>
      <c r="P16" s="104"/>
      <c r="Q16" s="104"/>
      <c r="R16" s="104"/>
      <c r="S16" s="104">
        <v>1</v>
      </c>
      <c r="T16" s="104"/>
      <c r="U16" s="104"/>
      <c r="V16" s="104"/>
      <c r="W16" s="104"/>
      <c r="X16" s="104"/>
    </row>
    <row r="17" spans="1:24" ht="21" customHeight="1" x14ac:dyDescent="0.25">
      <c r="A17" s="19" t="s">
        <v>19</v>
      </c>
      <c r="B17" s="6" t="s">
        <v>118</v>
      </c>
      <c r="C17" s="6"/>
      <c r="D17" s="19" t="s">
        <v>37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1" customHeight="1" x14ac:dyDescent="0.25">
      <c r="A18" s="19" t="s">
        <v>19</v>
      </c>
      <c r="B18" s="6" t="s">
        <v>148</v>
      </c>
      <c r="C18" s="6"/>
      <c r="D18" s="19" t="s">
        <v>42</v>
      </c>
      <c r="E18" s="105"/>
      <c r="F18" s="105"/>
      <c r="G18" s="105"/>
      <c r="H18" s="105"/>
      <c r="I18" s="105"/>
      <c r="J18" s="105"/>
      <c r="K18" s="105"/>
      <c r="L18" s="96"/>
      <c r="M18" s="105" t="str">
        <f t="shared" si="0"/>
        <v/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</row>
    <row r="19" spans="1:24" ht="21" customHeight="1" x14ac:dyDescent="0.25">
      <c r="A19" s="19" t="s">
        <v>19</v>
      </c>
      <c r="B19" s="6" t="s">
        <v>133</v>
      </c>
      <c r="C19" s="6"/>
      <c r="D19" s="19" t="s">
        <v>53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1" customHeight="1" x14ac:dyDescent="0.25">
      <c r="A20" s="19" t="s">
        <v>19</v>
      </c>
      <c r="B20" s="6" t="s">
        <v>146</v>
      </c>
      <c r="C20" s="6"/>
      <c r="D20" s="19" t="s">
        <v>60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1" customHeight="1" x14ac:dyDescent="0.25">
      <c r="A21" s="19" t="s">
        <v>19</v>
      </c>
      <c r="B21" s="6" t="s">
        <v>168</v>
      </c>
      <c r="C21" s="6">
        <v>65138</v>
      </c>
      <c r="D21" s="19" t="s">
        <v>177</v>
      </c>
      <c r="E21" s="105"/>
      <c r="F21" s="105"/>
      <c r="G21" s="105"/>
      <c r="H21" s="105"/>
      <c r="I21" s="105"/>
      <c r="J21" s="105" t="s">
        <v>261</v>
      </c>
      <c r="K21" s="105"/>
      <c r="L21" s="96"/>
      <c r="M21" s="105" t="str">
        <f t="shared" si="0"/>
        <v>YES</v>
      </c>
      <c r="N21" s="104"/>
      <c r="O21" s="104"/>
      <c r="P21" s="104"/>
      <c r="Q21" s="104"/>
      <c r="R21" s="104"/>
      <c r="S21" s="104"/>
      <c r="T21" s="104"/>
      <c r="U21" s="104">
        <v>1</v>
      </c>
      <c r="V21" s="104"/>
      <c r="W21" s="104"/>
      <c r="X21" s="104"/>
    </row>
    <row r="22" spans="1:24" ht="21" customHeight="1" x14ac:dyDescent="0.25">
      <c r="A22" s="19" t="s">
        <v>19</v>
      </c>
      <c r="B22" s="6" t="s">
        <v>168</v>
      </c>
      <c r="C22" s="6"/>
      <c r="D22" s="19" t="s">
        <v>189</v>
      </c>
      <c r="E22" s="105"/>
      <c r="F22" s="105"/>
      <c r="G22" s="105"/>
      <c r="H22" s="105"/>
      <c r="I22" s="105"/>
      <c r="J22" s="105"/>
      <c r="K22" s="105"/>
      <c r="L22" s="96"/>
      <c r="M22" s="105" t="str">
        <f t="shared" si="0"/>
        <v/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</row>
    <row r="23" spans="1:24" ht="21" customHeight="1" x14ac:dyDescent="0.25">
      <c r="A23" s="19" t="s">
        <v>19</v>
      </c>
      <c r="B23" s="6" t="s">
        <v>116</v>
      </c>
      <c r="C23" s="6"/>
      <c r="D23" s="19" t="s">
        <v>49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1" customHeight="1" x14ac:dyDescent="0.25">
      <c r="A24" s="19" t="s">
        <v>19</v>
      </c>
      <c r="B24" s="6" t="s">
        <v>120</v>
      </c>
      <c r="C24" s="6"/>
      <c r="D24" s="19" t="s">
        <v>52</v>
      </c>
      <c r="E24" s="105"/>
      <c r="F24" s="105"/>
      <c r="G24" s="105"/>
      <c r="H24" s="105"/>
      <c r="I24" s="105"/>
      <c r="J24" s="105"/>
      <c r="K24" s="105"/>
      <c r="L24" s="96"/>
      <c r="M24" s="105" t="str">
        <f t="shared" si="0"/>
        <v/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4" ht="21" customHeight="1" x14ac:dyDescent="0.25">
      <c r="A25" s="19" t="s">
        <v>19</v>
      </c>
      <c r="B25" s="6" t="s">
        <v>147</v>
      </c>
      <c r="C25" s="6"/>
      <c r="D25" s="19" t="s">
        <v>59</v>
      </c>
      <c r="E25" s="105"/>
      <c r="F25" s="105"/>
      <c r="G25" s="105"/>
      <c r="H25" s="105" t="s">
        <v>264</v>
      </c>
      <c r="I25" s="105"/>
      <c r="J25" s="105"/>
      <c r="K25" s="105"/>
      <c r="L25" s="96"/>
      <c r="M25" s="105" t="str">
        <f t="shared" si="0"/>
        <v>YES</v>
      </c>
      <c r="N25" s="104"/>
      <c r="O25" s="104"/>
      <c r="P25" s="104"/>
      <c r="Q25" s="104"/>
      <c r="R25" s="104"/>
      <c r="S25" s="104">
        <v>1</v>
      </c>
      <c r="T25" s="104"/>
      <c r="U25" s="104"/>
      <c r="V25" s="104"/>
      <c r="W25" s="104"/>
      <c r="X25" s="104"/>
    </row>
    <row r="26" spans="1:24" ht="21" customHeight="1" x14ac:dyDescent="0.25">
      <c r="A26" s="19" t="s">
        <v>19</v>
      </c>
      <c r="B26" s="6" t="s">
        <v>150</v>
      </c>
      <c r="C26" s="6"/>
      <c r="D26" s="19" t="s">
        <v>68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1" customHeight="1" x14ac:dyDescent="0.25">
      <c r="A27" s="19" t="s">
        <v>19</v>
      </c>
      <c r="B27" s="6" t="s">
        <v>169</v>
      </c>
      <c r="C27" s="6">
        <v>65104</v>
      </c>
      <c r="D27" s="19" t="s">
        <v>177</v>
      </c>
      <c r="E27" s="105"/>
      <c r="F27" s="105"/>
      <c r="G27" s="105"/>
      <c r="H27" s="105"/>
      <c r="I27" s="105"/>
      <c r="J27" s="105"/>
      <c r="K27" s="105"/>
      <c r="L27" s="96"/>
      <c r="M27" s="105" t="str">
        <f t="shared" si="0"/>
        <v/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1" customHeight="1" x14ac:dyDescent="0.25">
      <c r="A28" s="19" t="s">
        <v>19</v>
      </c>
      <c r="B28" s="6" t="s">
        <v>169</v>
      </c>
      <c r="C28" s="6"/>
      <c r="D28" s="19" t="s">
        <v>190</v>
      </c>
      <c r="E28" s="105"/>
      <c r="F28" s="105"/>
      <c r="G28" s="105"/>
      <c r="H28" s="105"/>
      <c r="I28" s="105"/>
      <c r="J28" s="105"/>
      <c r="K28" s="105"/>
      <c r="L28" s="96"/>
      <c r="M28" s="105" t="str">
        <f t="shared" si="0"/>
        <v/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  <row r="29" spans="1:24" ht="21" customHeight="1" x14ac:dyDescent="0.25">
      <c r="A29" s="19" t="s">
        <v>19</v>
      </c>
      <c r="B29" s="6" t="s">
        <v>117</v>
      </c>
      <c r="C29" s="6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1" customHeight="1" x14ac:dyDescent="0.25">
      <c r="A30" s="19" t="s">
        <v>19</v>
      </c>
      <c r="B30" s="6" t="s">
        <v>156</v>
      </c>
      <c r="C30" s="6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1" customHeight="1" x14ac:dyDescent="0.25">
      <c r="A31" s="19" t="s">
        <v>19</v>
      </c>
      <c r="B31" s="6" t="s">
        <v>143</v>
      </c>
      <c r="C31" s="6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1" customHeight="1" x14ac:dyDescent="0.25">
      <c r="A32" s="19" t="s">
        <v>19</v>
      </c>
      <c r="B32" s="6" t="s">
        <v>128</v>
      </c>
      <c r="C32" s="6"/>
      <c r="D32" s="19" t="s">
        <v>70</v>
      </c>
      <c r="E32" s="105"/>
      <c r="F32" s="105"/>
      <c r="G32" s="105"/>
      <c r="H32" s="105" t="s">
        <v>262</v>
      </c>
      <c r="I32" s="105"/>
      <c r="J32" s="105"/>
      <c r="K32" s="105"/>
      <c r="L32" s="96"/>
      <c r="M32" s="105" t="str">
        <f t="shared" si="0"/>
        <v>YES</v>
      </c>
      <c r="N32" s="104"/>
      <c r="O32" s="104">
        <v>1</v>
      </c>
      <c r="P32" s="104">
        <v>1</v>
      </c>
      <c r="Q32" s="104"/>
      <c r="R32" s="104"/>
      <c r="S32" s="104"/>
      <c r="T32" s="104"/>
      <c r="U32" s="104"/>
      <c r="V32" s="104"/>
      <c r="W32" s="104"/>
      <c r="X32" s="104"/>
    </row>
    <row r="33" spans="1:24" ht="21" customHeight="1" x14ac:dyDescent="0.25">
      <c r="A33" s="19" t="s">
        <v>19</v>
      </c>
      <c r="B33" s="6" t="s">
        <v>170</v>
      </c>
      <c r="C33" s="6">
        <v>65219</v>
      </c>
      <c r="D33" s="19" t="s">
        <v>177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21" customHeight="1" x14ac:dyDescent="0.25">
      <c r="A34" s="19" t="s">
        <v>19</v>
      </c>
      <c r="B34" s="6" t="s">
        <v>170</v>
      </c>
      <c r="C34" s="6"/>
      <c r="D34" s="19" t="s">
        <v>193</v>
      </c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21" customHeight="1" x14ac:dyDescent="0.25">
      <c r="A35" s="19" t="s">
        <v>19</v>
      </c>
      <c r="B35" s="6" t="s">
        <v>113</v>
      </c>
      <c r="C35" s="6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21" customHeight="1" x14ac:dyDescent="0.25">
      <c r="A36" s="19" t="s">
        <v>19</v>
      </c>
      <c r="B36" s="6" t="s">
        <v>112</v>
      </c>
      <c r="C36" s="6"/>
      <c r="D36" s="19" t="s">
        <v>82</v>
      </c>
      <c r="E36" s="105"/>
      <c r="F36" s="105"/>
      <c r="G36" s="105"/>
      <c r="H36" s="105"/>
      <c r="I36" s="105"/>
      <c r="J36" s="105"/>
      <c r="K36" s="105"/>
      <c r="L36" s="96"/>
      <c r="M36" s="105" t="str">
        <f t="shared" si="0"/>
        <v/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21" customHeight="1" x14ac:dyDescent="0.25">
      <c r="A37" s="19" t="s">
        <v>19</v>
      </c>
      <c r="B37" s="6" t="s">
        <v>160</v>
      </c>
      <c r="C37" s="6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21" customHeight="1" x14ac:dyDescent="0.25">
      <c r="A38" s="19" t="s">
        <v>19</v>
      </c>
      <c r="B38" s="6" t="s">
        <v>114</v>
      </c>
      <c r="C38" s="6"/>
      <c r="D38" s="19" t="s">
        <v>50</v>
      </c>
      <c r="E38" s="105"/>
      <c r="F38" s="105"/>
      <c r="G38" s="105"/>
      <c r="H38" s="105"/>
      <c r="I38" s="105"/>
      <c r="J38" s="105"/>
      <c r="K38" s="105"/>
      <c r="L38" s="96"/>
      <c r="M38" s="105" t="str">
        <f t="shared" si="0"/>
        <v/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21" customHeight="1" x14ac:dyDescent="0.25">
      <c r="A39" s="19" t="s">
        <v>19</v>
      </c>
      <c r="B39" s="6" t="s">
        <v>171</v>
      </c>
      <c r="C39" s="6">
        <v>65041</v>
      </c>
      <c r="D39" s="19" t="s">
        <v>227</v>
      </c>
      <c r="E39" s="105"/>
      <c r="F39" s="105"/>
      <c r="G39" s="105"/>
      <c r="H39" s="105"/>
      <c r="I39" s="105"/>
      <c r="J39" s="105"/>
      <c r="K39" s="105"/>
      <c r="L39" s="96" t="s">
        <v>309</v>
      </c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21" customHeight="1" x14ac:dyDescent="0.25">
      <c r="A40" s="19" t="s">
        <v>19</v>
      </c>
      <c r="B40" s="6" t="s">
        <v>171</v>
      </c>
      <c r="C40" s="6"/>
      <c r="D40" s="19" t="s">
        <v>194</v>
      </c>
      <c r="E40" s="105"/>
      <c r="F40" s="105"/>
      <c r="G40" s="105"/>
      <c r="H40" s="105" t="s">
        <v>264</v>
      </c>
      <c r="I40" s="105"/>
      <c r="J40" s="105"/>
      <c r="K40" s="105"/>
      <c r="L40" s="96"/>
      <c r="M40" s="105" t="str">
        <f t="shared" si="0"/>
        <v>YES</v>
      </c>
      <c r="N40" s="104"/>
      <c r="O40" s="104">
        <v>1</v>
      </c>
      <c r="P40" s="104">
        <v>1</v>
      </c>
      <c r="Q40" s="104"/>
      <c r="R40" s="104"/>
      <c r="S40" s="104"/>
      <c r="T40" s="104"/>
      <c r="U40" s="104"/>
      <c r="V40" s="104"/>
      <c r="W40" s="104"/>
      <c r="X40" s="104"/>
    </row>
    <row r="41" spans="1:24" ht="21" customHeight="1" x14ac:dyDescent="0.25">
      <c r="A41" s="19" t="s">
        <v>19</v>
      </c>
      <c r="B41" s="6" t="s">
        <v>121</v>
      </c>
      <c r="C41" s="6"/>
      <c r="D41" s="19" t="s">
        <v>62</v>
      </c>
      <c r="E41" s="105"/>
      <c r="F41" s="105"/>
      <c r="G41" s="105"/>
      <c r="H41" s="105"/>
      <c r="I41" s="105"/>
      <c r="J41" s="105"/>
      <c r="K41" s="105"/>
      <c r="L41" s="96"/>
      <c r="M41" s="105" t="str">
        <f t="shared" si="0"/>
        <v/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21" customHeight="1" x14ac:dyDescent="0.25">
      <c r="A42" s="19" t="s">
        <v>19</v>
      </c>
      <c r="B42" s="6" t="s">
        <v>131</v>
      </c>
      <c r="C42" s="6"/>
      <c r="D42" s="19" t="s">
        <v>83</v>
      </c>
      <c r="E42" s="105"/>
      <c r="F42" s="105"/>
      <c r="G42" s="105"/>
      <c r="H42" s="105"/>
      <c r="I42" s="105"/>
      <c r="J42" s="105"/>
      <c r="K42" s="105"/>
      <c r="L42" s="96"/>
      <c r="M42" s="105" t="str">
        <f t="shared" si="0"/>
        <v/>
      </c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21" customHeight="1" x14ac:dyDescent="0.25">
      <c r="A43" s="19" t="s">
        <v>19</v>
      </c>
      <c r="B43" s="6" t="s">
        <v>138</v>
      </c>
      <c r="C43" s="6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4" ht="21" customHeight="1" x14ac:dyDescent="0.25">
      <c r="A44" s="19" t="s">
        <v>19</v>
      </c>
      <c r="B44" s="6" t="s">
        <v>135</v>
      </c>
      <c r="C44" s="6"/>
      <c r="D44" s="19" t="s">
        <v>76</v>
      </c>
      <c r="E44" s="105"/>
      <c r="F44" s="105"/>
      <c r="G44" s="105"/>
      <c r="H44" s="105"/>
      <c r="I44" s="105"/>
      <c r="J44" s="105"/>
      <c r="K44" s="105"/>
      <c r="L44" s="96"/>
      <c r="M44" s="105" t="str">
        <f t="shared" si="0"/>
        <v/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4" ht="21" customHeight="1" x14ac:dyDescent="0.25">
      <c r="A45" s="19" t="s">
        <v>19</v>
      </c>
      <c r="B45" s="6" t="s">
        <v>172</v>
      </c>
      <c r="C45" s="6">
        <v>65140</v>
      </c>
      <c r="D45" s="19" t="s">
        <v>225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4" ht="21" customHeight="1" x14ac:dyDescent="0.25">
      <c r="A46" s="19" t="s">
        <v>19</v>
      </c>
      <c r="B46" s="6" t="s">
        <v>172</v>
      </c>
      <c r="C46" s="6"/>
      <c r="D46" s="19" t="s">
        <v>225</v>
      </c>
      <c r="E46" s="105"/>
      <c r="F46" s="105"/>
      <c r="G46" s="105"/>
      <c r="H46" s="105"/>
      <c r="I46" s="105"/>
      <c r="J46" s="105"/>
      <c r="K46" s="105"/>
      <c r="L46" s="96"/>
      <c r="M46" s="105" t="str">
        <f t="shared" si="0"/>
        <v/>
      </c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1:24" ht="21" customHeight="1" x14ac:dyDescent="0.25">
      <c r="A47" s="19" t="s">
        <v>19</v>
      </c>
      <c r="B47" s="6" t="s">
        <v>142</v>
      </c>
      <c r="C47" s="6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 ht="21" customHeight="1" x14ac:dyDescent="0.25">
      <c r="A48" s="19" t="s">
        <v>19</v>
      </c>
      <c r="B48" s="6" t="s">
        <v>137</v>
      </c>
      <c r="C48" s="6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4" ht="21" customHeight="1" x14ac:dyDescent="0.25">
      <c r="A49" s="19" t="s">
        <v>19</v>
      </c>
      <c r="B49" s="6" t="s">
        <v>115</v>
      </c>
      <c r="C49" s="6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4" ht="21" customHeight="1" x14ac:dyDescent="0.25">
      <c r="A50" s="19" t="s">
        <v>19</v>
      </c>
      <c r="B50" s="6" t="s">
        <v>139</v>
      </c>
      <c r="C50" s="6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4" ht="21" customHeight="1" x14ac:dyDescent="0.25">
      <c r="A51" s="19" t="s">
        <v>19</v>
      </c>
      <c r="B51" s="6" t="s">
        <v>173</v>
      </c>
      <c r="C51" s="6">
        <v>65078</v>
      </c>
      <c r="D51" s="19" t="s">
        <v>186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4" ht="21" customHeight="1" x14ac:dyDescent="0.25">
      <c r="A52" s="19" t="s">
        <v>19</v>
      </c>
      <c r="B52" s="6" t="s">
        <v>173</v>
      </c>
      <c r="C52" s="6"/>
      <c r="D52" s="19" t="s">
        <v>183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4" ht="21" customHeight="1" x14ac:dyDescent="0.25">
      <c r="A53" s="19" t="s">
        <v>19</v>
      </c>
      <c r="B53" s="6" t="s">
        <v>119</v>
      </c>
      <c r="C53" s="6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4" ht="21" customHeight="1" x14ac:dyDescent="0.25">
      <c r="A54" s="19" t="s">
        <v>19</v>
      </c>
      <c r="B54" s="6" t="s">
        <v>130</v>
      </c>
      <c r="C54" s="6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4" ht="21" customHeight="1" x14ac:dyDescent="0.25">
      <c r="A55" s="19" t="s">
        <v>19</v>
      </c>
      <c r="B55" s="6" t="s">
        <v>134</v>
      </c>
      <c r="C55" s="6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4" ht="21" customHeight="1" x14ac:dyDescent="0.25">
      <c r="A56" s="19" t="s">
        <v>19</v>
      </c>
      <c r="B56" s="6" t="s">
        <v>159</v>
      </c>
      <c r="C56" s="6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4" ht="21" customHeight="1" x14ac:dyDescent="0.25">
      <c r="A57" s="19" t="s">
        <v>19</v>
      </c>
      <c r="B57" s="6" t="s">
        <v>174</v>
      </c>
      <c r="C57" s="6">
        <v>65054</v>
      </c>
      <c r="D57" s="19" t="s">
        <v>228</v>
      </c>
      <c r="E57" s="105"/>
      <c r="F57" s="105"/>
      <c r="G57" s="105"/>
      <c r="H57" s="105"/>
      <c r="I57" s="105"/>
      <c r="J57" s="105"/>
      <c r="K57" s="105"/>
      <c r="L57" s="96"/>
      <c r="M57" s="105" t="str">
        <f t="shared" si="0"/>
        <v/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</row>
    <row r="58" spans="1:24" ht="21" customHeight="1" x14ac:dyDescent="0.25">
      <c r="A58" s="19" t="s">
        <v>19</v>
      </c>
      <c r="B58" s="6" t="s">
        <v>174</v>
      </c>
      <c r="C58" s="6"/>
      <c r="D58" s="19" t="s">
        <v>184</v>
      </c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4" ht="21" customHeight="1" x14ac:dyDescent="0.25">
      <c r="A59" s="19" t="s">
        <v>19</v>
      </c>
      <c r="B59" s="6" t="s">
        <v>152</v>
      </c>
      <c r="C59" s="6"/>
      <c r="D59" s="19" t="s">
        <v>46</v>
      </c>
      <c r="E59" s="105"/>
      <c r="F59" s="105"/>
      <c r="G59" s="105"/>
      <c r="H59" s="105" t="s">
        <v>264</v>
      </c>
      <c r="I59" s="105"/>
      <c r="J59" s="105"/>
      <c r="K59" s="105"/>
      <c r="L59" s="96"/>
      <c r="M59" s="105" t="str">
        <f t="shared" si="0"/>
        <v>YES</v>
      </c>
      <c r="N59" s="104"/>
      <c r="O59" s="104">
        <v>1</v>
      </c>
      <c r="P59" s="104"/>
      <c r="Q59" s="104"/>
      <c r="R59" s="104"/>
      <c r="S59" s="104"/>
      <c r="T59" s="104"/>
      <c r="U59" s="104"/>
      <c r="V59" s="104"/>
      <c r="W59" s="104"/>
      <c r="X59" s="104"/>
    </row>
    <row r="60" spans="1:24" ht="21" customHeight="1" x14ac:dyDescent="0.25">
      <c r="A60" s="19" t="s">
        <v>19</v>
      </c>
      <c r="B60" s="6" t="s">
        <v>155</v>
      </c>
      <c r="C60" s="6"/>
      <c r="D60" s="19" t="s">
        <v>84</v>
      </c>
      <c r="E60" s="105"/>
      <c r="F60" s="105"/>
      <c r="G60" s="105"/>
      <c r="H60" s="105"/>
      <c r="I60" s="105"/>
      <c r="J60" s="105"/>
      <c r="K60" s="105"/>
      <c r="L60" s="96"/>
      <c r="M60" s="105" t="str">
        <f t="shared" si="0"/>
        <v/>
      </c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r="61" spans="1:24" ht="21" customHeight="1" x14ac:dyDescent="0.25">
      <c r="A61" s="19" t="s">
        <v>19</v>
      </c>
      <c r="B61" s="6" t="s">
        <v>144</v>
      </c>
      <c r="C61" s="6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4" ht="21" customHeight="1" x14ac:dyDescent="0.25">
      <c r="A62" s="19" t="s">
        <v>19</v>
      </c>
      <c r="B62" s="6" t="s">
        <v>123</v>
      </c>
      <c r="C62" s="6"/>
      <c r="D62" s="19" t="s">
        <v>65</v>
      </c>
      <c r="E62" s="105"/>
      <c r="F62" s="105"/>
      <c r="G62" s="105"/>
      <c r="H62" s="105"/>
      <c r="I62" s="105"/>
      <c r="J62" s="105"/>
      <c r="K62" s="105"/>
      <c r="L62" s="96"/>
      <c r="M62" s="105" t="str">
        <f t="shared" si="0"/>
        <v/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4" ht="21" customHeight="1" x14ac:dyDescent="0.25">
      <c r="A63" s="19" t="s">
        <v>19</v>
      </c>
      <c r="B63" s="6" t="s">
        <v>175</v>
      </c>
      <c r="C63" s="6">
        <v>65055</v>
      </c>
      <c r="D63" s="19" t="s">
        <v>229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4" ht="21" customHeight="1" x14ac:dyDescent="0.25">
      <c r="A64" s="19" t="s">
        <v>19</v>
      </c>
      <c r="B64" s="6" t="s">
        <v>175</v>
      </c>
      <c r="C64" s="6"/>
      <c r="D64" s="19" t="s">
        <v>185</v>
      </c>
      <c r="E64" s="105"/>
      <c r="F64" s="105"/>
      <c r="G64" s="105"/>
      <c r="H64" s="105" t="s">
        <v>264</v>
      </c>
      <c r="I64" s="105"/>
      <c r="J64" s="105"/>
      <c r="K64" s="105"/>
      <c r="L64" s="96"/>
      <c r="M64" s="105" t="str">
        <f t="shared" si="0"/>
        <v>YES</v>
      </c>
      <c r="N64" s="104"/>
      <c r="O64" s="104">
        <v>1</v>
      </c>
      <c r="P64" s="104"/>
      <c r="Q64" s="104"/>
      <c r="R64" s="104"/>
      <c r="S64" s="104"/>
      <c r="T64" s="104"/>
      <c r="U64" s="104"/>
      <c r="V64" s="104"/>
      <c r="W64" s="104"/>
      <c r="X64" s="104"/>
    </row>
    <row r="65" spans="1:24" ht="21" customHeight="1" x14ac:dyDescent="0.25">
      <c r="A65" s="19" t="s">
        <v>19</v>
      </c>
      <c r="B65" s="6" t="s">
        <v>153</v>
      </c>
      <c r="C65" s="6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1" customHeight="1" x14ac:dyDescent="0.25">
      <c r="A66" s="19" t="s">
        <v>19</v>
      </c>
      <c r="B66" s="6" t="s">
        <v>93</v>
      </c>
      <c r="C66" s="6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1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1" customHeight="1" x14ac:dyDescent="0.25">
      <c r="A67" s="19" t="s">
        <v>19</v>
      </c>
      <c r="B67" s="6" t="s">
        <v>140</v>
      </c>
      <c r="C67" s="6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1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1" customHeight="1" x14ac:dyDescent="0.25">
      <c r="A68" s="19" t="s">
        <v>19</v>
      </c>
      <c r="B68" s="6" t="s">
        <v>132</v>
      </c>
      <c r="C68" s="6"/>
      <c r="D68" s="19" t="s">
        <v>47</v>
      </c>
      <c r="E68" s="105"/>
      <c r="F68" s="105"/>
      <c r="G68" s="105"/>
      <c r="H68" s="105"/>
      <c r="I68" s="105"/>
      <c r="J68" s="105"/>
      <c r="K68" s="105"/>
      <c r="L68" s="96"/>
      <c r="M68" s="105" t="str">
        <f t="shared" si="1"/>
        <v/>
      </c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</row>
    <row r="69" spans="1:24" ht="21" customHeight="1" x14ac:dyDescent="0.25">
      <c r="A69" s="19" t="s">
        <v>19</v>
      </c>
      <c r="B69" s="6" t="s">
        <v>176</v>
      </c>
      <c r="C69" s="6">
        <v>65879</v>
      </c>
      <c r="D69" s="19" t="s">
        <v>230</v>
      </c>
      <c r="E69" s="105"/>
      <c r="F69" s="105"/>
      <c r="G69" s="105"/>
      <c r="H69" s="105"/>
      <c r="I69" s="105"/>
      <c r="J69" s="105"/>
      <c r="K69" s="105"/>
      <c r="L69" s="96" t="s">
        <v>308</v>
      </c>
      <c r="M69" s="105" t="str">
        <f t="shared" si="1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1" customHeight="1" x14ac:dyDescent="0.25">
      <c r="A70" s="19" t="s">
        <v>19</v>
      </c>
      <c r="B70" s="6" t="s">
        <v>176</v>
      </c>
      <c r="C70" s="6"/>
      <c r="D70" s="19" t="s">
        <v>186</v>
      </c>
      <c r="E70" s="105"/>
      <c r="F70" s="105"/>
      <c r="G70" s="105"/>
      <c r="H70" s="105"/>
      <c r="I70" s="105"/>
      <c r="J70" s="105"/>
      <c r="K70" s="105"/>
      <c r="L70" s="96"/>
      <c r="M70" s="105" t="str">
        <f t="shared" si="1"/>
        <v/>
      </c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</row>
    <row r="71" spans="1:24" ht="21" customHeight="1" x14ac:dyDescent="0.25">
      <c r="A71" s="19" t="s">
        <v>19</v>
      </c>
      <c r="B71" s="6" t="s">
        <v>122</v>
      </c>
      <c r="C71" s="6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1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1" customHeight="1" x14ac:dyDescent="0.25">
      <c r="A72" s="19" t="s">
        <v>19</v>
      </c>
      <c r="B72" s="6" t="s">
        <v>124</v>
      </c>
      <c r="C72" s="6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1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1" customHeight="1" x14ac:dyDescent="0.25">
      <c r="A73" s="19" t="s">
        <v>19</v>
      </c>
      <c r="B73" s="6" t="s">
        <v>157</v>
      </c>
      <c r="C73" s="6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1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ht="21" customHeight="1" x14ac:dyDescent="0.25">
      <c r="A74" s="19" t="s">
        <v>19</v>
      </c>
      <c r="B74" s="6" t="s">
        <v>145</v>
      </c>
      <c r="C74" s="6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1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1" customHeight="1" x14ac:dyDescent="0.25">
      <c r="A75" s="19" t="s">
        <v>20</v>
      </c>
      <c r="B75" s="6" t="s">
        <v>88</v>
      </c>
      <c r="C75" s="6"/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1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1" customHeight="1" x14ac:dyDescent="0.25">
      <c r="A76" s="19" t="s">
        <v>20</v>
      </c>
      <c r="B76" s="6" t="s">
        <v>165</v>
      </c>
      <c r="C76" s="6">
        <v>65383</v>
      </c>
      <c r="D76" s="19" t="s">
        <v>60</v>
      </c>
      <c r="E76" s="105"/>
      <c r="F76" s="105"/>
      <c r="G76" s="105"/>
      <c r="H76" s="105"/>
      <c r="I76" s="105"/>
      <c r="J76" s="105" t="s">
        <v>261</v>
      </c>
      <c r="K76" s="105"/>
      <c r="L76" s="96"/>
      <c r="M76" s="105" t="str">
        <f t="shared" si="1"/>
        <v>YES</v>
      </c>
      <c r="N76" s="104"/>
      <c r="O76" s="104"/>
      <c r="P76" s="104"/>
      <c r="Q76" s="104"/>
      <c r="R76" s="104"/>
      <c r="S76" s="104"/>
      <c r="T76" s="104"/>
      <c r="U76" s="104">
        <v>1</v>
      </c>
      <c r="V76" s="104"/>
      <c r="W76" s="104"/>
      <c r="X76" s="104"/>
    </row>
    <row r="77" spans="1:24" ht="21" customHeight="1" x14ac:dyDescent="0.25">
      <c r="A77" s="19" t="s">
        <v>20</v>
      </c>
      <c r="B77" s="6" t="s">
        <v>165</v>
      </c>
      <c r="C77" s="6"/>
      <c r="D77" s="19" t="s">
        <v>51</v>
      </c>
      <c r="E77" s="105"/>
      <c r="F77" s="105"/>
      <c r="G77" s="105"/>
      <c r="H77" s="105" t="s">
        <v>264</v>
      </c>
      <c r="I77" s="105"/>
      <c r="J77" s="105"/>
      <c r="K77" s="105"/>
      <c r="L77" s="96"/>
      <c r="M77" s="105" t="str">
        <f t="shared" si="1"/>
        <v>YES</v>
      </c>
      <c r="N77" s="104"/>
      <c r="O77" s="104"/>
      <c r="P77" s="104">
        <v>1</v>
      </c>
      <c r="Q77" s="104"/>
      <c r="R77" s="104"/>
      <c r="S77" s="104"/>
      <c r="T77" s="104"/>
      <c r="U77" s="104"/>
      <c r="V77" s="104"/>
      <c r="W77" s="104"/>
      <c r="X77" s="104"/>
    </row>
    <row r="78" spans="1:24" ht="21" customHeight="1" x14ac:dyDescent="0.25">
      <c r="A78" s="19" t="s">
        <v>20</v>
      </c>
      <c r="B78" s="6" t="s">
        <v>158</v>
      </c>
      <c r="C78" s="6"/>
      <c r="D78" s="19" t="s">
        <v>41</v>
      </c>
      <c r="E78" s="105"/>
      <c r="F78" s="105"/>
      <c r="G78" s="105"/>
      <c r="H78" s="105"/>
      <c r="I78" s="105"/>
      <c r="J78" s="105"/>
      <c r="K78" s="105"/>
      <c r="L78" s="96"/>
      <c r="M78" s="105" t="str">
        <f t="shared" si="1"/>
        <v/>
      </c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</row>
    <row r="79" spans="1:24" ht="21" customHeight="1" x14ac:dyDescent="0.25">
      <c r="A79" s="19" t="s">
        <v>20</v>
      </c>
      <c r="B79" s="6" t="s">
        <v>141</v>
      </c>
      <c r="C79" s="6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1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1" customHeight="1" x14ac:dyDescent="0.25">
      <c r="A80" s="19" t="s">
        <v>20</v>
      </c>
      <c r="B80" s="6" t="s">
        <v>126</v>
      </c>
      <c r="C80" s="6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1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1" customHeight="1" x14ac:dyDescent="0.25">
      <c r="A81" s="19" t="s">
        <v>20</v>
      </c>
      <c r="B81" s="6" t="s">
        <v>149</v>
      </c>
      <c r="C81" s="6"/>
      <c r="D81" s="19" t="s">
        <v>51</v>
      </c>
      <c r="E81" s="105"/>
      <c r="F81" s="105"/>
      <c r="G81" s="105"/>
      <c r="H81" s="105"/>
      <c r="I81" s="105"/>
      <c r="J81" s="105"/>
      <c r="K81" s="105"/>
      <c r="L81" s="96"/>
      <c r="M81" s="105" t="str">
        <f t="shared" si="1"/>
        <v/>
      </c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</row>
    <row r="82" spans="1:24" ht="21" customHeight="1" x14ac:dyDescent="0.25">
      <c r="A82" s="19" t="s">
        <v>20</v>
      </c>
      <c r="B82" s="6" t="s">
        <v>167</v>
      </c>
      <c r="C82" s="6" t="s">
        <v>177</v>
      </c>
      <c r="D82" s="19" t="s">
        <v>177</v>
      </c>
      <c r="E82" s="105"/>
      <c r="F82" s="105"/>
      <c r="G82" s="105"/>
      <c r="H82" s="105"/>
      <c r="I82" s="105"/>
      <c r="J82" s="105" t="s">
        <v>261</v>
      </c>
      <c r="K82" s="105"/>
      <c r="L82" s="96"/>
      <c r="M82" s="105" t="str">
        <f t="shared" si="1"/>
        <v>YES</v>
      </c>
      <c r="N82" s="104"/>
      <c r="O82" s="104"/>
      <c r="P82" s="104"/>
      <c r="Q82" s="104"/>
      <c r="R82" s="104"/>
      <c r="S82" s="104"/>
      <c r="T82" s="104"/>
      <c r="U82" s="104">
        <v>1</v>
      </c>
      <c r="V82" s="104"/>
      <c r="W82" s="104"/>
      <c r="X82" s="104"/>
    </row>
    <row r="83" spans="1:24" ht="21" customHeight="1" x14ac:dyDescent="0.25">
      <c r="A83" s="19" t="s">
        <v>20</v>
      </c>
      <c r="B83" s="6" t="s">
        <v>167</v>
      </c>
      <c r="C83" s="6"/>
      <c r="D83" s="19" t="s">
        <v>189</v>
      </c>
      <c r="E83" s="105"/>
      <c r="F83" s="105"/>
      <c r="G83" s="105"/>
      <c r="H83" s="105"/>
      <c r="I83" s="105"/>
      <c r="J83" s="105"/>
      <c r="K83" s="105"/>
      <c r="L83" s="96"/>
      <c r="M83" s="105" t="str">
        <f t="shared" si="1"/>
        <v/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1" customHeight="1" x14ac:dyDescent="0.25">
      <c r="A84" s="19" t="s">
        <v>20</v>
      </c>
      <c r="B84" s="6" t="s">
        <v>118</v>
      </c>
      <c r="C84" s="6"/>
      <c r="D84" s="19" t="s">
        <v>49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1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1" customHeight="1" x14ac:dyDescent="0.25">
      <c r="A85" s="19" t="s">
        <v>20</v>
      </c>
      <c r="B85" s="6" t="s">
        <v>148</v>
      </c>
      <c r="C85" s="6"/>
      <c r="D85" s="19" t="s">
        <v>52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1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1" customHeight="1" x14ac:dyDescent="0.25">
      <c r="A86" s="19" t="s">
        <v>20</v>
      </c>
      <c r="B86" s="6" t="s">
        <v>133</v>
      </c>
      <c r="C86" s="6"/>
      <c r="D86" s="19" t="s">
        <v>59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1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1" customHeight="1" x14ac:dyDescent="0.25">
      <c r="A87" s="19" t="s">
        <v>20</v>
      </c>
      <c r="B87" s="6" t="s">
        <v>146</v>
      </c>
      <c r="C87" s="6"/>
      <c r="D87" s="19" t="s">
        <v>68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1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1" customHeight="1" x14ac:dyDescent="0.25">
      <c r="A88" s="19" t="s">
        <v>20</v>
      </c>
      <c r="B88" s="6" t="s">
        <v>180</v>
      </c>
      <c r="C88" s="6">
        <v>65474</v>
      </c>
      <c r="D88" s="19" t="s">
        <v>85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1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1" customHeight="1" x14ac:dyDescent="0.25">
      <c r="A89" s="19" t="s">
        <v>20</v>
      </c>
      <c r="B89" s="6" t="s">
        <v>180</v>
      </c>
      <c r="C89" s="6"/>
      <c r="D89" s="19" t="s">
        <v>74</v>
      </c>
      <c r="E89" s="105"/>
      <c r="F89" s="105"/>
      <c r="G89" s="105"/>
      <c r="H89" s="105" t="s">
        <v>262</v>
      </c>
      <c r="I89" s="105"/>
      <c r="J89" s="105"/>
      <c r="K89" s="105"/>
      <c r="L89" s="96"/>
      <c r="M89" s="105" t="str">
        <f t="shared" si="1"/>
        <v>YES</v>
      </c>
      <c r="N89" s="104"/>
      <c r="O89" s="104"/>
      <c r="P89" s="104"/>
      <c r="Q89" s="104"/>
      <c r="R89" s="104"/>
      <c r="S89" s="104">
        <v>1</v>
      </c>
      <c r="T89" s="104"/>
      <c r="U89" s="104"/>
      <c r="V89" s="104"/>
      <c r="W89" s="104"/>
      <c r="X89" s="104"/>
    </row>
    <row r="90" spans="1:24" ht="21" customHeight="1" x14ac:dyDescent="0.25">
      <c r="A90" s="19" t="s">
        <v>20</v>
      </c>
      <c r="B90" s="6" t="s">
        <v>27</v>
      </c>
      <c r="C90" s="6"/>
      <c r="D90" s="19" t="s">
        <v>60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1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1" customHeight="1" x14ac:dyDescent="0.25">
      <c r="A91" s="19" t="s">
        <v>20</v>
      </c>
      <c r="B91" s="6" t="s">
        <v>29</v>
      </c>
      <c r="C91" s="6"/>
      <c r="D91" s="19" t="s">
        <v>53</v>
      </c>
      <c r="E91" s="105"/>
      <c r="F91" s="105"/>
      <c r="G91" s="105"/>
      <c r="H91" s="105"/>
      <c r="I91" s="105"/>
      <c r="J91" s="105"/>
      <c r="K91" s="105"/>
      <c r="L91" s="96"/>
      <c r="M91" s="105" t="str">
        <f t="shared" si="1"/>
        <v/>
      </c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</row>
    <row r="92" spans="1:24" ht="21" customHeight="1" x14ac:dyDescent="0.25">
      <c r="A92" s="19" t="s">
        <v>20</v>
      </c>
      <c r="B92" s="6" t="s">
        <v>30</v>
      </c>
      <c r="C92" s="6"/>
      <c r="D92" s="19" t="s">
        <v>36</v>
      </c>
      <c r="E92" s="105"/>
      <c r="F92" s="105"/>
      <c r="G92" s="105"/>
      <c r="H92" s="105"/>
      <c r="I92" s="105"/>
      <c r="J92" s="105"/>
      <c r="K92" s="105"/>
      <c r="L92" s="96"/>
      <c r="M92" s="105" t="str">
        <f t="shared" si="1"/>
        <v/>
      </c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</row>
    <row r="93" spans="1:24" ht="21" customHeight="1" x14ac:dyDescent="0.25">
      <c r="A93" s="19" t="s">
        <v>20</v>
      </c>
      <c r="B93" s="6" t="s">
        <v>31</v>
      </c>
      <c r="C93" s="6"/>
      <c r="D93" s="19" t="s">
        <v>42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1"/>
        <v/>
      </c>
    </row>
    <row r="94" spans="1:24" ht="21" customHeight="1" x14ac:dyDescent="0.25">
      <c r="A94" s="19" t="s">
        <v>20</v>
      </c>
      <c r="B94" s="6" t="s">
        <v>169</v>
      </c>
      <c r="C94" s="6">
        <v>65317</v>
      </c>
      <c r="D94" s="19" t="s">
        <v>231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1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1" customHeight="1" x14ac:dyDescent="0.25">
      <c r="A95" s="19" t="s">
        <v>20</v>
      </c>
      <c r="B95" s="6" t="s">
        <v>169</v>
      </c>
      <c r="C95" s="6"/>
      <c r="D95" s="19" t="s">
        <v>190</v>
      </c>
      <c r="E95" s="105"/>
      <c r="F95" s="105"/>
      <c r="G95" s="105"/>
      <c r="H95" s="105"/>
      <c r="I95" s="105"/>
      <c r="J95" s="105"/>
      <c r="K95" s="105"/>
      <c r="L95" s="96"/>
      <c r="M95" s="105" t="str">
        <f t="shared" si="1"/>
        <v/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</row>
    <row r="96" spans="1:24" ht="21" customHeight="1" x14ac:dyDescent="0.25">
      <c r="A96" s="19" t="s">
        <v>20</v>
      </c>
      <c r="B96" s="6" t="s">
        <v>117</v>
      </c>
      <c r="C96" s="6"/>
      <c r="D96" s="19" t="s">
        <v>43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1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1" customHeight="1" x14ac:dyDescent="0.25">
      <c r="A97" s="19" t="s">
        <v>20</v>
      </c>
      <c r="B97" s="6" t="s">
        <v>156</v>
      </c>
      <c r="C97" s="6"/>
      <c r="D97" s="19" t="s">
        <v>54</v>
      </c>
      <c r="E97" s="105"/>
      <c r="F97" s="105"/>
      <c r="G97" s="105"/>
      <c r="H97" s="105"/>
      <c r="I97" s="105"/>
      <c r="J97" s="105"/>
      <c r="K97" s="105"/>
      <c r="L97" s="96"/>
      <c r="M97" s="105" t="str">
        <f t="shared" si="1"/>
        <v/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1" customHeight="1" x14ac:dyDescent="0.25">
      <c r="A98" s="19" t="s">
        <v>20</v>
      </c>
      <c r="B98" s="6" t="s">
        <v>143</v>
      </c>
      <c r="C98" s="6"/>
      <c r="D98" s="19" t="s">
        <v>61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1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1" customHeight="1" x14ac:dyDescent="0.25">
      <c r="A99" s="19" t="s">
        <v>20</v>
      </c>
      <c r="B99" s="6" t="s">
        <v>128</v>
      </c>
      <c r="C99" s="6"/>
      <c r="D99" s="19" t="s">
        <v>70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1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1" customHeight="1" x14ac:dyDescent="0.25">
      <c r="A100" s="19" t="s">
        <v>20</v>
      </c>
      <c r="B100" s="6" t="s">
        <v>170</v>
      </c>
      <c r="C100" s="6">
        <v>65435</v>
      </c>
      <c r="D100" s="19" t="s">
        <v>232</v>
      </c>
      <c r="E100" s="105"/>
      <c r="F100" s="105"/>
      <c r="G100" s="105"/>
      <c r="H100" s="105"/>
      <c r="I100" s="105"/>
      <c r="J100" s="105"/>
      <c r="K100" s="105"/>
      <c r="L100" s="96" t="s">
        <v>307</v>
      </c>
      <c r="M100" s="105" t="str">
        <f t="shared" si="1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1" customHeight="1" x14ac:dyDescent="0.25">
      <c r="A101" s="19" t="s">
        <v>20</v>
      </c>
      <c r="B101" s="6" t="s">
        <v>170</v>
      </c>
      <c r="C101" s="6"/>
      <c r="D101" s="19" t="s">
        <v>193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1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1" customHeight="1" x14ac:dyDescent="0.25">
      <c r="A102" s="19" t="s">
        <v>20</v>
      </c>
      <c r="B102" s="6" t="s">
        <v>113</v>
      </c>
      <c r="C102" s="6"/>
      <c r="D102" s="19" t="s">
        <v>39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1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1" customHeight="1" x14ac:dyDescent="0.25">
      <c r="A103" s="19" t="s">
        <v>20</v>
      </c>
      <c r="B103" s="6" t="s">
        <v>112</v>
      </c>
      <c r="C103" s="6"/>
      <c r="D103" s="19" t="s">
        <v>82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1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1" customHeight="1" x14ac:dyDescent="0.25">
      <c r="A104" s="19" t="s">
        <v>20</v>
      </c>
      <c r="B104" s="6" t="s">
        <v>160</v>
      </c>
      <c r="C104" s="6"/>
      <c r="D104" s="19" t="s">
        <v>44</v>
      </c>
      <c r="E104" s="105"/>
      <c r="F104" s="105"/>
      <c r="G104" s="105"/>
      <c r="H104" s="105"/>
      <c r="I104" s="105"/>
      <c r="J104" s="105"/>
      <c r="K104" s="105"/>
      <c r="L104" s="96"/>
      <c r="M104" s="105" t="str">
        <f t="shared" si="1"/>
        <v/>
      </c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</row>
    <row r="105" spans="1:24" ht="21" customHeight="1" x14ac:dyDescent="0.25">
      <c r="A105" s="19" t="s">
        <v>20</v>
      </c>
      <c r="B105" s="6" t="s">
        <v>114</v>
      </c>
      <c r="C105" s="6"/>
      <c r="D105" s="19" t="s">
        <v>50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1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1" customHeight="1" x14ac:dyDescent="0.25">
      <c r="A106" s="19" t="s">
        <v>20</v>
      </c>
      <c r="B106" s="6" t="s">
        <v>171</v>
      </c>
      <c r="C106" s="6">
        <v>65351</v>
      </c>
      <c r="D106" s="19" t="s">
        <v>227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1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1" customHeight="1" x14ac:dyDescent="0.25">
      <c r="A107" s="19" t="s">
        <v>20</v>
      </c>
      <c r="B107" s="6" t="s">
        <v>171</v>
      </c>
      <c r="C107" s="6"/>
      <c r="D107" s="19" t="s">
        <v>194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1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1" customHeight="1" x14ac:dyDescent="0.25">
      <c r="A108" s="19" t="s">
        <v>20</v>
      </c>
      <c r="B108" s="6" t="s">
        <v>121</v>
      </c>
      <c r="C108" s="6"/>
      <c r="D108" s="19" t="s">
        <v>62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1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1" customHeight="1" x14ac:dyDescent="0.25">
      <c r="A109" s="19" t="s">
        <v>20</v>
      </c>
      <c r="B109" s="6" t="s">
        <v>131</v>
      </c>
      <c r="C109" s="6"/>
      <c r="D109" s="19" t="s">
        <v>83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1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1" customHeight="1" x14ac:dyDescent="0.25">
      <c r="A110" s="19" t="s">
        <v>20</v>
      </c>
      <c r="B110" s="6" t="s">
        <v>138</v>
      </c>
      <c r="C110" s="6"/>
      <c r="D110" s="19" t="s">
        <v>71</v>
      </c>
      <c r="E110" s="105"/>
      <c r="F110" s="105"/>
      <c r="G110" s="105"/>
      <c r="H110" s="105"/>
      <c r="I110" s="105"/>
      <c r="J110" s="105"/>
      <c r="K110" s="105"/>
      <c r="L110" s="96"/>
      <c r="M110" s="105" t="str">
        <f t="shared" si="1"/>
        <v/>
      </c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</row>
    <row r="111" spans="1:24" ht="21" customHeight="1" x14ac:dyDescent="0.25">
      <c r="A111" s="19" t="s">
        <v>20</v>
      </c>
      <c r="B111" s="6" t="s">
        <v>135</v>
      </c>
      <c r="C111" s="6"/>
      <c r="D111" s="19" t="s">
        <v>76</v>
      </c>
      <c r="E111" s="105"/>
      <c r="F111" s="105"/>
      <c r="G111" s="105"/>
      <c r="H111" s="105"/>
      <c r="I111" s="105"/>
      <c r="J111" s="105"/>
      <c r="K111" s="105"/>
      <c r="L111" s="96"/>
      <c r="M111" s="105" t="str">
        <f t="shared" si="1"/>
        <v/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1" customHeight="1" x14ac:dyDescent="0.25">
      <c r="A112" s="19" t="s">
        <v>20</v>
      </c>
      <c r="B112" s="6" t="s">
        <v>172</v>
      </c>
      <c r="C112" s="6">
        <v>65409</v>
      </c>
      <c r="D112" s="19" t="s">
        <v>225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1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1" customHeight="1" x14ac:dyDescent="0.25">
      <c r="A113" s="19" t="s">
        <v>20</v>
      </c>
      <c r="B113" s="6" t="s">
        <v>172</v>
      </c>
      <c r="C113" s="6"/>
      <c r="D113" s="19" t="s">
        <v>225</v>
      </c>
      <c r="E113" s="105"/>
      <c r="F113" s="105"/>
      <c r="G113" s="105"/>
      <c r="H113" s="105"/>
      <c r="I113" s="105"/>
      <c r="J113" s="105"/>
      <c r="K113" s="105"/>
      <c r="L113" s="96"/>
      <c r="M113" s="105" t="str">
        <f t="shared" si="1"/>
        <v/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</row>
    <row r="114" spans="1:24" ht="21" customHeight="1" x14ac:dyDescent="0.25">
      <c r="A114" s="19" t="s">
        <v>20</v>
      </c>
      <c r="B114" s="6" t="s">
        <v>142</v>
      </c>
      <c r="C114" s="6"/>
      <c r="D114" s="19" t="s">
        <v>45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1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1" customHeight="1" x14ac:dyDescent="0.25">
      <c r="A115" s="19" t="s">
        <v>20</v>
      </c>
      <c r="B115" s="6" t="s">
        <v>137</v>
      </c>
      <c r="C115" s="6"/>
      <c r="D115" s="19" t="s">
        <v>55</v>
      </c>
      <c r="E115" s="105"/>
      <c r="F115" s="105"/>
      <c r="G115" s="105"/>
      <c r="H115" s="105"/>
      <c r="I115" s="105"/>
      <c r="J115" s="105"/>
      <c r="K115" s="105"/>
      <c r="L115" s="96"/>
      <c r="M115" s="105" t="str">
        <f t="shared" si="1"/>
        <v/>
      </c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</row>
    <row r="116" spans="1:24" ht="21" customHeight="1" x14ac:dyDescent="0.25">
      <c r="A116" s="19" t="s">
        <v>20</v>
      </c>
      <c r="B116" s="6" t="s">
        <v>115</v>
      </c>
      <c r="C116" s="6"/>
      <c r="D116" s="19" t="s">
        <v>63</v>
      </c>
      <c r="E116" s="105"/>
      <c r="F116" s="105"/>
      <c r="G116" s="105"/>
      <c r="H116" s="105"/>
      <c r="I116" s="105"/>
      <c r="J116" s="105"/>
      <c r="K116" s="105"/>
      <c r="L116" s="96"/>
      <c r="M116" s="105" t="str">
        <f t="shared" si="1"/>
        <v/>
      </c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</row>
    <row r="117" spans="1:24" ht="21" customHeight="1" x14ac:dyDescent="0.25">
      <c r="A117" s="19" t="s">
        <v>20</v>
      </c>
      <c r="B117" s="6" t="s">
        <v>139</v>
      </c>
      <c r="C117" s="6"/>
      <c r="D117" s="19" t="s">
        <v>86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1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1" customHeight="1" x14ac:dyDescent="0.25">
      <c r="A118" s="19" t="s">
        <v>20</v>
      </c>
      <c r="B118" s="6" t="s">
        <v>173</v>
      </c>
      <c r="C118" s="6">
        <v>65497</v>
      </c>
      <c r="D118" s="19" t="s">
        <v>228</v>
      </c>
      <c r="E118" s="105"/>
      <c r="F118" s="105"/>
      <c r="G118" s="105"/>
      <c r="H118" s="105"/>
      <c r="I118" s="105"/>
      <c r="J118" s="105"/>
      <c r="K118" s="105" t="s">
        <v>265</v>
      </c>
      <c r="L118" s="96"/>
      <c r="M118" s="105" t="str">
        <f t="shared" si="1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1" customHeight="1" x14ac:dyDescent="0.25">
      <c r="A119" s="19" t="s">
        <v>20</v>
      </c>
      <c r="B119" s="6" t="s">
        <v>173</v>
      </c>
      <c r="C119" s="6"/>
      <c r="D119" s="19" t="s">
        <v>183</v>
      </c>
      <c r="E119" s="105"/>
      <c r="F119" s="105"/>
      <c r="G119" s="105"/>
      <c r="H119" s="105" t="s">
        <v>264</v>
      </c>
      <c r="I119" s="105"/>
      <c r="J119" s="105"/>
      <c r="K119" s="105"/>
      <c r="L119" s="96"/>
      <c r="M119" s="105" t="str">
        <f t="shared" si="1"/>
        <v>YES</v>
      </c>
      <c r="N119" s="104"/>
      <c r="O119" s="104"/>
      <c r="P119" s="104"/>
      <c r="Q119" s="104"/>
      <c r="R119" s="104"/>
      <c r="S119" s="104">
        <v>1</v>
      </c>
      <c r="T119" s="104"/>
      <c r="U119" s="104"/>
      <c r="V119" s="104"/>
      <c r="W119" s="104"/>
      <c r="X119" s="104"/>
    </row>
    <row r="120" spans="1:24" ht="21" customHeight="1" x14ac:dyDescent="0.25">
      <c r="A120" s="19" t="s">
        <v>20</v>
      </c>
      <c r="B120" s="6" t="s">
        <v>119</v>
      </c>
      <c r="C120" s="6"/>
      <c r="D120" s="19" t="s">
        <v>56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1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1" customHeight="1" x14ac:dyDescent="0.25">
      <c r="A121" s="19" t="s">
        <v>20</v>
      </c>
      <c r="B121" s="6" t="s">
        <v>130</v>
      </c>
      <c r="C121" s="6"/>
      <c r="D121" s="19" t="s">
        <v>64</v>
      </c>
      <c r="E121" s="105"/>
      <c r="F121" s="105"/>
      <c r="G121" s="105"/>
      <c r="H121" s="105"/>
      <c r="I121" s="105"/>
      <c r="J121" s="105"/>
      <c r="K121" s="105"/>
      <c r="L121" s="96"/>
      <c r="M121" s="105" t="str">
        <f t="shared" si="1"/>
        <v/>
      </c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</row>
    <row r="122" spans="1:24" ht="21" customHeight="1" x14ac:dyDescent="0.25">
      <c r="A122" s="19" t="s">
        <v>20</v>
      </c>
      <c r="B122" s="6" t="s">
        <v>134</v>
      </c>
      <c r="C122" s="6"/>
      <c r="D122" s="19" t="s">
        <v>72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1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1" customHeight="1" x14ac:dyDescent="0.25">
      <c r="A123" s="19" t="s">
        <v>20</v>
      </c>
      <c r="B123" s="6" t="s">
        <v>159</v>
      </c>
      <c r="C123" s="6"/>
      <c r="D123" s="19" t="s">
        <v>77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1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1" customHeight="1" x14ac:dyDescent="0.25">
      <c r="A124" s="19" t="s">
        <v>20</v>
      </c>
      <c r="B124" s="6" t="s">
        <v>174</v>
      </c>
      <c r="C124" s="6">
        <v>65489</v>
      </c>
      <c r="D124" s="19" t="s">
        <v>230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1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1" customHeight="1" x14ac:dyDescent="0.25">
      <c r="A125" s="19" t="s">
        <v>20</v>
      </c>
      <c r="B125" s="6" t="s">
        <v>174</v>
      </c>
      <c r="C125" s="6"/>
      <c r="D125" s="19" t="s">
        <v>184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1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1" customHeight="1" x14ac:dyDescent="0.25">
      <c r="A126" s="19" t="s">
        <v>20</v>
      </c>
      <c r="B126" s="6" t="s">
        <v>152</v>
      </c>
      <c r="C126" s="6"/>
      <c r="D126" s="19" t="s">
        <v>46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1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1" customHeight="1" x14ac:dyDescent="0.25">
      <c r="A127" s="19" t="s">
        <v>20</v>
      </c>
      <c r="B127" s="6" t="s">
        <v>155</v>
      </c>
      <c r="C127" s="6"/>
      <c r="D127" s="19" t="s">
        <v>84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1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1" customHeight="1" x14ac:dyDescent="0.25">
      <c r="A128" s="19" t="s">
        <v>20</v>
      </c>
      <c r="B128" s="6" t="s">
        <v>144</v>
      </c>
      <c r="C128" s="6"/>
      <c r="D128" s="19" t="s">
        <v>57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1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1" customHeight="1" x14ac:dyDescent="0.25">
      <c r="A129" s="19" t="s">
        <v>20</v>
      </c>
      <c r="B129" s="6" t="s">
        <v>123</v>
      </c>
      <c r="C129" s="6"/>
      <c r="D129" s="19" t="s">
        <v>65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1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1" customHeight="1" x14ac:dyDescent="0.25">
      <c r="A130" s="19" t="s">
        <v>20</v>
      </c>
      <c r="B130" s="6" t="s">
        <v>175</v>
      </c>
      <c r="C130" s="6">
        <v>65533</v>
      </c>
      <c r="D130" s="19" t="s">
        <v>233</v>
      </c>
      <c r="E130" s="105"/>
      <c r="F130" s="105"/>
      <c r="G130" s="105"/>
      <c r="H130" s="105"/>
      <c r="I130" s="105"/>
      <c r="J130" s="105"/>
      <c r="K130" s="105"/>
      <c r="L130" s="96"/>
      <c r="M130" s="105" t="str">
        <f t="shared" ref="M130:M193" si="2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1" customHeight="1" x14ac:dyDescent="0.25">
      <c r="A131" s="19" t="s">
        <v>20</v>
      </c>
      <c r="B131" s="6" t="s">
        <v>175</v>
      </c>
      <c r="C131" s="6"/>
      <c r="D131" s="19" t="s">
        <v>185</v>
      </c>
      <c r="E131" s="105"/>
      <c r="F131" s="105"/>
      <c r="G131" s="105"/>
      <c r="H131" s="105"/>
      <c r="I131" s="105"/>
      <c r="J131" s="105"/>
      <c r="K131" s="105"/>
      <c r="L131" s="96"/>
      <c r="M131" s="105" t="str">
        <f t="shared" si="2"/>
        <v/>
      </c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</row>
    <row r="132" spans="1:24" ht="21" customHeight="1" x14ac:dyDescent="0.25">
      <c r="A132" s="19" t="s">
        <v>20</v>
      </c>
      <c r="B132" s="6" t="s">
        <v>153</v>
      </c>
      <c r="C132" s="6"/>
      <c r="D132" s="19" t="s">
        <v>78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2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1" customHeight="1" x14ac:dyDescent="0.25">
      <c r="A133" s="19" t="s">
        <v>20</v>
      </c>
      <c r="B133" s="6" t="s">
        <v>93</v>
      </c>
      <c r="C133" s="6"/>
      <c r="D133" s="19" t="s">
        <v>87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2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1" customHeight="1" x14ac:dyDescent="0.25">
      <c r="A134" s="19" t="s">
        <v>20</v>
      </c>
      <c r="B134" s="6" t="s">
        <v>140</v>
      </c>
      <c r="C134" s="6"/>
      <c r="D134" s="19" t="s">
        <v>40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2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1" customHeight="1" x14ac:dyDescent="0.25">
      <c r="A135" s="19" t="s">
        <v>20</v>
      </c>
      <c r="B135" s="6" t="s">
        <v>132</v>
      </c>
      <c r="C135" s="6"/>
      <c r="D135" s="19" t="s">
        <v>47</v>
      </c>
      <c r="E135" s="105"/>
      <c r="F135" s="105"/>
      <c r="G135" s="105"/>
      <c r="H135" s="105"/>
      <c r="I135" s="105"/>
      <c r="J135" s="105"/>
      <c r="K135" s="105"/>
      <c r="L135" s="96"/>
      <c r="M135" s="105" t="str">
        <f t="shared" si="2"/>
        <v/>
      </c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</row>
    <row r="136" spans="1:24" ht="21" customHeight="1" x14ac:dyDescent="0.25">
      <c r="A136" s="19" t="s">
        <v>20</v>
      </c>
      <c r="B136" s="6" t="s">
        <v>176</v>
      </c>
      <c r="C136" s="6">
        <v>65503</v>
      </c>
      <c r="D136" s="19" t="s">
        <v>229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2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1" customHeight="1" x14ac:dyDescent="0.25">
      <c r="A137" s="19" t="s">
        <v>20</v>
      </c>
      <c r="B137" s="6" t="s">
        <v>176</v>
      </c>
      <c r="C137" s="6"/>
      <c r="D137" s="19" t="s">
        <v>186</v>
      </c>
      <c r="E137" s="105"/>
      <c r="F137" s="105"/>
      <c r="G137" s="105"/>
      <c r="H137" s="105"/>
      <c r="I137" s="105"/>
      <c r="J137" s="105"/>
      <c r="K137" s="105"/>
      <c r="L137" s="96"/>
      <c r="M137" s="105" t="str">
        <f t="shared" si="2"/>
        <v/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</row>
    <row r="138" spans="1:24" ht="21" customHeight="1" x14ac:dyDescent="0.25">
      <c r="A138" s="19" t="s">
        <v>20</v>
      </c>
      <c r="B138" s="6" t="s">
        <v>122</v>
      </c>
      <c r="C138" s="6"/>
      <c r="D138" s="19" t="s">
        <v>58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2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1" customHeight="1" x14ac:dyDescent="0.25">
      <c r="A139" s="19" t="s">
        <v>20</v>
      </c>
      <c r="B139" s="6" t="s">
        <v>124</v>
      </c>
      <c r="C139" s="6"/>
      <c r="D139" s="19" t="s">
        <v>66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2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1" customHeight="1" x14ac:dyDescent="0.25">
      <c r="A140" s="19" t="s">
        <v>20</v>
      </c>
      <c r="B140" s="6" t="s">
        <v>157</v>
      </c>
      <c r="C140" s="6"/>
      <c r="D140" s="19" t="s">
        <v>73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2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1" customHeight="1" x14ac:dyDescent="0.25">
      <c r="A141" s="19" t="s">
        <v>20</v>
      </c>
      <c r="B141" s="6" t="s">
        <v>145</v>
      </c>
      <c r="C141" s="6"/>
      <c r="D141" s="19" t="s">
        <v>79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2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1" customHeight="1" x14ac:dyDescent="0.25">
      <c r="A142" s="19" t="s">
        <v>21</v>
      </c>
      <c r="B142" s="6" t="s">
        <v>88</v>
      </c>
      <c r="C142" s="6"/>
      <c r="D142" s="19" t="s">
        <v>35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2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1" customHeight="1" x14ac:dyDescent="0.25">
      <c r="A143" s="19" t="s">
        <v>21</v>
      </c>
      <c r="B143" s="6" t="s">
        <v>165</v>
      </c>
      <c r="C143" s="6">
        <v>65470</v>
      </c>
      <c r="D143" s="19" t="s">
        <v>234</v>
      </c>
      <c r="E143" s="105"/>
      <c r="F143" s="105"/>
      <c r="G143" s="105"/>
      <c r="H143" s="105"/>
      <c r="I143" s="105"/>
      <c r="J143" s="105"/>
      <c r="K143" s="105"/>
      <c r="L143" s="96"/>
      <c r="M143" s="105" t="str">
        <f t="shared" si="2"/>
        <v/>
      </c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</row>
    <row r="144" spans="1:24" ht="21" customHeight="1" x14ac:dyDescent="0.25">
      <c r="A144" s="19" t="s">
        <v>21</v>
      </c>
      <c r="B144" s="6" t="s">
        <v>165</v>
      </c>
      <c r="C144" s="6"/>
      <c r="D144" s="19" t="s">
        <v>187</v>
      </c>
      <c r="E144" s="105"/>
      <c r="F144" s="105"/>
      <c r="G144" s="105"/>
      <c r="H144" s="105" t="s">
        <v>262</v>
      </c>
      <c r="I144" s="105"/>
      <c r="J144" s="105"/>
      <c r="K144" s="105"/>
      <c r="L144" s="96"/>
      <c r="M144" s="105" t="str">
        <f t="shared" si="2"/>
        <v>YES</v>
      </c>
      <c r="N144" s="104"/>
      <c r="O144" s="104"/>
      <c r="P144" s="104">
        <v>1</v>
      </c>
      <c r="Q144" s="104"/>
      <c r="R144" s="104"/>
      <c r="S144" s="104">
        <v>1</v>
      </c>
      <c r="T144" s="104"/>
      <c r="U144" s="104"/>
      <c r="V144" s="104"/>
      <c r="W144" s="104"/>
      <c r="X144" s="104"/>
    </row>
    <row r="145" spans="1:24" ht="21" customHeight="1" x14ac:dyDescent="0.25">
      <c r="A145" s="19" t="s">
        <v>21</v>
      </c>
      <c r="B145" s="6" t="s">
        <v>158</v>
      </c>
      <c r="C145" s="6"/>
      <c r="D145" s="19" t="s">
        <v>41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2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1" customHeight="1" x14ac:dyDescent="0.25">
      <c r="A146" s="19" t="s">
        <v>21</v>
      </c>
      <c r="B146" s="6" t="s">
        <v>141</v>
      </c>
      <c r="C146" s="6"/>
      <c r="D146" s="19" t="s">
        <v>80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2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1" customHeight="1" x14ac:dyDescent="0.25">
      <c r="A147" s="19" t="s">
        <v>21</v>
      </c>
      <c r="B147" s="6" t="s">
        <v>126</v>
      </c>
      <c r="C147" s="6"/>
      <c r="D147" s="19" t="s">
        <v>48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2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1" customHeight="1" x14ac:dyDescent="0.25">
      <c r="A148" s="19" t="s">
        <v>21</v>
      </c>
      <c r="B148" s="6" t="s">
        <v>149</v>
      </c>
      <c r="C148" s="6"/>
      <c r="D148" s="19" t="s">
        <v>51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2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1" customHeight="1" x14ac:dyDescent="0.25">
      <c r="A149" s="19" t="s">
        <v>21</v>
      </c>
      <c r="B149" s="6" t="s">
        <v>166</v>
      </c>
      <c r="C149" s="6">
        <v>65452</v>
      </c>
      <c r="D149" s="19" t="s">
        <v>69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2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1" customHeight="1" x14ac:dyDescent="0.25">
      <c r="A150" s="19" t="s">
        <v>21</v>
      </c>
      <c r="B150" s="6" t="s">
        <v>166</v>
      </c>
      <c r="C150" s="6"/>
      <c r="D150" s="19" t="s">
        <v>188</v>
      </c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2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1" customHeight="1" x14ac:dyDescent="0.25">
      <c r="A151" s="19" t="s">
        <v>21</v>
      </c>
      <c r="B151" s="6" t="s">
        <v>125</v>
      </c>
      <c r="C151" s="6"/>
      <c r="D151" s="19" t="s">
        <v>67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2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1" customHeight="1" x14ac:dyDescent="0.25">
      <c r="A152" s="19" t="s">
        <v>21</v>
      </c>
      <c r="B152" s="6" t="s">
        <v>127</v>
      </c>
      <c r="C152" s="6"/>
      <c r="D152" s="19" t="s">
        <v>81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2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1" customHeight="1" x14ac:dyDescent="0.25">
      <c r="A153" s="19" t="s">
        <v>21</v>
      </c>
      <c r="B153" s="6" t="s">
        <v>136</v>
      </c>
      <c r="C153" s="6"/>
      <c r="D153" s="19" t="s">
        <v>74</v>
      </c>
      <c r="E153" s="105"/>
      <c r="F153" s="105"/>
      <c r="G153" s="105"/>
      <c r="H153" s="105"/>
      <c r="I153" s="105"/>
      <c r="J153" s="105"/>
      <c r="K153" s="105"/>
      <c r="L153" s="96"/>
      <c r="M153" s="105" t="str">
        <f t="shared" si="2"/>
        <v/>
      </c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</row>
    <row r="154" spans="1:24" ht="21" customHeight="1" x14ac:dyDescent="0.25">
      <c r="A154" s="19" t="s">
        <v>21</v>
      </c>
      <c r="B154" s="6" t="s">
        <v>129</v>
      </c>
      <c r="C154" s="6"/>
      <c r="D154" s="19" t="s">
        <v>36</v>
      </c>
      <c r="E154" s="105"/>
      <c r="F154" s="105"/>
      <c r="G154" s="105"/>
      <c r="H154" s="105"/>
      <c r="I154" s="105"/>
      <c r="J154" s="105"/>
      <c r="K154" s="105"/>
      <c r="L154" s="96"/>
      <c r="M154" s="105" t="str">
        <f t="shared" si="2"/>
        <v/>
      </c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</row>
    <row r="155" spans="1:24" ht="21" customHeight="1" x14ac:dyDescent="0.25">
      <c r="A155" s="19" t="s">
        <v>21</v>
      </c>
      <c r="B155" s="6" t="s">
        <v>167</v>
      </c>
      <c r="C155" s="6">
        <v>65494</v>
      </c>
      <c r="D155" s="19" t="s">
        <v>38</v>
      </c>
      <c r="E155" s="105"/>
      <c r="F155" s="105"/>
      <c r="G155" s="105"/>
      <c r="H155" s="105"/>
      <c r="I155" s="105"/>
      <c r="J155" s="105"/>
      <c r="K155" s="105"/>
      <c r="L155" s="96" t="s">
        <v>306</v>
      </c>
      <c r="M155" s="105" t="str">
        <f t="shared" si="2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1" customHeight="1" x14ac:dyDescent="0.25">
      <c r="A156" s="19" t="s">
        <v>21</v>
      </c>
      <c r="B156" s="6" t="s">
        <v>167</v>
      </c>
      <c r="C156" s="6"/>
      <c r="D156" s="19" t="s">
        <v>189</v>
      </c>
      <c r="E156" s="105"/>
      <c r="F156" s="105" t="s">
        <v>263</v>
      </c>
      <c r="G156" s="105"/>
      <c r="H156" s="105" t="s">
        <v>264</v>
      </c>
      <c r="I156" s="105"/>
      <c r="J156" s="105"/>
      <c r="K156" s="105"/>
      <c r="L156" s="96"/>
      <c r="M156" s="105" t="str">
        <f t="shared" si="2"/>
        <v>YES</v>
      </c>
      <c r="N156" s="104"/>
      <c r="O156" s="104"/>
      <c r="P156" s="104"/>
      <c r="Q156" s="104"/>
      <c r="R156" s="104"/>
      <c r="S156" s="104">
        <v>1</v>
      </c>
      <c r="T156" s="104"/>
      <c r="U156" s="104"/>
      <c r="V156" s="104"/>
      <c r="W156" s="104"/>
      <c r="X156" s="104"/>
    </row>
    <row r="157" spans="1:24" ht="21" customHeight="1" x14ac:dyDescent="0.25">
      <c r="A157" s="19" t="s">
        <v>21</v>
      </c>
      <c r="B157" s="6" t="s">
        <v>118</v>
      </c>
      <c r="C157" s="6"/>
      <c r="D157" s="19" t="s">
        <v>49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2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1" customHeight="1" x14ac:dyDescent="0.25">
      <c r="A158" s="19" t="s">
        <v>21</v>
      </c>
      <c r="B158" s="6" t="s">
        <v>148</v>
      </c>
      <c r="C158" s="6"/>
      <c r="D158" s="19" t="s">
        <v>52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2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1" customHeight="1" x14ac:dyDescent="0.25">
      <c r="A159" s="19" t="s">
        <v>21</v>
      </c>
      <c r="B159" s="6" t="s">
        <v>133</v>
      </c>
      <c r="C159" s="6"/>
      <c r="D159" s="19" t="s">
        <v>59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2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1" customHeight="1" x14ac:dyDescent="0.25">
      <c r="A160" s="19" t="s">
        <v>21</v>
      </c>
      <c r="B160" s="6" t="s">
        <v>146</v>
      </c>
      <c r="C160" s="6"/>
      <c r="D160" s="19" t="s">
        <v>68</v>
      </c>
      <c r="E160" s="105"/>
      <c r="F160" s="105"/>
      <c r="G160" s="105"/>
      <c r="H160" s="105"/>
      <c r="I160" s="105"/>
      <c r="J160" s="105"/>
      <c r="K160" s="105"/>
      <c r="L160" s="96"/>
      <c r="M160" s="105" t="str">
        <f t="shared" si="2"/>
        <v/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</row>
    <row r="161" spans="1:24" ht="21" customHeight="1" x14ac:dyDescent="0.25">
      <c r="A161" s="19" t="s">
        <v>21</v>
      </c>
      <c r="B161" s="6" t="s">
        <v>168</v>
      </c>
      <c r="C161" s="6">
        <v>65465</v>
      </c>
      <c r="D161" s="19" t="s">
        <v>85</v>
      </c>
      <c r="E161" s="105"/>
      <c r="F161" s="105"/>
      <c r="G161" s="105"/>
      <c r="H161" s="105"/>
      <c r="I161" s="105"/>
      <c r="J161" s="105"/>
      <c r="K161" s="105" t="s">
        <v>260</v>
      </c>
      <c r="L161" s="96"/>
      <c r="M161" s="105" t="str">
        <f t="shared" si="2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1" customHeight="1" x14ac:dyDescent="0.25">
      <c r="A162" s="19" t="s">
        <v>21</v>
      </c>
      <c r="B162" s="6" t="s">
        <v>168</v>
      </c>
      <c r="C162" s="6"/>
      <c r="D162" s="19" t="s">
        <v>85</v>
      </c>
      <c r="E162" s="105"/>
      <c r="F162" s="105"/>
      <c r="G162" s="105"/>
      <c r="H162" s="105" t="s">
        <v>262</v>
      </c>
      <c r="I162" s="105"/>
      <c r="J162" s="105"/>
      <c r="K162" s="105"/>
      <c r="L162" s="96"/>
      <c r="M162" s="105" t="str">
        <f t="shared" si="2"/>
        <v>YES</v>
      </c>
      <c r="N162" s="104"/>
      <c r="O162" s="104"/>
      <c r="P162" s="104">
        <v>1</v>
      </c>
      <c r="Q162" s="104"/>
      <c r="R162" s="104"/>
      <c r="S162" s="104"/>
      <c r="T162" s="104"/>
      <c r="U162" s="104"/>
      <c r="V162" s="104"/>
      <c r="W162" s="104"/>
      <c r="X162" s="104"/>
    </row>
    <row r="163" spans="1:24" ht="21" customHeight="1" x14ac:dyDescent="0.25">
      <c r="A163" s="19" t="s">
        <v>21</v>
      </c>
      <c r="B163" s="6" t="s">
        <v>116</v>
      </c>
      <c r="C163" s="6"/>
      <c r="D163" s="19" t="s">
        <v>37</v>
      </c>
      <c r="E163" s="105"/>
      <c r="F163" s="105"/>
      <c r="G163" s="105"/>
      <c r="H163" s="105"/>
      <c r="I163" s="105"/>
      <c r="J163" s="105"/>
      <c r="K163" s="105"/>
      <c r="L163" s="96"/>
      <c r="M163" s="105" t="str">
        <f t="shared" si="2"/>
        <v/>
      </c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</row>
    <row r="164" spans="1:24" ht="21" customHeight="1" x14ac:dyDescent="0.25">
      <c r="A164" s="19" t="s">
        <v>21</v>
      </c>
      <c r="B164" s="6" t="s">
        <v>120</v>
      </c>
      <c r="C164" s="6"/>
      <c r="D164" s="19" t="s">
        <v>42</v>
      </c>
      <c r="E164" s="105"/>
      <c r="F164" s="105"/>
      <c r="G164" s="105"/>
      <c r="H164" s="105"/>
      <c r="I164" s="105"/>
      <c r="J164" s="105"/>
      <c r="K164" s="105"/>
      <c r="L164" s="96"/>
      <c r="M164" s="105" t="str">
        <f t="shared" si="2"/>
        <v/>
      </c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</row>
    <row r="165" spans="1:24" ht="21" customHeight="1" x14ac:dyDescent="0.25">
      <c r="A165" s="19" t="s">
        <v>21</v>
      </c>
      <c r="B165" s="6" t="s">
        <v>147</v>
      </c>
      <c r="C165" s="6"/>
      <c r="D165" s="19" t="s">
        <v>53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2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1" customHeight="1" x14ac:dyDescent="0.25">
      <c r="A166" s="19" t="s">
        <v>21</v>
      </c>
      <c r="B166" s="6" t="s">
        <v>150</v>
      </c>
      <c r="C166" s="6"/>
      <c r="D166" s="19" t="s">
        <v>60</v>
      </c>
      <c r="E166" s="105"/>
      <c r="F166" s="105"/>
      <c r="G166" s="105"/>
      <c r="H166" s="105" t="s">
        <v>264</v>
      </c>
      <c r="I166" s="105"/>
      <c r="J166" s="105"/>
      <c r="K166" s="105"/>
      <c r="L166" s="96"/>
      <c r="M166" s="105" t="str">
        <f t="shared" si="2"/>
        <v>YES</v>
      </c>
      <c r="N166" s="104"/>
      <c r="O166" s="104"/>
      <c r="P166" s="104">
        <v>1</v>
      </c>
      <c r="Q166" s="104"/>
      <c r="R166" s="104"/>
      <c r="S166" s="104"/>
      <c r="T166" s="104"/>
      <c r="U166" s="104"/>
      <c r="V166" s="104"/>
      <c r="W166" s="104"/>
      <c r="X166" s="104"/>
    </row>
    <row r="167" spans="1:24" ht="21" customHeight="1" x14ac:dyDescent="0.25">
      <c r="A167" s="19" t="s">
        <v>21</v>
      </c>
      <c r="B167" s="6" t="s">
        <v>169</v>
      </c>
      <c r="C167" s="6">
        <v>65496</v>
      </c>
      <c r="D167" s="19" t="s">
        <v>227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2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1" customHeight="1" x14ac:dyDescent="0.25">
      <c r="A168" s="19" t="s">
        <v>21</v>
      </c>
      <c r="B168" s="6" t="s">
        <v>169</v>
      </c>
      <c r="C168" s="6"/>
      <c r="D168" s="19" t="s">
        <v>190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2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1" customHeight="1" x14ac:dyDescent="0.25">
      <c r="A169" s="19" t="s">
        <v>21</v>
      </c>
      <c r="B169" s="6" t="s">
        <v>117</v>
      </c>
      <c r="C169" s="6"/>
      <c r="D169" s="19" t="s">
        <v>43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2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1" customHeight="1" x14ac:dyDescent="0.25">
      <c r="A170" s="19" t="s">
        <v>21</v>
      </c>
      <c r="B170" s="6" t="s">
        <v>156</v>
      </c>
      <c r="C170" s="6"/>
      <c r="D170" s="19" t="s">
        <v>54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2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1" customHeight="1" x14ac:dyDescent="0.25">
      <c r="A171" s="19" t="s">
        <v>21</v>
      </c>
      <c r="B171" s="6" t="s">
        <v>143</v>
      </c>
      <c r="C171" s="6"/>
      <c r="D171" s="19" t="s">
        <v>61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2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1" customHeight="1" x14ac:dyDescent="0.25">
      <c r="A172" s="19" t="s">
        <v>21</v>
      </c>
      <c r="B172" s="6" t="s">
        <v>128</v>
      </c>
      <c r="C172" s="6"/>
      <c r="D172" s="19" t="s">
        <v>70</v>
      </c>
      <c r="E172" s="105"/>
      <c r="F172" s="105"/>
      <c r="G172" s="105"/>
      <c r="H172" s="105"/>
      <c r="I172" s="105"/>
      <c r="J172" s="105"/>
      <c r="K172" s="105"/>
      <c r="L172" s="96"/>
      <c r="M172" s="105" t="str">
        <f t="shared" si="2"/>
        <v/>
      </c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</row>
    <row r="173" spans="1:24" ht="21" customHeight="1" x14ac:dyDescent="0.25">
      <c r="A173" s="19" t="s">
        <v>21</v>
      </c>
      <c r="B173" s="6" t="s">
        <v>170</v>
      </c>
      <c r="C173" s="6">
        <v>65266</v>
      </c>
      <c r="D173" s="19" t="s">
        <v>225</v>
      </c>
      <c r="E173" s="105"/>
      <c r="F173" s="105"/>
      <c r="G173" s="105"/>
      <c r="H173" s="105"/>
      <c r="I173" s="105"/>
      <c r="J173" s="105"/>
      <c r="K173" s="105"/>
      <c r="L173" s="96"/>
      <c r="M173" s="105" t="str">
        <f t="shared" si="2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1" customHeight="1" x14ac:dyDescent="0.25">
      <c r="A174" s="19" t="s">
        <v>21</v>
      </c>
      <c r="B174" s="6" t="s">
        <v>170</v>
      </c>
      <c r="C174" s="6"/>
      <c r="D174" s="19" t="s">
        <v>193</v>
      </c>
      <c r="E174" s="105"/>
      <c r="F174" s="105"/>
      <c r="G174" s="105"/>
      <c r="H174" s="105"/>
      <c r="I174" s="105"/>
      <c r="J174" s="105"/>
      <c r="K174" s="105"/>
      <c r="L174" s="96"/>
      <c r="M174" s="105" t="str">
        <f t="shared" si="2"/>
        <v/>
      </c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1" customHeight="1" x14ac:dyDescent="0.25">
      <c r="A175" s="19" t="s">
        <v>21</v>
      </c>
      <c r="B175" s="6" t="s">
        <v>113</v>
      </c>
      <c r="C175" s="6"/>
      <c r="D175" s="19" t="s">
        <v>39</v>
      </c>
      <c r="E175" s="105"/>
      <c r="F175" s="105" t="s">
        <v>263</v>
      </c>
      <c r="G175" s="105"/>
      <c r="H175" s="105"/>
      <c r="I175" s="105"/>
      <c r="J175" s="105"/>
      <c r="K175" s="105"/>
      <c r="L175" s="96"/>
      <c r="M175" s="105" t="str">
        <f t="shared" si="2"/>
        <v>YES</v>
      </c>
      <c r="N175" s="104">
        <v>1</v>
      </c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1" customHeight="1" x14ac:dyDescent="0.25">
      <c r="A176" s="19" t="s">
        <v>21</v>
      </c>
      <c r="B176" s="6" t="s">
        <v>112</v>
      </c>
      <c r="C176" s="6"/>
      <c r="D176" s="19"/>
      <c r="E176" s="105"/>
      <c r="F176" s="105"/>
      <c r="G176" s="105"/>
      <c r="H176" s="105"/>
      <c r="I176" s="105"/>
      <c r="J176" s="105"/>
      <c r="K176" s="105"/>
      <c r="L176" s="96"/>
      <c r="M176" s="105" t="str">
        <f t="shared" si="2"/>
        <v/>
      </c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</row>
    <row r="177" spans="1:24" ht="21" customHeight="1" x14ac:dyDescent="0.25">
      <c r="A177" s="19" t="s">
        <v>21</v>
      </c>
      <c r="B177" s="6" t="s">
        <v>160</v>
      </c>
      <c r="C177" s="6"/>
      <c r="D177" s="19" t="s">
        <v>44</v>
      </c>
      <c r="E177" s="105"/>
      <c r="F177" s="105"/>
      <c r="G177" s="105"/>
      <c r="H177" s="105"/>
      <c r="I177" s="105"/>
      <c r="J177" s="105"/>
      <c r="K177" s="105"/>
      <c r="L177" s="96"/>
      <c r="M177" s="105" t="str">
        <f t="shared" si="2"/>
        <v/>
      </c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</row>
    <row r="178" spans="1:24" ht="21" customHeight="1" x14ac:dyDescent="0.25">
      <c r="A178" s="19" t="s">
        <v>21</v>
      </c>
      <c r="B178" s="6" t="s">
        <v>114</v>
      </c>
      <c r="C178" s="6"/>
      <c r="D178" s="19" t="s">
        <v>50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2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1" customHeight="1" x14ac:dyDescent="0.25">
      <c r="A179" s="19" t="s">
        <v>21</v>
      </c>
      <c r="B179" s="6" t="s">
        <v>171</v>
      </c>
      <c r="C179" s="6">
        <v>65039</v>
      </c>
      <c r="D179" s="19" t="s">
        <v>231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2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1" customHeight="1" x14ac:dyDescent="0.25">
      <c r="A180" s="19" t="s">
        <v>21</v>
      </c>
      <c r="B180" s="6" t="s">
        <v>171</v>
      </c>
      <c r="C180" s="6"/>
      <c r="D180" s="19" t="s">
        <v>194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2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1" customHeight="1" x14ac:dyDescent="0.25">
      <c r="A181" s="19" t="s">
        <v>21</v>
      </c>
      <c r="B181" s="6" t="s">
        <v>121</v>
      </c>
      <c r="C181" s="6"/>
      <c r="D181" s="19" t="s">
        <v>62</v>
      </c>
      <c r="E181" s="105"/>
      <c r="F181" s="105"/>
      <c r="G181" s="105"/>
      <c r="H181" s="105"/>
      <c r="I181" s="105"/>
      <c r="J181" s="105"/>
      <c r="K181" s="105"/>
      <c r="L181" s="96"/>
      <c r="M181" s="105" t="str">
        <f t="shared" si="2"/>
        <v/>
      </c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</row>
    <row r="182" spans="1:24" ht="21" customHeight="1" x14ac:dyDescent="0.25">
      <c r="A182" s="19" t="s">
        <v>21</v>
      </c>
      <c r="B182" s="6" t="s">
        <v>131</v>
      </c>
      <c r="C182" s="6"/>
      <c r="D182" s="19" t="s">
        <v>83</v>
      </c>
      <c r="E182" s="105"/>
      <c r="F182" s="105"/>
      <c r="G182" s="105"/>
      <c r="H182" s="105" t="s">
        <v>262</v>
      </c>
      <c r="I182" s="105"/>
      <c r="J182" s="105"/>
      <c r="K182" s="105"/>
      <c r="L182" s="96"/>
      <c r="M182" s="105" t="str">
        <f t="shared" si="2"/>
        <v>YES</v>
      </c>
      <c r="N182" s="104"/>
      <c r="O182" s="104"/>
      <c r="P182" s="104"/>
      <c r="Q182" s="104"/>
      <c r="R182" s="104"/>
      <c r="S182" s="104">
        <v>1</v>
      </c>
      <c r="T182" s="104"/>
      <c r="U182" s="104"/>
      <c r="V182" s="104"/>
      <c r="W182" s="104"/>
      <c r="X182" s="104"/>
    </row>
    <row r="183" spans="1:24" ht="21" customHeight="1" x14ac:dyDescent="0.25">
      <c r="A183" s="19" t="s">
        <v>21</v>
      </c>
      <c r="B183" s="6" t="s">
        <v>138</v>
      </c>
      <c r="C183" s="6"/>
      <c r="D183" s="19" t="s">
        <v>71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2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1" customHeight="1" x14ac:dyDescent="0.25">
      <c r="A184" s="19" t="s">
        <v>21</v>
      </c>
      <c r="B184" s="6" t="s">
        <v>135</v>
      </c>
      <c r="C184" s="6"/>
      <c r="D184" s="19" t="s">
        <v>76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2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1" customHeight="1" x14ac:dyDescent="0.25">
      <c r="A185" s="19" t="s">
        <v>21</v>
      </c>
      <c r="B185" s="6" t="s">
        <v>172</v>
      </c>
      <c r="C185" s="6">
        <v>65047</v>
      </c>
      <c r="D185" s="19" t="s">
        <v>232</v>
      </c>
      <c r="E185" s="105"/>
      <c r="F185" s="105"/>
      <c r="G185" s="105"/>
      <c r="H185" s="105"/>
      <c r="I185" s="105"/>
      <c r="J185" s="105"/>
      <c r="K185" s="105"/>
      <c r="L185" s="96"/>
      <c r="M185" s="105" t="str">
        <f t="shared" si="2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1" customHeight="1" x14ac:dyDescent="0.25">
      <c r="A186" s="19" t="s">
        <v>21</v>
      </c>
      <c r="B186" s="6" t="s">
        <v>172</v>
      </c>
      <c r="C186" s="6"/>
      <c r="D186" s="19" t="s">
        <v>225</v>
      </c>
      <c r="E186" s="105"/>
      <c r="F186" s="105"/>
      <c r="G186" s="105"/>
      <c r="H186" s="105"/>
      <c r="I186" s="105"/>
      <c r="J186" s="105"/>
      <c r="K186" s="105"/>
      <c r="L186" s="96"/>
      <c r="M186" s="105" t="str">
        <f t="shared" si="2"/>
        <v/>
      </c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1" customHeight="1" x14ac:dyDescent="0.25">
      <c r="A187" s="19" t="s">
        <v>21</v>
      </c>
      <c r="B187" s="6" t="s">
        <v>142</v>
      </c>
      <c r="C187" s="6"/>
      <c r="D187" s="19" t="s">
        <v>45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2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1" customHeight="1" x14ac:dyDescent="0.25">
      <c r="A188" s="19" t="s">
        <v>21</v>
      </c>
      <c r="B188" s="6" t="s">
        <v>137</v>
      </c>
      <c r="C188" s="6"/>
      <c r="D188" s="19" t="s">
        <v>55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2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1" customHeight="1" x14ac:dyDescent="0.25">
      <c r="A189" s="19" t="s">
        <v>21</v>
      </c>
      <c r="B189" s="6" t="s">
        <v>115</v>
      </c>
      <c r="C189" s="6"/>
      <c r="D189" s="19" t="s">
        <v>63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2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1" customHeight="1" x14ac:dyDescent="0.25">
      <c r="A190" s="19" t="s">
        <v>21</v>
      </c>
      <c r="B190" s="6" t="s">
        <v>139</v>
      </c>
      <c r="C190" s="6"/>
      <c r="D190" s="19" t="s">
        <v>86</v>
      </c>
      <c r="E190" s="105"/>
      <c r="F190" s="105"/>
      <c r="G190" s="105"/>
      <c r="H190" s="105"/>
      <c r="I190" s="105"/>
      <c r="J190" s="105"/>
      <c r="K190" s="105"/>
      <c r="L190" s="96"/>
      <c r="M190" s="105" t="str">
        <f t="shared" si="2"/>
        <v/>
      </c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</row>
    <row r="191" spans="1:24" ht="21" customHeight="1" x14ac:dyDescent="0.25">
      <c r="A191" s="19" t="s">
        <v>21</v>
      </c>
      <c r="B191" s="6" t="s">
        <v>173</v>
      </c>
      <c r="C191" s="6">
        <v>65118</v>
      </c>
      <c r="D191" s="19" t="s">
        <v>230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2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1" customHeight="1" x14ac:dyDescent="0.25">
      <c r="A192" s="19" t="s">
        <v>21</v>
      </c>
      <c r="B192" s="6" t="s">
        <v>173</v>
      </c>
      <c r="C192" s="6"/>
      <c r="D192" s="19" t="s">
        <v>183</v>
      </c>
      <c r="E192" s="105"/>
      <c r="F192" s="105"/>
      <c r="G192" s="105"/>
      <c r="H192" s="105"/>
      <c r="I192" s="105"/>
      <c r="J192" s="105"/>
      <c r="K192" s="105"/>
      <c r="L192" s="96"/>
      <c r="M192" s="105" t="str">
        <f t="shared" si="2"/>
        <v/>
      </c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1" customHeight="1" x14ac:dyDescent="0.25">
      <c r="A193" s="19" t="s">
        <v>21</v>
      </c>
      <c r="B193" s="6" t="s">
        <v>119</v>
      </c>
      <c r="C193" s="6"/>
      <c r="D193" s="19" t="s">
        <v>56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2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1" customHeight="1" x14ac:dyDescent="0.25">
      <c r="A194" s="19" t="s">
        <v>21</v>
      </c>
      <c r="B194" s="6" t="s">
        <v>130</v>
      </c>
      <c r="C194" s="6"/>
      <c r="D194" s="19" t="s">
        <v>64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14" si="3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1" customHeight="1" x14ac:dyDescent="0.25">
      <c r="A195" s="19" t="s">
        <v>21</v>
      </c>
      <c r="B195" s="6" t="s">
        <v>134</v>
      </c>
      <c r="C195" s="6"/>
      <c r="D195" s="19" t="s">
        <v>72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3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1" customHeight="1" x14ac:dyDescent="0.25">
      <c r="A196" s="19" t="s">
        <v>21</v>
      </c>
      <c r="B196" s="6" t="s">
        <v>159</v>
      </c>
      <c r="C196" s="6"/>
      <c r="D196" s="19" t="s">
        <v>77</v>
      </c>
      <c r="E196" s="105"/>
      <c r="F196" s="105"/>
      <c r="G196" s="105"/>
      <c r="H196" s="105"/>
      <c r="I196" s="105"/>
      <c r="J196" s="105"/>
      <c r="K196" s="105"/>
      <c r="L196" s="96"/>
      <c r="M196" s="105" t="str">
        <f t="shared" si="3"/>
        <v/>
      </c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</row>
    <row r="197" spans="1:24" ht="21" customHeight="1" x14ac:dyDescent="0.25">
      <c r="A197" s="19" t="s">
        <v>21</v>
      </c>
      <c r="B197" s="6" t="s">
        <v>174</v>
      </c>
      <c r="C197" s="6">
        <v>65119</v>
      </c>
      <c r="D197" s="19" t="s">
        <v>229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3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1" customHeight="1" x14ac:dyDescent="0.25">
      <c r="A198" s="19" t="s">
        <v>21</v>
      </c>
      <c r="B198" s="6" t="s">
        <v>174</v>
      </c>
      <c r="C198" s="6"/>
      <c r="D198" s="19" t="s">
        <v>184</v>
      </c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3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1" customHeight="1" x14ac:dyDescent="0.25">
      <c r="A199" s="19" t="s">
        <v>21</v>
      </c>
      <c r="B199" s="6" t="s">
        <v>152</v>
      </c>
      <c r="C199" s="6"/>
      <c r="D199" s="19" t="s">
        <v>46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3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1" customHeight="1" x14ac:dyDescent="0.25">
      <c r="A200" s="19" t="s">
        <v>21</v>
      </c>
      <c r="B200" s="6" t="s">
        <v>155</v>
      </c>
      <c r="C200" s="6"/>
      <c r="D200" s="19" t="s">
        <v>84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3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ht="21" customHeight="1" x14ac:dyDescent="0.25">
      <c r="A201" s="19" t="s">
        <v>21</v>
      </c>
      <c r="B201" s="6" t="s">
        <v>144</v>
      </c>
      <c r="C201" s="6"/>
      <c r="D201" s="19" t="s">
        <v>57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3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1" customHeight="1" x14ac:dyDescent="0.25">
      <c r="A202" s="19" t="s">
        <v>21</v>
      </c>
      <c r="B202" s="6" t="s">
        <v>123</v>
      </c>
      <c r="C202" s="6"/>
      <c r="D202" s="19" t="s">
        <v>65</v>
      </c>
      <c r="E202" s="105"/>
      <c r="F202" s="105"/>
      <c r="G202" s="105"/>
      <c r="H202" s="105"/>
      <c r="I202" s="105"/>
      <c r="J202" s="105"/>
      <c r="K202" s="105"/>
      <c r="L202" s="96"/>
      <c r="M202" s="105" t="str">
        <f t="shared" si="3"/>
        <v/>
      </c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1" customHeight="1" x14ac:dyDescent="0.25">
      <c r="A203" s="19" t="s">
        <v>21</v>
      </c>
      <c r="B203" s="6" t="s">
        <v>175</v>
      </c>
      <c r="C203" s="6">
        <v>65120</v>
      </c>
      <c r="D203" s="19" t="s">
        <v>228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3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1" customHeight="1" x14ac:dyDescent="0.25">
      <c r="A204" s="19" t="s">
        <v>21</v>
      </c>
      <c r="B204" s="6" t="s">
        <v>175</v>
      </c>
      <c r="C204" s="6"/>
      <c r="D204" s="19" t="s">
        <v>185</v>
      </c>
      <c r="E204" s="105"/>
      <c r="F204" s="105"/>
      <c r="G204" s="105"/>
      <c r="H204" s="105" t="s">
        <v>264</v>
      </c>
      <c r="I204" s="105"/>
      <c r="J204" s="105"/>
      <c r="K204" s="105"/>
      <c r="L204" s="96"/>
      <c r="M204" s="105" t="str">
        <f t="shared" si="3"/>
        <v>YES</v>
      </c>
      <c r="N204" s="104"/>
      <c r="O204" s="104">
        <v>1</v>
      </c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1" customHeight="1" x14ac:dyDescent="0.25">
      <c r="A205" s="19" t="s">
        <v>21</v>
      </c>
      <c r="B205" s="6" t="s">
        <v>153</v>
      </c>
      <c r="C205" s="6"/>
      <c r="D205" s="19" t="s">
        <v>78</v>
      </c>
      <c r="E205" s="105"/>
      <c r="F205" s="105" t="s">
        <v>263</v>
      </c>
      <c r="G205" s="105"/>
      <c r="H205" s="105"/>
      <c r="I205" s="105"/>
      <c r="J205" s="105"/>
      <c r="K205" s="105"/>
      <c r="L205" s="96"/>
      <c r="M205" s="105" t="str">
        <f t="shared" si="3"/>
        <v>YES</v>
      </c>
      <c r="N205" s="104">
        <v>1</v>
      </c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</row>
    <row r="206" spans="1:24" ht="21" customHeight="1" x14ac:dyDescent="0.25">
      <c r="A206" s="19" t="s">
        <v>21</v>
      </c>
      <c r="B206" s="6" t="s">
        <v>93</v>
      </c>
      <c r="C206" s="6"/>
      <c r="D206" s="19" t="s">
        <v>87</v>
      </c>
      <c r="E206" s="105"/>
      <c r="F206" s="105"/>
      <c r="G206" s="105"/>
      <c r="H206" s="105" t="s">
        <v>264</v>
      </c>
      <c r="I206" s="105"/>
      <c r="J206" s="105"/>
      <c r="K206" s="105"/>
      <c r="L206" s="96"/>
      <c r="M206" s="105" t="str">
        <f t="shared" si="3"/>
        <v>YES</v>
      </c>
      <c r="N206" s="104"/>
      <c r="O206" s="104"/>
      <c r="P206" s="104"/>
      <c r="Q206" s="104"/>
      <c r="R206" s="104"/>
      <c r="S206" s="104">
        <v>1</v>
      </c>
      <c r="T206" s="104"/>
      <c r="U206" s="104"/>
      <c r="V206" s="104"/>
      <c r="W206" s="104"/>
      <c r="X206" s="104"/>
    </row>
    <row r="207" spans="1:24" ht="21" customHeight="1" x14ac:dyDescent="0.25">
      <c r="A207" s="19" t="s">
        <v>21</v>
      </c>
      <c r="B207" s="6" t="s">
        <v>140</v>
      </c>
      <c r="C207" s="6"/>
      <c r="D207" s="19" t="s">
        <v>40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3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1" customHeight="1" x14ac:dyDescent="0.25">
      <c r="A208" s="19" t="s">
        <v>21</v>
      </c>
      <c r="B208" s="6" t="s">
        <v>132</v>
      </c>
      <c r="C208" s="6"/>
      <c r="D208" s="19" t="s">
        <v>47</v>
      </c>
      <c r="E208" s="105"/>
      <c r="F208" s="105"/>
      <c r="G208" s="105"/>
      <c r="H208" s="105"/>
      <c r="I208" s="105"/>
      <c r="J208" s="105"/>
      <c r="K208" s="105"/>
      <c r="L208" s="96"/>
      <c r="M208" s="105" t="str">
        <f t="shared" si="3"/>
        <v/>
      </c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</row>
    <row r="209" spans="1:24" ht="21" customHeight="1" x14ac:dyDescent="0.25">
      <c r="A209" s="19" t="s">
        <v>21</v>
      </c>
      <c r="B209" s="6" t="s">
        <v>176</v>
      </c>
      <c r="C209" s="6">
        <v>65049</v>
      </c>
      <c r="D209" s="19" t="s">
        <v>186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3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1" customHeight="1" x14ac:dyDescent="0.25">
      <c r="A210" s="19" t="s">
        <v>21</v>
      </c>
      <c r="B210" s="6" t="s">
        <v>176</v>
      </c>
      <c r="C210" s="6"/>
      <c r="D210" s="19" t="s">
        <v>186</v>
      </c>
      <c r="E210" s="105"/>
      <c r="F210" s="105"/>
      <c r="G210" s="105"/>
      <c r="H210" s="105"/>
      <c r="I210" s="105"/>
      <c r="J210" s="105"/>
      <c r="K210" s="105"/>
      <c r="L210" s="96"/>
      <c r="M210" s="105" t="str">
        <f t="shared" si="3"/>
        <v/>
      </c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</row>
    <row r="211" spans="1:24" ht="21" customHeight="1" x14ac:dyDescent="0.25">
      <c r="A211" s="19" t="s">
        <v>21</v>
      </c>
      <c r="B211" s="6" t="s">
        <v>122</v>
      </c>
      <c r="C211" s="6"/>
      <c r="D211" s="19" t="s">
        <v>58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3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1" customHeight="1" x14ac:dyDescent="0.25">
      <c r="A212" s="19" t="s">
        <v>21</v>
      </c>
      <c r="B212" s="6" t="s">
        <v>124</v>
      </c>
      <c r="C212" s="6"/>
      <c r="D212" s="19" t="s">
        <v>66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3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1" customHeight="1" x14ac:dyDescent="0.25">
      <c r="A213" s="19" t="s">
        <v>21</v>
      </c>
      <c r="B213" s="6" t="s">
        <v>157</v>
      </c>
      <c r="C213" s="6" t="s">
        <v>28</v>
      </c>
      <c r="D213" s="19" t="s">
        <v>73</v>
      </c>
      <c r="E213" s="105"/>
      <c r="F213" s="105"/>
      <c r="G213" s="105"/>
      <c r="H213" s="105"/>
      <c r="I213" s="105" t="s">
        <v>261</v>
      </c>
      <c r="J213" s="105"/>
      <c r="K213" s="105"/>
      <c r="L213" s="96" t="s">
        <v>305</v>
      </c>
      <c r="M213" s="105" t="str">
        <f t="shared" si="3"/>
        <v>YES</v>
      </c>
      <c r="N213" s="104"/>
      <c r="O213" s="104"/>
      <c r="P213" s="104"/>
      <c r="Q213" s="104"/>
      <c r="R213" s="104"/>
      <c r="S213" s="104"/>
      <c r="T213" s="104"/>
      <c r="U213" s="104">
        <v>1</v>
      </c>
      <c r="V213" s="104"/>
      <c r="W213" s="104">
        <v>1</v>
      </c>
      <c r="X213" s="104"/>
    </row>
    <row r="214" spans="1:24" ht="21" customHeight="1" x14ac:dyDescent="0.25">
      <c r="A214" s="19" t="s">
        <v>21</v>
      </c>
      <c r="B214" s="6" t="s">
        <v>145</v>
      </c>
      <c r="C214" s="6" t="s">
        <v>154</v>
      </c>
      <c r="D214" s="19" t="s">
        <v>79</v>
      </c>
      <c r="E214" s="105"/>
      <c r="F214" s="105"/>
      <c r="G214" s="105"/>
      <c r="H214" s="105"/>
      <c r="I214" s="105"/>
      <c r="J214" s="105"/>
      <c r="K214" s="105"/>
      <c r="L214" s="96"/>
      <c r="M214" s="105" t="str">
        <f t="shared" si="3"/>
        <v/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</row>
    <row r="215" spans="1:24" ht="21" customHeight="1" x14ac:dyDescent="0.25">
      <c r="A215" s="44">
        <f>SUBTOTAL(103,A2:A214)</f>
        <v>213</v>
      </c>
      <c r="B215" s="44"/>
      <c r="C215" s="101"/>
      <c r="D215" s="101"/>
      <c r="E215" s="101">
        <f t="shared" ref="E215:X215" si="4">COUNTA(E2:E214)</f>
        <v>0</v>
      </c>
      <c r="F215" s="101">
        <f t="shared" si="4"/>
        <v>3</v>
      </c>
      <c r="G215" s="101">
        <f t="shared" si="4"/>
        <v>0</v>
      </c>
      <c r="H215" s="101">
        <f t="shared" si="4"/>
        <v>18</v>
      </c>
      <c r="I215" s="101">
        <f t="shared" si="4"/>
        <v>1</v>
      </c>
      <c r="J215" s="101">
        <f t="shared" si="4"/>
        <v>5</v>
      </c>
      <c r="K215" s="101">
        <f t="shared" si="4"/>
        <v>2</v>
      </c>
      <c r="L215" s="101">
        <f t="shared" si="4"/>
        <v>5</v>
      </c>
      <c r="M215" s="101">
        <f>COUNTIF(M2:M214,"YES")</f>
        <v>26</v>
      </c>
      <c r="N215" s="101">
        <f t="shared" si="4"/>
        <v>2</v>
      </c>
      <c r="O215" s="101">
        <f t="shared" si="4"/>
        <v>5</v>
      </c>
      <c r="P215" s="101">
        <f t="shared" si="4"/>
        <v>6</v>
      </c>
      <c r="Q215" s="101">
        <f t="shared" si="4"/>
        <v>0</v>
      </c>
      <c r="R215" s="101">
        <f t="shared" si="4"/>
        <v>0</v>
      </c>
      <c r="S215" s="101">
        <f t="shared" si="4"/>
        <v>10</v>
      </c>
      <c r="T215" s="101">
        <f t="shared" si="4"/>
        <v>0</v>
      </c>
      <c r="U215" s="101">
        <f t="shared" si="4"/>
        <v>6</v>
      </c>
      <c r="V215" s="101">
        <f t="shared" si="4"/>
        <v>0</v>
      </c>
      <c r="W215" s="101">
        <f t="shared" si="4"/>
        <v>1</v>
      </c>
      <c r="X215" s="101">
        <f t="shared" si="4"/>
        <v>0</v>
      </c>
    </row>
    <row r="216" spans="1:24" ht="21" customHeight="1" x14ac:dyDescent="0.3">
      <c r="A216" s="99"/>
      <c r="B216" s="64"/>
      <c r="C216" s="65"/>
      <c r="D216" s="64" t="s">
        <v>261</v>
      </c>
      <c r="E216" s="98"/>
      <c r="F216" s="100"/>
      <c r="G216" s="98"/>
      <c r="H216" s="97">
        <f>COUNTIF(H2:H214,"No Connection")</f>
        <v>0</v>
      </c>
      <c r="I216" s="97">
        <f>COUNTIF(I2:I214,"No Connection")</f>
        <v>1</v>
      </c>
      <c r="J216" s="97">
        <f>COUNTIF(J2:J214,"No Connection")</f>
        <v>5</v>
      </c>
      <c r="K216" s="98"/>
      <c r="L216" s="23"/>
      <c r="M216" s="23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1" customHeight="1" x14ac:dyDescent="0.3">
      <c r="A217" s="99"/>
      <c r="B217" s="64"/>
      <c r="C217" s="65"/>
      <c r="D217" s="64" t="s">
        <v>264</v>
      </c>
      <c r="E217" s="97">
        <f>COUNTIF(E2:E214,"In")</f>
        <v>0</v>
      </c>
      <c r="F217" s="98"/>
      <c r="G217" s="98"/>
      <c r="H217" s="97">
        <f>COUNTIF(H2:H214,"In")</f>
        <v>13</v>
      </c>
      <c r="I217" s="97">
        <f>COUNTIF(I2:I214,"In")</f>
        <v>0</v>
      </c>
      <c r="J217" s="97">
        <f>COUNTIF(J2:J214,"In")</f>
        <v>0</v>
      </c>
      <c r="K217" s="98"/>
      <c r="L217" s="23"/>
      <c r="M217" s="23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1" customHeight="1" x14ac:dyDescent="0.3">
      <c r="A218" s="99"/>
      <c r="B218" s="64"/>
      <c r="C218" s="65"/>
      <c r="D218" s="64" t="s">
        <v>262</v>
      </c>
      <c r="E218" s="97">
        <f>COUNTIF(E2:E215,"Out")</f>
        <v>0</v>
      </c>
      <c r="F218" s="100"/>
      <c r="G218" s="98"/>
      <c r="H218" s="97">
        <f>COUNTIF(H2:H215,"Out")</f>
        <v>5</v>
      </c>
      <c r="I218" s="97">
        <f>COUNTIF(I2:I215,"Out")</f>
        <v>0</v>
      </c>
      <c r="J218" s="97">
        <f>COUNTIF(J2:J215,"Out")</f>
        <v>0</v>
      </c>
      <c r="K218" s="98"/>
      <c r="L218" s="23"/>
      <c r="M218" s="23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</row>
    <row r="219" spans="1:24" ht="21" customHeight="1" x14ac:dyDescent="0.3">
      <c r="A219" s="99"/>
      <c r="B219" s="64"/>
      <c r="C219" s="65"/>
      <c r="D219" s="64" t="s">
        <v>263</v>
      </c>
      <c r="E219" s="97">
        <f>COUNTIF(E2:E214,"Loose")</f>
        <v>0</v>
      </c>
      <c r="F219" s="97">
        <f>COUNTIF(F2:F214,"Loose")</f>
        <v>3</v>
      </c>
      <c r="G219" s="97">
        <f>COUNTIF(G2:G214,"Loose")</f>
        <v>0</v>
      </c>
      <c r="H219" s="98"/>
      <c r="I219" s="98"/>
      <c r="J219" s="98"/>
      <c r="K219" s="98"/>
      <c r="L219" s="23"/>
      <c r="M219" s="23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1" customHeight="1" x14ac:dyDescent="0.3">
      <c r="A220" s="99"/>
      <c r="B220" s="64"/>
      <c r="C220" s="65"/>
      <c r="D220" s="64" t="s">
        <v>265</v>
      </c>
      <c r="E220" s="98"/>
      <c r="F220" s="97">
        <f>COUNTIF(F2:F214,"Missing")</f>
        <v>0</v>
      </c>
      <c r="G220" s="97">
        <f>COUNTIF(G2:G214,"Missing")</f>
        <v>0</v>
      </c>
      <c r="H220" s="98"/>
      <c r="I220" s="98"/>
      <c r="J220" s="98"/>
      <c r="K220" s="97">
        <f>COUNTIF(K2:K214,"Missing")</f>
        <v>1</v>
      </c>
      <c r="L220" s="23"/>
      <c r="M220" s="23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3">
      <c r="A221" s="99"/>
      <c r="B221" s="64"/>
      <c r="C221" s="65"/>
      <c r="D221" s="64" t="s">
        <v>260</v>
      </c>
      <c r="E221" s="98"/>
      <c r="F221" s="97">
        <f>COUNTIF(F2:F214,"Broken")</f>
        <v>0</v>
      </c>
      <c r="G221" s="98"/>
      <c r="H221" s="98"/>
      <c r="I221" s="98"/>
      <c r="J221" s="98"/>
      <c r="K221" s="97">
        <f>COUNTIF(K2:K214,"Broken")</f>
        <v>1</v>
      </c>
      <c r="L221" s="23"/>
      <c r="M221" s="23"/>
    </row>
    <row r="222" spans="1:24" ht="21" customHeight="1" x14ac:dyDescent="0.3">
      <c r="A222" s="31" t="s">
        <v>163</v>
      </c>
      <c r="B222" s="29"/>
      <c r="L222" s="23"/>
      <c r="M222" s="23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</row>
    <row r="223" spans="1:24" ht="21" customHeight="1" x14ac:dyDescent="0.25">
      <c r="A223" s="6" t="s">
        <v>22</v>
      </c>
      <c r="B223" s="6" t="s">
        <v>125</v>
      </c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</row>
    <row r="224" spans="1:24" ht="21" customHeight="1" x14ac:dyDescent="0.25">
      <c r="A224" s="6" t="s">
        <v>22</v>
      </c>
      <c r="B224" s="6" t="s">
        <v>127</v>
      </c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</row>
    <row r="225" spans="1:24" ht="21" customHeight="1" x14ac:dyDescent="0.25">
      <c r="A225" s="6" t="s">
        <v>22</v>
      </c>
      <c r="B225" s="6" t="s">
        <v>116</v>
      </c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</row>
  </sheetData>
  <autoFilter ref="A1:X225" xr:uid="{00000000-0009-0000-0000-000005000000}"/>
  <dataValidations count="17">
    <dataValidation allowBlank="1" showDropDown="1" showInputMessage="1" showErrorMessage="1" promptTitle="RM BX" prompt="Remount Box" sqref="N1" xr:uid="{00000000-0002-0000-0500-000000000000}"/>
    <dataValidation allowBlank="1" showInputMessage="1" showErrorMessage="1" promptTitle="NFP" prompt="New Face Plate" sqref="O1" xr:uid="{00000000-0002-0000-0500-000001000000}"/>
    <dataValidation allowBlank="1" showInputMessage="1" showErrorMessage="1" promptTitle="NFI" prompt="New F Insert" sqref="P1" xr:uid="{00000000-0002-0000-0500-000002000000}"/>
    <dataValidation allowBlank="1" showInputMessage="1" showErrorMessage="1" promptTitle="NDJ" prompt="New Data Jack" sqref="Q1" xr:uid="{00000000-0002-0000-0500-000003000000}"/>
    <dataValidation allowBlank="1" showInputMessage="1" showErrorMessage="1" promptTitle="NVI" prompt="New Voice Jack" sqref="R1" xr:uid="{00000000-0002-0000-0500-000004000000}"/>
    <dataValidation allowBlank="1" showInputMessage="1" showErrorMessage="1" promptTitle="RI" prompt="Reinsert" sqref="S1" xr:uid="{00000000-0002-0000-0500-000005000000}"/>
    <dataValidation allowBlank="1" showInputMessage="1" showErrorMessage="1" promptTitle="DTG" prompt="Dial Tone Good" sqref="T1" xr:uid="{00000000-0002-0000-0500-000006000000}"/>
    <dataValidation allowBlank="1" showInputMessage="1" showErrorMessage="1" promptTitle="DTNG" prompt="Dial Tone No Good" sqref="U1" xr:uid="{00000000-0002-0000-0500-000007000000}"/>
    <dataValidation allowBlank="1" showInputMessage="1" showErrorMessage="1" promptTitle="DLG" prompt="Data Link Good" sqref="V1" xr:uid="{00000000-0002-0000-0500-000008000000}"/>
    <dataValidation allowBlank="1" showInputMessage="1" showErrorMessage="1" promptTitle="DNLG" prompt="Data Link No Good" sqref="W1" xr:uid="{00000000-0002-0000-0500-000009000000}"/>
    <dataValidation allowBlank="1" showInputMessage="1" showErrorMessage="1" promptTitle="RM FP" prompt="Remount faceplate" sqref="X1" xr:uid="{00000000-0002-0000-0500-00000A000000}"/>
    <dataValidation type="list" allowBlank="1" showInputMessage="1" showErrorMessage="1" sqref="H2:J214" xr:uid="{00000000-0002-0000-0500-00000B000000}">
      <formula1>"In,Out,No Connection"</formula1>
    </dataValidation>
    <dataValidation type="list" allowBlank="1" showInputMessage="1" showErrorMessage="1" sqref="K2:K214" xr:uid="{00000000-0002-0000-0500-00000C000000}">
      <formula1>"Missing,Broken"</formula1>
    </dataValidation>
    <dataValidation type="list" allowBlank="1" showInputMessage="1" showErrorMessage="1" sqref="G2:G214" xr:uid="{00000000-0002-0000-0500-00000D000000}">
      <formula1>"Loose,Missing"</formula1>
    </dataValidation>
    <dataValidation type="list" showInputMessage="1" showErrorMessage="1" sqref="E2:E214" xr:uid="{00000000-0002-0000-0500-00000E000000}">
      <formula1>"In,Out,Loose, ,"</formula1>
    </dataValidation>
    <dataValidation type="list" allowBlank="1" showInputMessage="1" showErrorMessage="1" sqref="F2:F214" xr:uid="{00000000-0002-0000-0500-00000F000000}">
      <formula1>"Loose,Missing,Broken"</formula1>
    </dataValidation>
    <dataValidation allowBlank="1" showInputMessage="1" showErrorMessage="1" promptTitle="RM FP" prompt="Remount Faceplate" sqref="AA205" xr:uid="{00000000-0002-0000-0500-000010000000}"/>
  </dataValidations>
  <pageMargins left="0" right="0.5" top="0.5" bottom="0.75" header="0.25" footer="0.25"/>
  <pageSetup fitToHeight="0" orientation="landscape" r:id="rId1"/>
  <headerFooter alignWithMargins="0">
    <oddHeader xml:space="preserve">&amp;CEmpire Commons&amp;RDorm Jack Repairs Assessment 2017
</oddHeader>
    <oddFooter>&amp;LCODES:&amp;C&amp;"Book Antiqua,Bold"L=Loose;  M=Missing;  I=Pushed IN;  O=Pulled OUT;  B=Broken; D=Dead
Page &amp;P of &amp;N&amp;RF1-3</oddFooter>
  </headerFooter>
  <rowBreaks count="3" manualBreakCount="3">
    <brk id="49" max="11" man="1"/>
    <brk id="74" max="11" man="1"/>
    <brk id="14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227"/>
  <sheetViews>
    <sheetView zoomScaleNormal="100" zoomScaleSheetLayoutView="100" workbookViewId="0">
      <pane xSplit="4" ySplit="1" topLeftCell="E49" activePane="bottomRight" state="frozen"/>
      <selection pane="topRight" activeCell="E1" sqref="E1"/>
      <selection pane="bottomLeft" activeCell="A2" sqref="A2"/>
      <selection pane="bottomRight" activeCell="L50" sqref="L50"/>
    </sheetView>
  </sheetViews>
  <sheetFormatPr defaultRowHeight="21" customHeight="1" x14ac:dyDescent="0.25"/>
  <cols>
    <col min="1" max="1" width="5.75" style="94" bestFit="1" customWidth="1"/>
    <col min="2" max="2" width="7.375" style="94" customWidth="1"/>
    <col min="3" max="3" width="7.875" style="94" customWidth="1"/>
    <col min="4" max="4" width="7.625" style="94" customWidth="1"/>
    <col min="5" max="11" width="8.125" style="94" customWidth="1"/>
    <col min="12" max="12" width="40.375" style="94" customWidth="1"/>
    <col min="13" max="13" width="10" style="94" customWidth="1"/>
    <col min="14" max="14" width="4.75" style="94" customWidth="1"/>
    <col min="15" max="15" width="4.25" style="94" bestFit="1" customWidth="1"/>
    <col min="16" max="16" width="3.625" style="94" bestFit="1" customWidth="1"/>
    <col min="17" max="17" width="4.125" style="94" bestFit="1" customWidth="1"/>
    <col min="18" max="18" width="4" style="94" bestFit="1" customWidth="1"/>
    <col min="19" max="19" width="4" style="94" customWidth="1"/>
    <col min="20" max="20" width="4.375" style="94" bestFit="1" customWidth="1"/>
    <col min="21" max="21" width="3.625" style="94" customWidth="1"/>
    <col min="22" max="22" width="4.25" style="94" bestFit="1" customWidth="1"/>
    <col min="23" max="23" width="5.625" style="94" bestFit="1" customWidth="1"/>
    <col min="24" max="24" width="5" style="94" customWidth="1"/>
    <col min="25" max="16384" width="9" style="94"/>
  </cols>
  <sheetData>
    <row r="1" spans="1:24" s="119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269</v>
      </c>
      <c r="F1" s="111" t="s">
        <v>244</v>
      </c>
      <c r="G1" s="111" t="s">
        <v>266</v>
      </c>
      <c r="H1" s="111" t="s">
        <v>246</v>
      </c>
      <c r="I1" s="111" t="s">
        <v>247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0.100000000000001" customHeight="1" x14ac:dyDescent="0.25">
      <c r="A2" s="19" t="s">
        <v>23</v>
      </c>
      <c r="B2" s="6" t="s">
        <v>88</v>
      </c>
      <c r="C2" s="21" t="s">
        <v>107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0.100000000000001" customHeight="1" x14ac:dyDescent="0.25">
      <c r="A3" s="19" t="str">
        <f t="shared" ref="A3:A34" si="1">A$2</f>
        <v xml:space="preserve"> G1</v>
      </c>
      <c r="B3" s="6" t="s">
        <v>165</v>
      </c>
      <c r="C3" s="118">
        <v>65399</v>
      </c>
      <c r="D3" s="117">
        <v>1024</v>
      </c>
      <c r="E3" s="105"/>
      <c r="F3" s="105"/>
      <c r="G3" s="105"/>
      <c r="H3" s="105"/>
      <c r="I3" s="105"/>
      <c r="J3" s="105"/>
      <c r="K3" s="105"/>
      <c r="L3" s="96" t="s">
        <v>315</v>
      </c>
      <c r="M3" s="105" t="str">
        <f t="shared" si="0"/>
        <v/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24" ht="20.100000000000001" customHeight="1" x14ac:dyDescent="0.25">
      <c r="A4" s="19" t="str">
        <f t="shared" si="1"/>
        <v xml:space="preserve"> G1</v>
      </c>
      <c r="B4" s="6" t="s">
        <v>165</v>
      </c>
      <c r="C4" s="21"/>
      <c r="D4" s="47" t="s">
        <v>205</v>
      </c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0.100000000000001" customHeight="1" x14ac:dyDescent="0.25">
      <c r="A5" s="19" t="str">
        <f t="shared" si="1"/>
        <v xml:space="preserve"> G1</v>
      </c>
      <c r="B5" s="6" t="s">
        <v>158</v>
      </c>
      <c r="C5" s="21"/>
      <c r="D5" s="19" t="s">
        <v>41</v>
      </c>
      <c r="E5" s="105"/>
      <c r="F5" s="105"/>
      <c r="G5" s="105"/>
      <c r="H5" s="105" t="s">
        <v>264</v>
      </c>
      <c r="I5" s="105"/>
      <c r="J5" s="105"/>
      <c r="K5" s="105"/>
      <c r="L5" s="96"/>
      <c r="M5" s="105" t="str">
        <f t="shared" si="0"/>
        <v>YES</v>
      </c>
      <c r="N5" s="104"/>
      <c r="O5" s="104"/>
      <c r="P5" s="104"/>
      <c r="Q5" s="104"/>
      <c r="R5" s="104"/>
      <c r="S5" s="104">
        <v>1</v>
      </c>
      <c r="T5" s="104"/>
      <c r="U5" s="104"/>
      <c r="V5" s="104"/>
      <c r="W5" s="104"/>
      <c r="X5" s="104"/>
    </row>
    <row r="6" spans="1:24" ht="20.100000000000001" customHeight="1" x14ac:dyDescent="0.25">
      <c r="A6" s="19" t="str">
        <f t="shared" si="1"/>
        <v xml:space="preserve"> G1</v>
      </c>
      <c r="B6" s="6" t="s">
        <v>141</v>
      </c>
      <c r="C6" s="21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0.100000000000001" customHeight="1" x14ac:dyDescent="0.25">
      <c r="A7" s="19" t="str">
        <f t="shared" si="1"/>
        <v xml:space="preserve"> G1</v>
      </c>
      <c r="B7" s="6" t="s">
        <v>126</v>
      </c>
      <c r="C7" s="21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0.100000000000001" customHeight="1" x14ac:dyDescent="0.25">
      <c r="A8" s="19" t="str">
        <f t="shared" si="1"/>
        <v xml:space="preserve"> G1</v>
      </c>
      <c r="B8" s="6" t="s">
        <v>149</v>
      </c>
      <c r="C8" s="21"/>
      <c r="D8" s="19" t="s">
        <v>51</v>
      </c>
      <c r="E8" s="105"/>
      <c r="F8" s="105"/>
      <c r="G8" s="105"/>
      <c r="H8" s="105"/>
      <c r="I8" s="105"/>
      <c r="J8" s="105"/>
      <c r="K8" s="105"/>
      <c r="L8" s="96"/>
      <c r="M8" s="105" t="str">
        <f t="shared" si="0"/>
        <v/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4" ht="20.100000000000001" customHeight="1" x14ac:dyDescent="0.25">
      <c r="A9" s="19" t="str">
        <f t="shared" si="1"/>
        <v xml:space="preserve"> G1</v>
      </c>
      <c r="B9" s="6" t="s">
        <v>166</v>
      </c>
      <c r="C9" s="118">
        <v>65400</v>
      </c>
      <c r="D9" s="117">
        <v>1023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0.100000000000001" customHeight="1" x14ac:dyDescent="0.25">
      <c r="A10" s="19" t="str">
        <f t="shared" si="1"/>
        <v xml:space="preserve"> G1</v>
      </c>
      <c r="B10" s="6" t="s">
        <v>166</v>
      </c>
      <c r="C10" s="21"/>
      <c r="D10" s="47" t="s">
        <v>205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0.100000000000001" customHeight="1" x14ac:dyDescent="0.25">
      <c r="A11" s="19" t="str">
        <f t="shared" si="1"/>
        <v xml:space="preserve"> G1</v>
      </c>
      <c r="B11" s="6" t="s">
        <v>125</v>
      </c>
      <c r="C11" s="21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0.100000000000001" customHeight="1" x14ac:dyDescent="0.25">
      <c r="A12" s="19" t="str">
        <f t="shared" si="1"/>
        <v xml:space="preserve"> G1</v>
      </c>
      <c r="B12" s="6" t="s">
        <v>127</v>
      </c>
      <c r="C12" s="21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0.100000000000001" customHeight="1" x14ac:dyDescent="0.25">
      <c r="A13" s="19" t="str">
        <f t="shared" si="1"/>
        <v xml:space="preserve"> G1</v>
      </c>
      <c r="B13" s="6" t="s">
        <v>136</v>
      </c>
      <c r="C13" s="21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0.100000000000001" customHeight="1" x14ac:dyDescent="0.25">
      <c r="A14" s="19" t="str">
        <f t="shared" si="1"/>
        <v xml:space="preserve"> G1</v>
      </c>
      <c r="B14" s="6" t="s">
        <v>129</v>
      </c>
      <c r="C14" s="21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0.100000000000001" customHeight="1" x14ac:dyDescent="0.25">
      <c r="A15" s="19" t="str">
        <f t="shared" si="1"/>
        <v xml:space="preserve"> G1</v>
      </c>
      <c r="B15" s="6" t="s">
        <v>167</v>
      </c>
      <c r="C15" s="118">
        <v>65354</v>
      </c>
      <c r="D15" s="117">
        <v>1022</v>
      </c>
      <c r="E15" s="105"/>
      <c r="F15" s="105"/>
      <c r="G15" s="105"/>
      <c r="H15" s="105"/>
      <c r="I15" s="105"/>
      <c r="J15" s="105"/>
      <c r="K15" s="105"/>
      <c r="L15" s="96"/>
      <c r="M15" s="105" t="str">
        <f t="shared" si="0"/>
        <v/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20.100000000000001" customHeight="1" x14ac:dyDescent="0.25">
      <c r="A16" s="19" t="str">
        <f t="shared" si="1"/>
        <v xml:space="preserve"> G1</v>
      </c>
      <c r="B16" s="6" t="s">
        <v>167</v>
      </c>
      <c r="C16" s="21"/>
      <c r="D16" s="47">
        <v>1016</v>
      </c>
      <c r="E16" s="105"/>
      <c r="F16" s="105"/>
      <c r="G16" s="105"/>
      <c r="H16" s="105"/>
      <c r="I16" s="105"/>
      <c r="J16" s="105"/>
      <c r="K16" s="105"/>
      <c r="L16" s="96"/>
      <c r="M16" s="105" t="str">
        <f t="shared" si="0"/>
        <v/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</row>
    <row r="17" spans="1:24" ht="20.100000000000001" customHeight="1" x14ac:dyDescent="0.25">
      <c r="A17" s="19" t="str">
        <f t="shared" si="1"/>
        <v xml:space="preserve"> G1</v>
      </c>
      <c r="B17" s="6" t="s">
        <v>118</v>
      </c>
      <c r="C17" s="21"/>
      <c r="D17" s="19" t="s">
        <v>49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0.100000000000001" customHeight="1" x14ac:dyDescent="0.25">
      <c r="A18" s="19" t="str">
        <f t="shared" si="1"/>
        <v xml:space="preserve"> G1</v>
      </c>
      <c r="B18" s="6" t="s">
        <v>148</v>
      </c>
      <c r="C18" s="21"/>
      <c r="D18" s="19" t="s">
        <v>52</v>
      </c>
      <c r="E18" s="105"/>
      <c r="F18" s="105"/>
      <c r="G18" s="105"/>
      <c r="H18" s="105" t="s">
        <v>264</v>
      </c>
      <c r="I18" s="105"/>
      <c r="J18" s="105"/>
      <c r="K18" s="105"/>
      <c r="L18" s="96"/>
      <c r="M18" s="105" t="str">
        <f t="shared" si="0"/>
        <v>YES</v>
      </c>
      <c r="N18" s="104"/>
      <c r="O18" s="104"/>
      <c r="P18" s="104"/>
      <c r="Q18" s="104"/>
      <c r="R18" s="104"/>
      <c r="S18" s="104">
        <v>1</v>
      </c>
      <c r="T18" s="104"/>
      <c r="U18" s="104"/>
      <c r="V18" s="104"/>
      <c r="W18" s="104"/>
      <c r="X18" s="104"/>
    </row>
    <row r="19" spans="1:24" ht="20.100000000000001" customHeight="1" x14ac:dyDescent="0.25">
      <c r="A19" s="19" t="str">
        <f t="shared" si="1"/>
        <v xml:space="preserve"> G1</v>
      </c>
      <c r="B19" s="6" t="s">
        <v>133</v>
      </c>
      <c r="C19" s="21"/>
      <c r="D19" s="19" t="s">
        <v>59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0.100000000000001" customHeight="1" x14ac:dyDescent="0.25">
      <c r="A20" s="19" t="str">
        <f t="shared" si="1"/>
        <v xml:space="preserve"> G1</v>
      </c>
      <c r="B20" s="6" t="s">
        <v>146</v>
      </c>
      <c r="C20" s="21"/>
      <c r="D20" s="19" t="s">
        <v>68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0.100000000000001" customHeight="1" x14ac:dyDescent="0.25">
      <c r="A21" s="19" t="str">
        <f t="shared" si="1"/>
        <v xml:space="preserve"> G1</v>
      </c>
      <c r="B21" s="6" t="s">
        <v>168</v>
      </c>
      <c r="C21" s="118">
        <v>65375</v>
      </c>
      <c r="D21" s="117">
        <v>1021</v>
      </c>
      <c r="E21" s="105"/>
      <c r="F21" s="105"/>
      <c r="G21" s="105"/>
      <c r="H21" s="105"/>
      <c r="I21" s="105"/>
      <c r="J21" s="105"/>
      <c r="K21" s="105"/>
      <c r="L21" s="96"/>
      <c r="M21" s="105" t="str">
        <f t="shared" si="0"/>
        <v/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</row>
    <row r="22" spans="1:24" ht="20.100000000000001" customHeight="1" x14ac:dyDescent="0.25">
      <c r="A22" s="19" t="str">
        <f t="shared" si="1"/>
        <v xml:space="preserve"> G1</v>
      </c>
      <c r="B22" s="6" t="s">
        <v>168</v>
      </c>
      <c r="C22" s="21"/>
      <c r="D22" s="47">
        <v>1021</v>
      </c>
      <c r="E22" s="105"/>
      <c r="F22" s="105" t="s">
        <v>260</v>
      </c>
      <c r="G22" s="105"/>
      <c r="H22" s="105" t="s">
        <v>264</v>
      </c>
      <c r="I22" s="105"/>
      <c r="J22" s="105"/>
      <c r="K22" s="105"/>
      <c r="L22" s="96"/>
      <c r="M22" s="105" t="str">
        <f t="shared" si="0"/>
        <v>YES</v>
      </c>
      <c r="N22" s="104"/>
      <c r="O22" s="104">
        <v>1</v>
      </c>
      <c r="P22" s="104">
        <v>1</v>
      </c>
      <c r="Q22" s="104"/>
      <c r="R22" s="104"/>
      <c r="S22" s="104"/>
      <c r="T22" s="104"/>
      <c r="U22" s="104"/>
      <c r="V22" s="104"/>
      <c r="W22" s="104"/>
      <c r="X22" s="104"/>
    </row>
    <row r="23" spans="1:24" ht="20.100000000000001" customHeight="1" x14ac:dyDescent="0.25">
      <c r="A23" s="19" t="str">
        <f t="shared" si="1"/>
        <v xml:space="preserve"> G1</v>
      </c>
      <c r="B23" s="6" t="s">
        <v>116</v>
      </c>
      <c r="C23" s="21"/>
      <c r="D23" s="19" t="s">
        <v>37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0.100000000000001" customHeight="1" x14ac:dyDescent="0.25">
      <c r="A24" s="19" t="str">
        <f t="shared" si="1"/>
        <v xml:space="preserve"> G1</v>
      </c>
      <c r="B24" s="6" t="s">
        <v>120</v>
      </c>
      <c r="C24" s="21"/>
      <c r="D24" s="19" t="s">
        <v>42</v>
      </c>
      <c r="E24" s="105"/>
      <c r="F24" s="105"/>
      <c r="G24" s="105"/>
      <c r="H24" s="105" t="s">
        <v>264</v>
      </c>
      <c r="I24" s="105"/>
      <c r="J24" s="105"/>
      <c r="K24" s="105"/>
      <c r="L24" s="96"/>
      <c r="M24" s="105" t="str">
        <f t="shared" si="0"/>
        <v>YES</v>
      </c>
      <c r="N24" s="104"/>
      <c r="O24" s="104"/>
      <c r="P24" s="104"/>
      <c r="Q24" s="104"/>
      <c r="R24" s="104"/>
      <c r="S24" s="104">
        <v>1</v>
      </c>
      <c r="T24" s="104"/>
      <c r="U24" s="104"/>
      <c r="V24" s="104"/>
      <c r="W24" s="104"/>
      <c r="X24" s="104"/>
    </row>
    <row r="25" spans="1:24" ht="20.100000000000001" customHeight="1" x14ac:dyDescent="0.25">
      <c r="A25" s="19" t="str">
        <f t="shared" si="1"/>
        <v xml:space="preserve"> G1</v>
      </c>
      <c r="B25" s="6" t="s">
        <v>147</v>
      </c>
      <c r="C25" s="21"/>
      <c r="D25" s="19" t="s">
        <v>53</v>
      </c>
      <c r="E25" s="105"/>
      <c r="F25" s="105"/>
      <c r="G25" s="105"/>
      <c r="H25" s="105"/>
      <c r="I25" s="105"/>
      <c r="J25" s="105"/>
      <c r="K25" s="105"/>
      <c r="L25" s="96"/>
      <c r="M25" s="105" t="str">
        <f t="shared" si="0"/>
        <v/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</row>
    <row r="26" spans="1:24" ht="20.100000000000001" customHeight="1" x14ac:dyDescent="0.25">
      <c r="A26" s="19" t="str">
        <f t="shared" si="1"/>
        <v xml:space="preserve"> G1</v>
      </c>
      <c r="B26" s="6" t="s">
        <v>150</v>
      </c>
      <c r="C26" s="21"/>
      <c r="D26" s="19" t="s">
        <v>60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0.100000000000001" customHeight="1" x14ac:dyDescent="0.25">
      <c r="A27" s="19" t="str">
        <f t="shared" si="1"/>
        <v xml:space="preserve"> G1</v>
      </c>
      <c r="B27" s="6" t="s">
        <v>169</v>
      </c>
      <c r="C27" s="114">
        <v>65356</v>
      </c>
      <c r="D27" s="106">
        <v>2022</v>
      </c>
      <c r="E27" s="105"/>
      <c r="F27" s="105"/>
      <c r="G27" s="105"/>
      <c r="H27" s="105" t="s">
        <v>264</v>
      </c>
      <c r="I27" s="105"/>
      <c r="J27" s="105"/>
      <c r="K27" s="105"/>
      <c r="L27" s="96"/>
      <c r="M27" s="105" t="str">
        <f t="shared" si="0"/>
        <v>YES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0.100000000000001" customHeight="1" x14ac:dyDescent="0.25">
      <c r="A28" s="19" t="str">
        <f t="shared" si="1"/>
        <v xml:space="preserve"> G1</v>
      </c>
      <c r="B28" s="6" t="s">
        <v>169</v>
      </c>
      <c r="C28" s="21"/>
      <c r="D28" s="47" t="s">
        <v>205</v>
      </c>
      <c r="E28" s="105"/>
      <c r="F28" s="105" t="s">
        <v>263</v>
      </c>
      <c r="G28" s="105"/>
      <c r="H28" s="105" t="s">
        <v>264</v>
      </c>
      <c r="I28" s="105" t="s">
        <v>261</v>
      </c>
      <c r="J28" s="105"/>
      <c r="K28" s="105"/>
      <c r="L28" s="96"/>
      <c r="M28" s="105" t="str">
        <f t="shared" si="0"/>
        <v>YES</v>
      </c>
      <c r="N28" s="104"/>
      <c r="O28" s="104">
        <v>1</v>
      </c>
      <c r="P28" s="104"/>
      <c r="Q28" s="104">
        <v>1</v>
      </c>
      <c r="R28" s="104"/>
      <c r="S28" s="104"/>
      <c r="T28" s="104"/>
      <c r="U28" s="104"/>
      <c r="V28" s="104">
        <v>1</v>
      </c>
      <c r="W28" s="104"/>
      <c r="X28" s="104"/>
    </row>
    <row r="29" spans="1:24" ht="20.100000000000001" customHeight="1" x14ac:dyDescent="0.25">
      <c r="A29" s="19" t="str">
        <f t="shared" si="1"/>
        <v xml:space="preserve"> G1</v>
      </c>
      <c r="B29" s="6" t="s">
        <v>117</v>
      </c>
      <c r="C29" s="21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0.100000000000001" customHeight="1" x14ac:dyDescent="0.25">
      <c r="A30" s="19" t="str">
        <f t="shared" si="1"/>
        <v xml:space="preserve"> G1</v>
      </c>
      <c r="B30" s="6" t="s">
        <v>156</v>
      </c>
      <c r="C30" s="21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0.100000000000001" customHeight="1" x14ac:dyDescent="0.25">
      <c r="A31" s="19" t="str">
        <f t="shared" si="1"/>
        <v xml:space="preserve"> G1</v>
      </c>
      <c r="B31" s="6" t="s">
        <v>143</v>
      </c>
      <c r="C31" s="21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0.100000000000001" customHeight="1" x14ac:dyDescent="0.25">
      <c r="A32" s="19" t="str">
        <f t="shared" si="1"/>
        <v xml:space="preserve"> G1</v>
      </c>
      <c r="B32" s="6" t="s">
        <v>128</v>
      </c>
      <c r="C32" s="21"/>
      <c r="D32" s="19" t="s">
        <v>70</v>
      </c>
      <c r="E32" s="105"/>
      <c r="F32" s="105"/>
      <c r="G32" s="105"/>
      <c r="H32" s="105" t="s">
        <v>264</v>
      </c>
      <c r="I32" s="105"/>
      <c r="J32" s="105"/>
      <c r="K32" s="105"/>
      <c r="L32" s="96" t="s">
        <v>310</v>
      </c>
      <c r="M32" s="105" t="str">
        <f t="shared" si="0"/>
        <v>YES</v>
      </c>
      <c r="N32" s="104"/>
      <c r="O32" s="104">
        <v>1</v>
      </c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5" ht="20.100000000000001" customHeight="1" x14ac:dyDescent="0.25">
      <c r="A33" s="19" t="str">
        <f t="shared" si="1"/>
        <v xml:space="preserve"> G1</v>
      </c>
      <c r="B33" s="6" t="s">
        <v>170</v>
      </c>
      <c r="C33" s="114">
        <v>65357</v>
      </c>
      <c r="D33" s="106">
        <v>2020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5" ht="20.100000000000001" customHeight="1" x14ac:dyDescent="0.25">
      <c r="A34" s="19" t="str">
        <f t="shared" si="1"/>
        <v xml:space="preserve"> G1</v>
      </c>
      <c r="B34" s="6" t="s">
        <v>170</v>
      </c>
      <c r="C34" s="21"/>
      <c r="D34" s="47">
        <v>2010</v>
      </c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5" ht="20.100000000000001" customHeight="1" x14ac:dyDescent="0.25">
      <c r="A35" s="19" t="str">
        <f t="shared" ref="A35:A66" si="2">A$2</f>
        <v xml:space="preserve"> G1</v>
      </c>
      <c r="B35" s="6" t="s">
        <v>113</v>
      </c>
      <c r="C35" s="21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5" ht="20.100000000000001" customHeight="1" x14ac:dyDescent="0.25">
      <c r="A36" s="19" t="str">
        <f t="shared" si="2"/>
        <v xml:space="preserve"> G1</v>
      </c>
      <c r="B36" s="6" t="s">
        <v>112</v>
      </c>
      <c r="C36" s="21"/>
      <c r="D36" s="19" t="s">
        <v>82</v>
      </c>
      <c r="E36" s="105"/>
      <c r="F36" s="105"/>
      <c r="G36" s="105"/>
      <c r="H36" s="105" t="s">
        <v>264</v>
      </c>
      <c r="I36" s="105"/>
      <c r="J36" s="105"/>
      <c r="K36" s="105"/>
      <c r="L36" s="96"/>
      <c r="M36" s="105" t="str">
        <f t="shared" si="0"/>
        <v>YES</v>
      </c>
      <c r="N36" s="104"/>
      <c r="O36" s="104">
        <v>1</v>
      </c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5" ht="20.100000000000001" customHeight="1" x14ac:dyDescent="0.25">
      <c r="A37" s="19" t="str">
        <f t="shared" si="2"/>
        <v xml:space="preserve"> G1</v>
      </c>
      <c r="B37" s="6" t="s">
        <v>160</v>
      </c>
      <c r="C37" s="21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5" ht="20.100000000000001" customHeight="1" x14ac:dyDescent="0.25">
      <c r="A38" s="19" t="str">
        <f t="shared" si="2"/>
        <v xml:space="preserve"> G1</v>
      </c>
      <c r="B38" s="6" t="s">
        <v>114</v>
      </c>
      <c r="C38" s="21"/>
      <c r="D38" s="19" t="s">
        <v>50</v>
      </c>
      <c r="E38" s="105"/>
      <c r="F38" s="105" t="s">
        <v>263</v>
      </c>
      <c r="G38" s="105"/>
      <c r="H38" s="105"/>
      <c r="I38" s="105"/>
      <c r="J38" s="105"/>
      <c r="K38" s="105"/>
      <c r="L38" s="96"/>
      <c r="M38" s="105" t="str">
        <f t="shared" si="0"/>
        <v>YES</v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94" t="s">
        <v>318</v>
      </c>
    </row>
    <row r="39" spans="1:25" ht="20.100000000000001" customHeight="1" x14ac:dyDescent="0.25">
      <c r="A39" s="19" t="str">
        <f t="shared" si="2"/>
        <v xml:space="preserve"> G1</v>
      </c>
      <c r="B39" s="6" t="s">
        <v>171</v>
      </c>
      <c r="C39" s="114">
        <v>65432</v>
      </c>
      <c r="D39" s="106">
        <v>2023</v>
      </c>
      <c r="E39" s="105"/>
      <c r="F39" s="105"/>
      <c r="G39" s="105"/>
      <c r="H39" s="105"/>
      <c r="I39" s="105"/>
      <c r="J39" s="105"/>
      <c r="K39" s="105"/>
      <c r="L39" s="96"/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5" ht="20.100000000000001" customHeight="1" x14ac:dyDescent="0.25">
      <c r="A40" s="19" t="str">
        <f t="shared" si="2"/>
        <v xml:space="preserve"> G1</v>
      </c>
      <c r="B40" s="6" t="s">
        <v>171</v>
      </c>
      <c r="C40" s="21"/>
      <c r="D40" s="47">
        <v>2015</v>
      </c>
      <c r="E40" s="105"/>
      <c r="F40" s="105"/>
      <c r="G40" s="105"/>
      <c r="H40" s="105"/>
      <c r="I40" s="105"/>
      <c r="J40" s="105"/>
      <c r="K40" s="105"/>
      <c r="L40" s="96"/>
      <c r="M40" s="105" t="str">
        <f t="shared" si="0"/>
        <v/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5" ht="20.100000000000001" customHeight="1" x14ac:dyDescent="0.25">
      <c r="A41" s="19" t="str">
        <f t="shared" si="2"/>
        <v xml:space="preserve"> G1</v>
      </c>
      <c r="B41" s="6" t="s">
        <v>121</v>
      </c>
      <c r="C41" s="21"/>
      <c r="D41" s="19" t="s">
        <v>62</v>
      </c>
      <c r="E41" s="105"/>
      <c r="F41" s="105"/>
      <c r="G41" s="105"/>
      <c r="H41" s="105" t="s">
        <v>264</v>
      </c>
      <c r="I41" s="105"/>
      <c r="J41" s="105"/>
      <c r="K41" s="105"/>
      <c r="L41" s="96"/>
      <c r="M41" s="105" t="str">
        <f t="shared" si="0"/>
        <v>YES</v>
      </c>
      <c r="N41" s="104"/>
      <c r="O41" s="104"/>
      <c r="P41" s="104"/>
      <c r="Q41" s="104"/>
      <c r="R41" s="104"/>
      <c r="S41" s="104">
        <v>1</v>
      </c>
      <c r="T41" s="104"/>
      <c r="U41" s="104"/>
      <c r="V41" s="104"/>
      <c r="W41" s="104"/>
      <c r="X41" s="104"/>
    </row>
    <row r="42" spans="1:25" ht="20.100000000000001" customHeight="1" x14ac:dyDescent="0.25">
      <c r="A42" s="19" t="str">
        <f t="shared" si="2"/>
        <v xml:space="preserve"> G1</v>
      </c>
      <c r="B42" s="6" t="s">
        <v>131</v>
      </c>
      <c r="C42" s="21"/>
      <c r="D42" s="19" t="s">
        <v>83</v>
      </c>
      <c r="E42" s="105"/>
      <c r="F42" s="105"/>
      <c r="G42" s="105"/>
      <c r="H42" s="105" t="s">
        <v>264</v>
      </c>
      <c r="I42" s="105"/>
      <c r="J42" s="105"/>
      <c r="K42" s="105"/>
      <c r="L42" s="96"/>
      <c r="M42" s="105" t="str">
        <f t="shared" si="0"/>
        <v>YES</v>
      </c>
      <c r="N42" s="104"/>
      <c r="O42" s="104"/>
      <c r="P42" s="104"/>
      <c r="Q42" s="104"/>
      <c r="R42" s="104"/>
      <c r="S42" s="104">
        <v>1</v>
      </c>
      <c r="T42" s="104"/>
      <c r="U42" s="104"/>
      <c r="V42" s="104"/>
      <c r="W42" s="104"/>
      <c r="X42" s="104"/>
    </row>
    <row r="43" spans="1:25" ht="20.100000000000001" customHeight="1" x14ac:dyDescent="0.25">
      <c r="A43" s="19" t="str">
        <f t="shared" si="2"/>
        <v xml:space="preserve"> G1</v>
      </c>
      <c r="B43" s="6" t="s">
        <v>138</v>
      </c>
      <c r="C43" s="21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5" ht="20.100000000000001" customHeight="1" x14ac:dyDescent="0.25">
      <c r="A44" s="19" t="str">
        <f t="shared" si="2"/>
        <v xml:space="preserve"> G1</v>
      </c>
      <c r="B44" s="6" t="s">
        <v>135</v>
      </c>
      <c r="C44" s="21"/>
      <c r="D44" s="19" t="s">
        <v>76</v>
      </c>
      <c r="E44" s="105"/>
      <c r="F44" s="105"/>
      <c r="G44" s="105"/>
      <c r="H44" s="105"/>
      <c r="I44" s="105"/>
      <c r="J44" s="105"/>
      <c r="K44" s="105"/>
      <c r="L44" s="96"/>
      <c r="M44" s="105" t="str">
        <f t="shared" si="0"/>
        <v/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5" ht="20.100000000000001" customHeight="1" x14ac:dyDescent="0.25">
      <c r="A45" s="19" t="str">
        <f t="shared" si="2"/>
        <v xml:space="preserve"> G1</v>
      </c>
      <c r="B45" s="6" t="s">
        <v>172</v>
      </c>
      <c r="C45" s="114">
        <v>65378</v>
      </c>
      <c r="D45" s="106">
        <v>2021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5" ht="20.100000000000001" customHeight="1" x14ac:dyDescent="0.25">
      <c r="A46" s="19" t="str">
        <f t="shared" si="2"/>
        <v xml:space="preserve"> G1</v>
      </c>
      <c r="B46" s="6" t="s">
        <v>172</v>
      </c>
      <c r="C46" s="21"/>
      <c r="D46" s="47" t="s">
        <v>205</v>
      </c>
      <c r="E46" s="105"/>
      <c r="F46" s="105"/>
      <c r="G46" s="105"/>
      <c r="H46" s="105" t="s">
        <v>262</v>
      </c>
      <c r="I46" s="105"/>
      <c r="J46" s="105"/>
      <c r="K46" s="105"/>
      <c r="L46" s="96"/>
      <c r="M46" s="105" t="str">
        <f t="shared" si="0"/>
        <v>YES</v>
      </c>
      <c r="N46" s="104"/>
      <c r="O46" s="104">
        <v>1</v>
      </c>
      <c r="P46" s="104">
        <v>1</v>
      </c>
      <c r="Q46" s="104"/>
      <c r="R46" s="104"/>
      <c r="S46" s="104"/>
      <c r="T46" s="104"/>
      <c r="U46" s="104"/>
      <c r="V46" s="104"/>
      <c r="W46" s="104"/>
      <c r="X46" s="104"/>
    </row>
    <row r="47" spans="1:25" ht="20.100000000000001" customHeight="1" x14ac:dyDescent="0.25">
      <c r="A47" s="19" t="str">
        <f t="shared" si="2"/>
        <v xml:space="preserve"> G1</v>
      </c>
      <c r="B47" s="6" t="s">
        <v>142</v>
      </c>
      <c r="C47" s="21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5" ht="20.100000000000001" customHeight="1" x14ac:dyDescent="0.25">
      <c r="A48" s="19" t="str">
        <f t="shared" si="2"/>
        <v xml:space="preserve"> G1</v>
      </c>
      <c r="B48" s="6" t="s">
        <v>137</v>
      </c>
      <c r="C48" s="21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5" ht="20.100000000000001" customHeight="1" x14ac:dyDescent="0.25">
      <c r="A49" s="19" t="str">
        <f t="shared" si="2"/>
        <v xml:space="preserve"> G1</v>
      </c>
      <c r="B49" s="6" t="s">
        <v>115</v>
      </c>
      <c r="C49" s="21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5" ht="20.100000000000001" customHeight="1" x14ac:dyDescent="0.25">
      <c r="A50" s="19" t="str">
        <f t="shared" si="2"/>
        <v xml:space="preserve"> G1</v>
      </c>
      <c r="B50" s="6" t="s">
        <v>139</v>
      </c>
      <c r="C50" s="21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="20.100000000000001" customHeight="1" x14ac:dyDescent="0.25">
      <c r="A51" s="19" t="str">
        <f t="shared" si="2"/>
        <v xml:space="preserve"> G1</v>
      </c>
      <c r="B51" s="6" t="s">
        <v>173</v>
      </c>
      <c r="C51" s="114">
        <v>65403</v>
      </c>
      <c r="D51" s="106">
        <v>3022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5" ht="20.100000000000001" customHeight="1" x14ac:dyDescent="0.25">
      <c r="A52" s="19" t="str">
        <f t="shared" si="2"/>
        <v xml:space="preserve"> G1</v>
      </c>
      <c r="B52" s="6" t="s">
        <v>173</v>
      </c>
      <c r="C52" s="21"/>
      <c r="D52" s="47">
        <v>3005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5" ht="20.100000000000001" customHeight="1" x14ac:dyDescent="0.25">
      <c r="A53" s="19" t="str">
        <f t="shared" si="2"/>
        <v xml:space="preserve"> G1</v>
      </c>
      <c r="B53" s="6" t="s">
        <v>119</v>
      </c>
      <c r="C53" s="21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5" ht="20.100000000000001" customHeight="1" x14ac:dyDescent="0.25">
      <c r="A54" s="19" t="str">
        <f t="shared" si="2"/>
        <v xml:space="preserve"> G1</v>
      </c>
      <c r="B54" s="6" t="s">
        <v>130</v>
      </c>
      <c r="C54" s="21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5" ht="20.100000000000001" customHeight="1" x14ac:dyDescent="0.25">
      <c r="A55" s="19" t="str">
        <f t="shared" si="2"/>
        <v xml:space="preserve"> G1</v>
      </c>
      <c r="B55" s="6" t="s">
        <v>134</v>
      </c>
      <c r="C55" s="21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5" ht="20.100000000000001" customHeight="1" x14ac:dyDescent="0.25">
      <c r="A56" s="19" t="str">
        <f t="shared" si="2"/>
        <v xml:space="preserve"> G1</v>
      </c>
      <c r="B56" s="6" t="s">
        <v>159</v>
      </c>
      <c r="C56" s="21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5" ht="20.100000000000001" customHeight="1" x14ac:dyDescent="0.25">
      <c r="A57" s="19" t="str">
        <f t="shared" si="2"/>
        <v xml:space="preserve"> G1</v>
      </c>
      <c r="B57" s="6" t="s">
        <v>174</v>
      </c>
      <c r="C57" s="114">
        <v>65454</v>
      </c>
      <c r="D57" s="106">
        <v>3023</v>
      </c>
      <c r="E57" s="105"/>
      <c r="F57" s="105"/>
      <c r="G57" s="105"/>
      <c r="H57" s="105" t="s">
        <v>261</v>
      </c>
      <c r="I57" s="105"/>
      <c r="J57" s="105" t="s">
        <v>261</v>
      </c>
      <c r="K57" s="105"/>
      <c r="L57" s="96"/>
      <c r="M57" s="105" t="str">
        <f t="shared" si="0"/>
        <v>YES</v>
      </c>
      <c r="N57" s="104"/>
      <c r="O57" s="104"/>
      <c r="P57" s="104"/>
      <c r="Q57" s="104"/>
      <c r="R57" s="104"/>
      <c r="S57" s="104"/>
      <c r="T57" s="104"/>
      <c r="U57" s="104">
        <v>1</v>
      </c>
      <c r="V57" s="104"/>
      <c r="W57" s="104"/>
      <c r="X57" s="104"/>
    </row>
    <row r="58" spans="1:25" ht="20.100000000000001" customHeight="1" x14ac:dyDescent="0.25">
      <c r="A58" s="19" t="str">
        <f t="shared" si="2"/>
        <v xml:space="preserve"> G1</v>
      </c>
      <c r="B58" s="6" t="s">
        <v>174</v>
      </c>
      <c r="C58" s="21"/>
      <c r="D58" s="47">
        <v>3010</v>
      </c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5" ht="20.100000000000001" customHeight="1" x14ac:dyDescent="0.25">
      <c r="A59" s="19" t="str">
        <f t="shared" si="2"/>
        <v xml:space="preserve"> G1</v>
      </c>
      <c r="B59" s="6" t="s">
        <v>152</v>
      </c>
      <c r="C59" s="21"/>
      <c r="D59" s="19" t="s">
        <v>46</v>
      </c>
      <c r="E59" s="105"/>
      <c r="F59" s="105" t="s">
        <v>263</v>
      </c>
      <c r="G59" s="105"/>
      <c r="H59" s="105"/>
      <c r="I59" s="105"/>
      <c r="J59" s="105"/>
      <c r="K59" s="105"/>
      <c r="L59" s="96"/>
      <c r="M59" s="105" t="str">
        <f t="shared" si="0"/>
        <v>YES</v>
      </c>
      <c r="N59" s="104"/>
      <c r="O59" s="104">
        <v>1</v>
      </c>
      <c r="P59" s="104">
        <v>1</v>
      </c>
      <c r="Q59" s="104"/>
      <c r="R59" s="104"/>
      <c r="S59" s="104"/>
      <c r="T59" s="104"/>
      <c r="U59" s="104"/>
      <c r="V59" s="104"/>
      <c r="W59" s="104"/>
      <c r="X59" s="104"/>
      <c r="Y59" s="94" t="s">
        <v>318</v>
      </c>
    </row>
    <row r="60" spans="1:25" ht="20.100000000000001" customHeight="1" x14ac:dyDescent="0.25">
      <c r="A60" s="19" t="str">
        <f t="shared" si="2"/>
        <v xml:space="preserve"> G1</v>
      </c>
      <c r="B60" s="6" t="s">
        <v>155</v>
      </c>
      <c r="C60" s="21"/>
      <c r="D60" s="19" t="s">
        <v>84</v>
      </c>
      <c r="E60" s="105"/>
      <c r="F60" s="105"/>
      <c r="G60" s="105"/>
      <c r="H60" s="105"/>
      <c r="I60" s="105"/>
      <c r="J60" s="105"/>
      <c r="K60" s="105"/>
      <c r="L60" s="96"/>
      <c r="M60" s="105" t="str">
        <f t="shared" si="0"/>
        <v/>
      </c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r="61" spans="1:25" ht="20.100000000000001" customHeight="1" x14ac:dyDescent="0.25">
      <c r="A61" s="19" t="str">
        <f t="shared" si="2"/>
        <v xml:space="preserve"> G1</v>
      </c>
      <c r="B61" s="6" t="s">
        <v>144</v>
      </c>
      <c r="C61" s="21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5" ht="20.100000000000001" customHeight="1" x14ac:dyDescent="0.25">
      <c r="A62" s="19" t="str">
        <f t="shared" si="2"/>
        <v xml:space="preserve"> G1</v>
      </c>
      <c r="B62" s="6" t="s">
        <v>123</v>
      </c>
      <c r="C62" s="21"/>
      <c r="D62" s="19" t="s">
        <v>65</v>
      </c>
      <c r="E62" s="105"/>
      <c r="F62" s="105"/>
      <c r="G62" s="105"/>
      <c r="H62" s="105"/>
      <c r="I62" s="105"/>
      <c r="J62" s="105"/>
      <c r="K62" s="105"/>
      <c r="L62" s="96"/>
      <c r="M62" s="105" t="str">
        <f t="shared" si="0"/>
        <v/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5" ht="20.100000000000001" customHeight="1" x14ac:dyDescent="0.25">
      <c r="A63" s="19" t="str">
        <f t="shared" si="2"/>
        <v xml:space="preserve"> G1</v>
      </c>
      <c r="B63" s="6" t="s">
        <v>175</v>
      </c>
      <c r="C63" s="114">
        <v>65419</v>
      </c>
      <c r="D63" s="106">
        <v>3021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5" ht="20.100000000000001" customHeight="1" x14ac:dyDescent="0.25">
      <c r="A64" s="19" t="str">
        <f t="shared" si="2"/>
        <v xml:space="preserve"> G1</v>
      </c>
      <c r="B64" s="6" t="s">
        <v>175</v>
      </c>
      <c r="C64" s="21"/>
      <c r="D64" s="47">
        <v>3015</v>
      </c>
      <c r="E64" s="105"/>
      <c r="F64" s="105"/>
      <c r="G64" s="105"/>
      <c r="H64" s="105" t="s">
        <v>264</v>
      </c>
      <c r="I64" s="105"/>
      <c r="J64" s="105"/>
      <c r="K64" s="105"/>
      <c r="L64" s="96"/>
      <c r="M64" s="105" t="str">
        <f t="shared" si="0"/>
        <v>YES</v>
      </c>
      <c r="N64" s="104"/>
      <c r="O64" s="104">
        <v>1</v>
      </c>
      <c r="P64" s="104">
        <v>1</v>
      </c>
      <c r="Q64" s="104"/>
      <c r="R64" s="104"/>
      <c r="S64" s="104"/>
      <c r="T64" s="104"/>
      <c r="U64" s="104"/>
      <c r="V64" s="104"/>
      <c r="W64" s="104"/>
      <c r="X64" s="104"/>
    </row>
    <row r="65" spans="1:24" ht="20.100000000000001" customHeight="1" x14ac:dyDescent="0.25">
      <c r="A65" s="19" t="str">
        <f t="shared" si="2"/>
        <v xml:space="preserve"> G1</v>
      </c>
      <c r="B65" s="6" t="s">
        <v>153</v>
      </c>
      <c r="C65" s="21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0.100000000000001" customHeight="1" x14ac:dyDescent="0.25">
      <c r="A66" s="19" t="str">
        <f t="shared" si="2"/>
        <v xml:space="preserve"> G1</v>
      </c>
      <c r="B66" s="6" t="s">
        <v>93</v>
      </c>
      <c r="C66" s="21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3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0.100000000000001" customHeight="1" x14ac:dyDescent="0.25">
      <c r="A67" s="19" t="str">
        <f t="shared" ref="A67:A72" si="4">A$2</f>
        <v xml:space="preserve"> G1</v>
      </c>
      <c r="B67" s="6" t="s">
        <v>140</v>
      </c>
      <c r="C67" s="21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3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0.100000000000001" customHeight="1" x14ac:dyDescent="0.25">
      <c r="A68" s="19" t="str">
        <f t="shared" si="4"/>
        <v xml:space="preserve"> G1</v>
      </c>
      <c r="B68" s="6" t="s">
        <v>132</v>
      </c>
      <c r="C68" s="21"/>
      <c r="D68" s="19" t="s">
        <v>47</v>
      </c>
      <c r="E68" s="105"/>
      <c r="F68" s="105"/>
      <c r="G68" s="105"/>
      <c r="H68" s="105"/>
      <c r="I68" s="105"/>
      <c r="J68" s="105"/>
      <c r="K68" s="105"/>
      <c r="L68" s="96"/>
      <c r="M68" s="105" t="str">
        <f t="shared" si="3"/>
        <v/>
      </c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</row>
    <row r="69" spans="1:24" ht="20.100000000000001" customHeight="1" x14ac:dyDescent="0.25">
      <c r="A69" s="19" t="str">
        <f t="shared" si="4"/>
        <v xml:space="preserve"> G1</v>
      </c>
      <c r="B69" s="6" t="s">
        <v>176</v>
      </c>
      <c r="C69" s="114">
        <v>65406</v>
      </c>
      <c r="D69" s="106">
        <v>3020</v>
      </c>
      <c r="E69" s="105"/>
      <c r="F69" s="105"/>
      <c r="G69" s="105"/>
      <c r="H69" s="105"/>
      <c r="I69" s="105"/>
      <c r="J69" s="105"/>
      <c r="K69" s="105"/>
      <c r="L69" s="96"/>
      <c r="M69" s="105" t="str">
        <f t="shared" si="3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0.100000000000001" customHeight="1" x14ac:dyDescent="0.25">
      <c r="A70" s="19" t="str">
        <f t="shared" si="4"/>
        <v xml:space="preserve"> G1</v>
      </c>
      <c r="B70" s="6" t="s">
        <v>176</v>
      </c>
      <c r="C70" s="21"/>
      <c r="D70" s="47">
        <v>3020</v>
      </c>
      <c r="E70" s="105"/>
      <c r="F70" s="105"/>
      <c r="G70" s="105"/>
      <c r="H70" s="105" t="s">
        <v>262</v>
      </c>
      <c r="I70" s="105"/>
      <c r="J70" s="105"/>
      <c r="K70" s="105"/>
      <c r="L70" s="96"/>
      <c r="M70" s="105" t="str">
        <f t="shared" si="3"/>
        <v>YES</v>
      </c>
      <c r="N70" s="104"/>
      <c r="O70" s="104">
        <v>1</v>
      </c>
      <c r="P70" s="104">
        <v>1</v>
      </c>
      <c r="Q70" s="104"/>
      <c r="R70" s="104"/>
      <c r="S70" s="104"/>
      <c r="T70" s="104"/>
      <c r="U70" s="104"/>
      <c r="V70" s="104"/>
      <c r="W70" s="104"/>
      <c r="X70" s="104"/>
    </row>
    <row r="71" spans="1:24" ht="20.100000000000001" customHeight="1" x14ac:dyDescent="0.25">
      <c r="A71" s="19" t="str">
        <f t="shared" si="4"/>
        <v xml:space="preserve"> G1</v>
      </c>
      <c r="B71" s="6" t="s">
        <v>122</v>
      </c>
      <c r="C71" s="21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3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0.100000000000001" customHeight="1" x14ac:dyDescent="0.25">
      <c r="A72" s="19" t="str">
        <f t="shared" si="4"/>
        <v xml:space="preserve"> G1</v>
      </c>
      <c r="B72" s="6" t="s">
        <v>124</v>
      </c>
      <c r="C72" s="21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3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0.100000000000001" customHeight="1" x14ac:dyDescent="0.25">
      <c r="A73" s="19" t="s">
        <v>24</v>
      </c>
      <c r="B73" s="6" t="s">
        <v>157</v>
      </c>
      <c r="C73" s="21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3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s="115" customFormat="1" ht="20.100000000000001" customHeight="1" x14ac:dyDescent="0.25">
      <c r="A74" s="19" t="s">
        <v>24</v>
      </c>
      <c r="B74" s="6" t="s">
        <v>145</v>
      </c>
      <c r="C74" s="21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3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0.100000000000001" customHeight="1" x14ac:dyDescent="0.25">
      <c r="A75" s="19" t="s">
        <v>25</v>
      </c>
      <c r="B75" s="6" t="s">
        <v>88</v>
      </c>
      <c r="C75" s="21" t="s">
        <v>94</v>
      </c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3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0.100000000000001" customHeight="1" x14ac:dyDescent="0.25">
      <c r="A76" s="19" t="str">
        <f t="shared" ref="A76:A107" si="5">A$75</f>
        <v xml:space="preserve"> G2</v>
      </c>
      <c r="B76" s="6" t="s">
        <v>165</v>
      </c>
      <c r="C76" s="114">
        <v>66054</v>
      </c>
      <c r="D76" s="106">
        <v>1024</v>
      </c>
      <c r="E76" s="105"/>
      <c r="F76" s="105"/>
      <c r="G76" s="105"/>
      <c r="H76" s="105"/>
      <c r="I76" s="105"/>
      <c r="J76" s="105"/>
      <c r="K76" s="105"/>
      <c r="L76" s="96"/>
      <c r="M76" s="105" t="str">
        <f t="shared" si="3"/>
        <v/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</row>
    <row r="77" spans="1:24" ht="20.100000000000001" customHeight="1" x14ac:dyDescent="0.25">
      <c r="A77" s="19" t="str">
        <f t="shared" si="5"/>
        <v xml:space="preserve"> G2</v>
      </c>
      <c r="B77" s="6" t="s">
        <v>165</v>
      </c>
      <c r="C77" s="21"/>
      <c r="D77" s="47">
        <v>1006</v>
      </c>
      <c r="E77" s="105"/>
      <c r="F77" s="105"/>
      <c r="G77" s="105"/>
      <c r="H77" s="105"/>
      <c r="I77" s="105"/>
      <c r="J77" s="105"/>
      <c r="K77" s="105"/>
      <c r="L77" s="96"/>
      <c r="M77" s="105" t="str">
        <f t="shared" si="3"/>
        <v/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</row>
    <row r="78" spans="1:24" ht="20.100000000000001" customHeight="1" x14ac:dyDescent="0.25">
      <c r="A78" s="19" t="str">
        <f t="shared" si="5"/>
        <v xml:space="preserve"> G2</v>
      </c>
      <c r="B78" s="6" t="s">
        <v>158</v>
      </c>
      <c r="C78" s="21"/>
      <c r="D78" s="19" t="s">
        <v>41</v>
      </c>
      <c r="E78" s="105"/>
      <c r="F78" s="105"/>
      <c r="G78" s="105"/>
      <c r="H78" s="105"/>
      <c r="I78" s="105"/>
      <c r="J78" s="105"/>
      <c r="K78" s="105"/>
      <c r="L78" s="96"/>
      <c r="M78" s="105" t="str">
        <f t="shared" si="3"/>
        <v/>
      </c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</row>
    <row r="79" spans="1:24" ht="20.100000000000001" customHeight="1" x14ac:dyDescent="0.25">
      <c r="A79" s="19" t="str">
        <f t="shared" si="5"/>
        <v xml:space="preserve"> G2</v>
      </c>
      <c r="B79" s="6" t="s">
        <v>141</v>
      </c>
      <c r="C79" s="21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3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0.100000000000001" customHeight="1" x14ac:dyDescent="0.25">
      <c r="A80" s="19" t="str">
        <f t="shared" si="5"/>
        <v xml:space="preserve"> G2</v>
      </c>
      <c r="B80" s="6" t="s">
        <v>126</v>
      </c>
      <c r="C80" s="21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3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0.100000000000001" customHeight="1" x14ac:dyDescent="0.25">
      <c r="A81" s="19" t="str">
        <f t="shared" si="5"/>
        <v xml:space="preserve"> G2</v>
      </c>
      <c r="B81" s="6" t="s">
        <v>149</v>
      </c>
      <c r="C81" s="21"/>
      <c r="D81" s="19" t="s">
        <v>51</v>
      </c>
      <c r="E81" s="105"/>
      <c r="F81" s="105"/>
      <c r="G81" s="105"/>
      <c r="H81" s="105"/>
      <c r="I81" s="105"/>
      <c r="J81" s="105"/>
      <c r="K81" s="105"/>
      <c r="L81" s="96"/>
      <c r="M81" s="105" t="str">
        <f t="shared" si="3"/>
        <v/>
      </c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</row>
    <row r="82" spans="1:24" ht="20.100000000000001" customHeight="1" x14ac:dyDescent="0.25">
      <c r="A82" s="19" t="str">
        <f t="shared" si="5"/>
        <v xml:space="preserve"> G2</v>
      </c>
      <c r="B82" s="6" t="s">
        <v>166</v>
      </c>
      <c r="C82" s="114">
        <v>65801</v>
      </c>
      <c r="D82" s="106">
        <v>1023</v>
      </c>
      <c r="E82" s="105"/>
      <c r="F82" s="105"/>
      <c r="G82" s="105"/>
      <c r="H82" s="105"/>
      <c r="I82" s="105"/>
      <c r="J82" s="105"/>
      <c r="K82" s="105"/>
      <c r="L82" s="96"/>
      <c r="M82" s="105" t="str">
        <f t="shared" si="3"/>
        <v/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</row>
    <row r="83" spans="1:24" ht="20.100000000000001" customHeight="1" x14ac:dyDescent="0.25">
      <c r="A83" s="19" t="str">
        <f t="shared" si="5"/>
        <v xml:space="preserve"> G2</v>
      </c>
      <c r="B83" s="6" t="s">
        <v>166</v>
      </c>
      <c r="C83" s="21"/>
      <c r="D83" s="47">
        <v>1011</v>
      </c>
      <c r="E83" s="105"/>
      <c r="F83" s="105"/>
      <c r="G83" s="105"/>
      <c r="H83" s="105"/>
      <c r="I83" s="105"/>
      <c r="J83" s="105"/>
      <c r="K83" s="105"/>
      <c r="L83" s="96"/>
      <c r="M83" s="105" t="str">
        <f t="shared" si="3"/>
        <v/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0.100000000000001" customHeight="1" x14ac:dyDescent="0.25">
      <c r="A84" s="19" t="str">
        <f t="shared" si="5"/>
        <v xml:space="preserve"> G2</v>
      </c>
      <c r="B84" s="6" t="s">
        <v>125</v>
      </c>
      <c r="C84" s="21"/>
      <c r="D84" s="19" t="s">
        <v>67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3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0.100000000000001" customHeight="1" x14ac:dyDescent="0.25">
      <c r="A85" s="19" t="str">
        <f t="shared" si="5"/>
        <v xml:space="preserve"> G2</v>
      </c>
      <c r="B85" s="6" t="s">
        <v>127</v>
      </c>
      <c r="C85" s="21"/>
      <c r="D85" s="19" t="s">
        <v>81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3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0.100000000000001" customHeight="1" x14ac:dyDescent="0.25">
      <c r="A86" s="19" t="str">
        <f t="shared" si="5"/>
        <v xml:space="preserve"> G2</v>
      </c>
      <c r="B86" s="6" t="s">
        <v>136</v>
      </c>
      <c r="C86" s="21"/>
      <c r="D86" s="19" t="s">
        <v>74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3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0.100000000000001" customHeight="1" x14ac:dyDescent="0.25">
      <c r="A87" s="19" t="str">
        <f t="shared" si="5"/>
        <v xml:space="preserve"> G2</v>
      </c>
      <c r="B87" s="6" t="s">
        <v>129</v>
      </c>
      <c r="C87" s="21"/>
      <c r="D87" s="19" t="s">
        <v>36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3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0.100000000000001" customHeight="1" x14ac:dyDescent="0.25">
      <c r="A88" s="19" t="str">
        <f t="shared" si="5"/>
        <v xml:space="preserve"> G2</v>
      </c>
      <c r="B88" s="6" t="s">
        <v>167</v>
      </c>
      <c r="C88" s="114">
        <v>65547</v>
      </c>
      <c r="D88" s="106">
        <v>1022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3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0.100000000000001" customHeight="1" x14ac:dyDescent="0.25">
      <c r="A89" s="19" t="str">
        <f t="shared" si="5"/>
        <v xml:space="preserve"> G2</v>
      </c>
      <c r="B89" s="6" t="s">
        <v>167</v>
      </c>
      <c r="C89" s="21"/>
      <c r="D89" s="47" t="s">
        <v>205</v>
      </c>
      <c r="E89" s="105"/>
      <c r="F89" s="105"/>
      <c r="G89" s="105"/>
      <c r="H89" s="105"/>
      <c r="I89" s="105"/>
      <c r="J89" s="105"/>
      <c r="K89" s="105"/>
      <c r="L89" s="96"/>
      <c r="M89" s="105" t="str">
        <f t="shared" si="3"/>
        <v/>
      </c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</row>
    <row r="90" spans="1:24" ht="20.100000000000001" customHeight="1" x14ac:dyDescent="0.25">
      <c r="A90" s="19" t="str">
        <f t="shared" si="5"/>
        <v xml:space="preserve"> G2</v>
      </c>
      <c r="B90" s="6" t="s">
        <v>118</v>
      </c>
      <c r="C90" s="21"/>
      <c r="D90" s="19" t="s">
        <v>49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3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0.100000000000001" customHeight="1" x14ac:dyDescent="0.25">
      <c r="A91" s="19" t="str">
        <f t="shared" si="5"/>
        <v xml:space="preserve"> G2</v>
      </c>
      <c r="B91" s="6" t="s">
        <v>148</v>
      </c>
      <c r="C91" s="21"/>
      <c r="D91" s="19" t="s">
        <v>52</v>
      </c>
      <c r="E91" s="105"/>
      <c r="F91" s="105"/>
      <c r="G91" s="105"/>
      <c r="H91" s="105" t="s">
        <v>264</v>
      </c>
      <c r="I91" s="105"/>
      <c r="J91" s="105"/>
      <c r="K91" s="105"/>
      <c r="L91" s="96"/>
      <c r="M91" s="105" t="str">
        <f t="shared" si="3"/>
        <v>YES</v>
      </c>
      <c r="N91" s="104"/>
      <c r="O91" s="104"/>
      <c r="P91" s="104"/>
      <c r="Q91" s="104"/>
      <c r="R91" s="104"/>
      <c r="S91" s="104">
        <v>1</v>
      </c>
      <c r="T91" s="104"/>
      <c r="U91" s="104"/>
      <c r="V91" s="104"/>
      <c r="W91" s="104"/>
      <c r="X91" s="104"/>
    </row>
    <row r="92" spans="1:24" ht="20.100000000000001" customHeight="1" x14ac:dyDescent="0.25">
      <c r="A92" s="19" t="str">
        <f t="shared" si="5"/>
        <v xml:space="preserve"> G2</v>
      </c>
      <c r="B92" s="6" t="s">
        <v>133</v>
      </c>
      <c r="C92" s="21"/>
      <c r="D92" s="19" t="s">
        <v>59</v>
      </c>
      <c r="E92" s="105"/>
      <c r="F92" s="105"/>
      <c r="G92" s="105"/>
      <c r="H92" s="105"/>
      <c r="I92" s="105"/>
      <c r="J92" s="105"/>
      <c r="K92" s="105"/>
      <c r="L92" s="96"/>
      <c r="M92" s="105" t="str">
        <f t="shared" si="3"/>
        <v/>
      </c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</row>
    <row r="93" spans="1:24" ht="20.100000000000001" customHeight="1" x14ac:dyDescent="0.25">
      <c r="A93" s="19" t="str">
        <f t="shared" si="5"/>
        <v xml:space="preserve"> G2</v>
      </c>
      <c r="B93" s="6" t="s">
        <v>146</v>
      </c>
      <c r="C93" s="21"/>
      <c r="D93" s="19" t="s">
        <v>68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3"/>
        <v/>
      </c>
    </row>
    <row r="94" spans="1:24" ht="20.100000000000001" customHeight="1" x14ac:dyDescent="0.25">
      <c r="A94" s="19" t="str">
        <f t="shared" si="5"/>
        <v xml:space="preserve"> G2</v>
      </c>
      <c r="B94" s="6" t="s">
        <v>168</v>
      </c>
      <c r="C94" s="114">
        <v>65545</v>
      </c>
      <c r="D94" s="106">
        <v>1021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3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0.100000000000001" customHeight="1" x14ac:dyDescent="0.25">
      <c r="A95" s="19" t="str">
        <f t="shared" si="5"/>
        <v xml:space="preserve"> G2</v>
      </c>
      <c r="B95" s="6" t="s">
        <v>168</v>
      </c>
      <c r="C95" s="21"/>
      <c r="D95" s="47" t="s">
        <v>205</v>
      </c>
      <c r="E95" s="105"/>
      <c r="F95" s="105"/>
      <c r="G95" s="105"/>
      <c r="H95" s="105" t="s">
        <v>262</v>
      </c>
      <c r="I95" s="105"/>
      <c r="J95" s="105"/>
      <c r="K95" s="105"/>
      <c r="L95" s="96"/>
      <c r="M95" s="105" t="str">
        <f t="shared" si="3"/>
        <v>YES</v>
      </c>
      <c r="N95" s="104"/>
      <c r="O95" s="104">
        <v>1</v>
      </c>
      <c r="P95" s="104">
        <v>1</v>
      </c>
      <c r="Q95" s="104"/>
      <c r="R95" s="104"/>
      <c r="S95" s="104"/>
      <c r="T95" s="104"/>
      <c r="U95" s="104"/>
      <c r="V95" s="104"/>
      <c r="W95" s="104"/>
      <c r="X95" s="104"/>
    </row>
    <row r="96" spans="1:24" ht="20.100000000000001" customHeight="1" x14ac:dyDescent="0.25">
      <c r="A96" s="19" t="str">
        <f t="shared" si="5"/>
        <v xml:space="preserve"> G2</v>
      </c>
      <c r="B96" s="6" t="s">
        <v>116</v>
      </c>
      <c r="C96" s="21"/>
      <c r="D96" s="19" t="s">
        <v>37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3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0.100000000000001" customHeight="1" x14ac:dyDescent="0.25">
      <c r="A97" s="19" t="str">
        <f t="shared" si="5"/>
        <v xml:space="preserve"> G2</v>
      </c>
      <c r="B97" s="6" t="s">
        <v>120</v>
      </c>
      <c r="C97" s="21"/>
      <c r="D97" s="19" t="s">
        <v>42</v>
      </c>
      <c r="E97" s="105"/>
      <c r="F97" s="105"/>
      <c r="G97" s="105"/>
      <c r="H97" s="105"/>
      <c r="I97" s="105"/>
      <c r="J97" s="105"/>
      <c r="K97" s="105"/>
      <c r="L97" s="96"/>
      <c r="M97" s="105" t="str">
        <f t="shared" si="3"/>
        <v/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0.100000000000001" customHeight="1" x14ac:dyDescent="0.25">
      <c r="A98" s="19" t="str">
        <f t="shared" si="5"/>
        <v xml:space="preserve"> G2</v>
      </c>
      <c r="B98" s="6" t="s">
        <v>147</v>
      </c>
      <c r="C98" s="21"/>
      <c r="D98" s="19" t="s">
        <v>53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3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0.100000000000001" customHeight="1" x14ac:dyDescent="0.25">
      <c r="A99" s="19" t="str">
        <f t="shared" si="5"/>
        <v xml:space="preserve"> G2</v>
      </c>
      <c r="B99" s="6" t="s">
        <v>150</v>
      </c>
      <c r="C99" s="21"/>
      <c r="D99" s="19" t="s">
        <v>60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3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0.100000000000001" customHeight="1" x14ac:dyDescent="0.25">
      <c r="A100" s="19" t="str">
        <f t="shared" si="5"/>
        <v xml:space="preserve"> G2</v>
      </c>
      <c r="B100" s="6" t="s">
        <v>169</v>
      </c>
      <c r="C100" s="114">
        <v>65599</v>
      </c>
      <c r="D100" s="106">
        <v>2024</v>
      </c>
      <c r="E100" s="105"/>
      <c r="F100" s="105"/>
      <c r="G100" s="105"/>
      <c r="H100" s="105"/>
      <c r="I100" s="105"/>
      <c r="J100" s="105"/>
      <c r="K100" s="105"/>
      <c r="L100" s="96"/>
      <c r="M100" s="105" t="str">
        <f t="shared" si="3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0.100000000000001" customHeight="1" x14ac:dyDescent="0.25">
      <c r="A101" s="19" t="str">
        <f t="shared" si="5"/>
        <v xml:space="preserve"> G2</v>
      </c>
      <c r="B101" s="6" t="s">
        <v>169</v>
      </c>
      <c r="C101" s="21"/>
      <c r="D101" s="47" t="s">
        <v>205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3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0.100000000000001" customHeight="1" x14ac:dyDescent="0.25">
      <c r="A102" s="19" t="str">
        <f t="shared" si="5"/>
        <v xml:space="preserve"> G2</v>
      </c>
      <c r="B102" s="6" t="s">
        <v>117</v>
      </c>
      <c r="C102" s="21"/>
      <c r="D102" s="19" t="s">
        <v>43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3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0.100000000000001" customHeight="1" x14ac:dyDescent="0.25">
      <c r="A103" s="19" t="str">
        <f t="shared" si="5"/>
        <v xml:space="preserve"> G2</v>
      </c>
      <c r="B103" s="6" t="s">
        <v>156</v>
      </c>
      <c r="C103" s="21"/>
      <c r="D103" s="19" t="s">
        <v>54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3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0.100000000000001" customHeight="1" x14ac:dyDescent="0.25">
      <c r="A104" s="19" t="str">
        <f t="shared" si="5"/>
        <v xml:space="preserve"> G2</v>
      </c>
      <c r="B104" s="6" t="s">
        <v>143</v>
      </c>
      <c r="C104" s="21"/>
      <c r="D104" s="19" t="s">
        <v>61</v>
      </c>
      <c r="E104" s="105"/>
      <c r="F104" s="105"/>
      <c r="G104" s="105"/>
      <c r="H104" s="105"/>
      <c r="I104" s="105"/>
      <c r="J104" s="105"/>
      <c r="K104" s="105"/>
      <c r="L104" s="96"/>
      <c r="M104" s="105" t="str">
        <f t="shared" si="3"/>
        <v/>
      </c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</row>
    <row r="105" spans="1:24" ht="20.100000000000001" customHeight="1" x14ac:dyDescent="0.25">
      <c r="A105" s="19" t="str">
        <f t="shared" si="5"/>
        <v xml:space="preserve"> G2</v>
      </c>
      <c r="B105" s="6" t="s">
        <v>128</v>
      </c>
      <c r="C105" s="21"/>
      <c r="D105" s="19" t="s">
        <v>70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3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0.100000000000001" customHeight="1" x14ac:dyDescent="0.25">
      <c r="A106" s="19" t="str">
        <f t="shared" si="5"/>
        <v xml:space="preserve"> G2</v>
      </c>
      <c r="B106" s="6" t="s">
        <v>170</v>
      </c>
      <c r="C106" s="114">
        <v>65594</v>
      </c>
      <c r="D106" s="106">
        <v>2023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3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0.100000000000001" customHeight="1" x14ac:dyDescent="0.25">
      <c r="A107" s="19" t="str">
        <f t="shared" si="5"/>
        <v xml:space="preserve"> G2</v>
      </c>
      <c r="B107" s="6" t="s">
        <v>170</v>
      </c>
      <c r="C107" s="21"/>
      <c r="D107" s="47">
        <v>2010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3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0.100000000000001" customHeight="1" x14ac:dyDescent="0.25">
      <c r="A108" s="19" t="str">
        <f t="shared" ref="A108:A139" si="6">A$75</f>
        <v xml:space="preserve"> G2</v>
      </c>
      <c r="B108" s="6" t="s">
        <v>113</v>
      </c>
      <c r="C108" s="21"/>
      <c r="D108" s="19" t="s">
        <v>39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3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0.100000000000001" customHeight="1" x14ac:dyDescent="0.25">
      <c r="A109" s="19" t="str">
        <f t="shared" si="6"/>
        <v xml:space="preserve"> G2</v>
      </c>
      <c r="B109" s="6" t="s">
        <v>112</v>
      </c>
      <c r="C109" s="21"/>
      <c r="D109" s="19" t="s">
        <v>82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3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0.100000000000001" customHeight="1" x14ac:dyDescent="0.25">
      <c r="A110" s="19" t="str">
        <f t="shared" si="6"/>
        <v xml:space="preserve"> G2</v>
      </c>
      <c r="B110" s="6" t="s">
        <v>160</v>
      </c>
      <c r="C110" s="21"/>
      <c r="D110" s="19" t="s">
        <v>44</v>
      </c>
      <c r="E110" s="105"/>
      <c r="F110" s="105"/>
      <c r="G110" s="105"/>
      <c r="H110" s="105"/>
      <c r="I110" s="105"/>
      <c r="J110" s="105"/>
      <c r="K110" s="105"/>
      <c r="L110" s="96"/>
      <c r="M110" s="105" t="str">
        <f t="shared" si="3"/>
        <v/>
      </c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</row>
    <row r="111" spans="1:24" ht="20.100000000000001" customHeight="1" x14ac:dyDescent="0.25">
      <c r="A111" s="19" t="str">
        <f t="shared" si="6"/>
        <v xml:space="preserve"> G2</v>
      </c>
      <c r="B111" s="6" t="s">
        <v>114</v>
      </c>
      <c r="C111" s="21"/>
      <c r="D111" s="19" t="s">
        <v>50</v>
      </c>
      <c r="E111" s="105"/>
      <c r="F111" s="105"/>
      <c r="G111" s="105"/>
      <c r="H111" s="105"/>
      <c r="I111" s="105"/>
      <c r="J111" s="105"/>
      <c r="K111" s="105"/>
      <c r="L111" s="96"/>
      <c r="M111" s="105" t="str">
        <f t="shared" si="3"/>
        <v/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0.100000000000001" customHeight="1" x14ac:dyDescent="0.25">
      <c r="A112" s="19" t="str">
        <f t="shared" si="6"/>
        <v xml:space="preserve"> G2</v>
      </c>
      <c r="B112" s="6" t="s">
        <v>171</v>
      </c>
      <c r="C112" s="114">
        <v>65597</v>
      </c>
      <c r="D112" s="106">
        <v>2022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3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0.100000000000001" customHeight="1" x14ac:dyDescent="0.25">
      <c r="A113" s="19" t="str">
        <f t="shared" si="6"/>
        <v xml:space="preserve"> G2</v>
      </c>
      <c r="B113" s="6" t="s">
        <v>171</v>
      </c>
      <c r="C113" s="21"/>
      <c r="D113" s="47">
        <v>2015</v>
      </c>
      <c r="E113" s="105"/>
      <c r="F113" s="105"/>
      <c r="G113" s="105"/>
      <c r="H113" s="105"/>
      <c r="I113" s="105"/>
      <c r="J113" s="105"/>
      <c r="K113" s="105"/>
      <c r="L113" s="96"/>
      <c r="M113" s="105" t="str">
        <f t="shared" si="3"/>
        <v/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</row>
    <row r="114" spans="1:24" ht="20.100000000000001" customHeight="1" x14ac:dyDescent="0.25">
      <c r="A114" s="19" t="str">
        <f t="shared" si="6"/>
        <v xml:space="preserve"> G2</v>
      </c>
      <c r="B114" s="6" t="s">
        <v>121</v>
      </c>
      <c r="C114" s="21"/>
      <c r="D114" s="19" t="s">
        <v>62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3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0.100000000000001" customHeight="1" x14ac:dyDescent="0.25">
      <c r="A115" s="19" t="str">
        <f t="shared" si="6"/>
        <v xml:space="preserve"> G2</v>
      </c>
      <c r="B115" s="6" t="s">
        <v>131</v>
      </c>
      <c r="C115" s="21"/>
      <c r="D115" s="19" t="s">
        <v>83</v>
      </c>
      <c r="E115" s="105"/>
      <c r="F115" s="105"/>
      <c r="G115" s="105"/>
      <c r="H115" s="105" t="s">
        <v>264</v>
      </c>
      <c r="I115" s="105"/>
      <c r="J115" s="105"/>
      <c r="K115" s="105"/>
      <c r="L115" s="96"/>
      <c r="M115" s="105" t="str">
        <f t="shared" si="3"/>
        <v>YES</v>
      </c>
      <c r="N115" s="104"/>
      <c r="O115" s="104">
        <v>1</v>
      </c>
      <c r="P115" s="104">
        <v>1</v>
      </c>
      <c r="Q115" s="104"/>
      <c r="R115" s="104"/>
      <c r="S115" s="104"/>
      <c r="T115" s="104"/>
      <c r="U115" s="104"/>
      <c r="V115" s="104"/>
      <c r="W115" s="104"/>
      <c r="X115" s="104"/>
    </row>
    <row r="116" spans="1:24" ht="20.100000000000001" customHeight="1" x14ac:dyDescent="0.25">
      <c r="A116" s="19" t="str">
        <f t="shared" si="6"/>
        <v xml:space="preserve"> G2</v>
      </c>
      <c r="B116" s="6" t="s">
        <v>138</v>
      </c>
      <c r="C116" s="21"/>
      <c r="D116" s="19" t="s">
        <v>71</v>
      </c>
      <c r="E116" s="105"/>
      <c r="F116" s="105"/>
      <c r="G116" s="105"/>
      <c r="H116" s="105"/>
      <c r="I116" s="105"/>
      <c r="J116" s="105"/>
      <c r="K116" s="105"/>
      <c r="L116" s="96"/>
      <c r="M116" s="105" t="str">
        <f t="shared" si="3"/>
        <v/>
      </c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</row>
    <row r="117" spans="1:24" ht="20.100000000000001" customHeight="1" x14ac:dyDescent="0.25">
      <c r="A117" s="19" t="str">
        <f t="shared" si="6"/>
        <v xml:space="preserve"> G2</v>
      </c>
      <c r="B117" s="6" t="s">
        <v>135</v>
      </c>
      <c r="C117" s="21"/>
      <c r="D117" s="19" t="s">
        <v>76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3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0.100000000000001" customHeight="1" x14ac:dyDescent="0.25">
      <c r="A118" s="19" t="str">
        <f t="shared" si="6"/>
        <v xml:space="preserve"> G2</v>
      </c>
      <c r="B118" s="6" t="s">
        <v>172</v>
      </c>
      <c r="C118" s="116">
        <v>65602</v>
      </c>
      <c r="D118" s="106">
        <v>2021</v>
      </c>
      <c r="E118" s="105"/>
      <c r="F118" s="105"/>
      <c r="G118" s="105"/>
      <c r="H118" s="105"/>
      <c r="I118" s="105"/>
      <c r="J118" s="105"/>
      <c r="K118" s="105" t="s">
        <v>260</v>
      </c>
      <c r="L118" s="96" t="s">
        <v>304</v>
      </c>
      <c r="M118" s="105" t="str">
        <f t="shared" si="3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0.100000000000001" customHeight="1" x14ac:dyDescent="0.25">
      <c r="A119" s="19" t="str">
        <f t="shared" si="6"/>
        <v xml:space="preserve"> G2</v>
      </c>
      <c r="B119" s="6" t="s">
        <v>172</v>
      </c>
      <c r="C119" s="21"/>
      <c r="D119" s="47">
        <v>2020</v>
      </c>
      <c r="E119" s="105"/>
      <c r="F119" s="105"/>
      <c r="G119" s="105"/>
      <c r="H119" s="105"/>
      <c r="I119" s="105"/>
      <c r="J119" s="105"/>
      <c r="K119" s="105"/>
      <c r="L119" s="96"/>
      <c r="M119" s="105" t="str">
        <f t="shared" si="3"/>
        <v/>
      </c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</row>
    <row r="120" spans="1:24" ht="20.100000000000001" customHeight="1" x14ac:dyDescent="0.25">
      <c r="A120" s="19" t="str">
        <f t="shared" si="6"/>
        <v xml:space="preserve"> G2</v>
      </c>
      <c r="B120" s="6" t="s">
        <v>142</v>
      </c>
      <c r="C120" s="21"/>
      <c r="D120" s="19" t="s">
        <v>45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3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0.100000000000001" customHeight="1" x14ac:dyDescent="0.25">
      <c r="A121" s="19" t="str">
        <f t="shared" si="6"/>
        <v xml:space="preserve"> G2</v>
      </c>
      <c r="B121" s="6" t="s">
        <v>137</v>
      </c>
      <c r="C121" s="21"/>
      <c r="D121" s="19" t="s">
        <v>55</v>
      </c>
      <c r="E121" s="105"/>
      <c r="F121" s="105"/>
      <c r="G121" s="105"/>
      <c r="H121" s="105" t="s">
        <v>264</v>
      </c>
      <c r="I121" s="105"/>
      <c r="J121" s="105"/>
      <c r="K121" s="105"/>
      <c r="L121" s="96"/>
      <c r="M121" s="105" t="str">
        <f t="shared" si="3"/>
        <v>YES</v>
      </c>
      <c r="N121" s="104"/>
      <c r="O121" s="104"/>
      <c r="P121" s="104">
        <v>1</v>
      </c>
      <c r="Q121" s="104"/>
      <c r="R121" s="104"/>
      <c r="S121" s="104"/>
      <c r="T121" s="104"/>
      <c r="U121" s="104"/>
      <c r="V121" s="104"/>
      <c r="W121" s="104"/>
      <c r="X121" s="104"/>
    </row>
    <row r="122" spans="1:24" ht="20.100000000000001" customHeight="1" x14ac:dyDescent="0.25">
      <c r="A122" s="19" t="str">
        <f t="shared" si="6"/>
        <v xml:space="preserve"> G2</v>
      </c>
      <c r="B122" s="6" t="s">
        <v>115</v>
      </c>
      <c r="C122" s="21"/>
      <c r="D122" s="19" t="s">
        <v>63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3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0.100000000000001" customHeight="1" x14ac:dyDescent="0.25">
      <c r="A123" s="19" t="str">
        <f t="shared" si="6"/>
        <v xml:space="preserve"> G2</v>
      </c>
      <c r="B123" s="6" t="s">
        <v>139</v>
      </c>
      <c r="C123" s="21"/>
      <c r="D123" s="19" t="s">
        <v>86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3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0.100000000000001" customHeight="1" x14ac:dyDescent="0.25">
      <c r="A124" s="19" t="str">
        <f t="shared" si="6"/>
        <v xml:space="preserve"> G2</v>
      </c>
      <c r="B124" s="6" t="s">
        <v>173</v>
      </c>
      <c r="C124" s="114">
        <v>65630</v>
      </c>
      <c r="D124" s="106">
        <v>3022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3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0.100000000000001" customHeight="1" x14ac:dyDescent="0.25">
      <c r="A125" s="19" t="str">
        <f t="shared" si="6"/>
        <v xml:space="preserve"> G2</v>
      </c>
      <c r="B125" s="6" t="s">
        <v>173</v>
      </c>
      <c r="C125" s="21"/>
      <c r="D125" s="47">
        <v>3005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3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0.100000000000001" customHeight="1" x14ac:dyDescent="0.25">
      <c r="A126" s="19" t="str">
        <f t="shared" si="6"/>
        <v xml:space="preserve"> G2</v>
      </c>
      <c r="B126" s="6" t="s">
        <v>119</v>
      </c>
      <c r="C126" s="21"/>
      <c r="D126" s="19" t="s">
        <v>56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3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0.100000000000001" customHeight="1" x14ac:dyDescent="0.25">
      <c r="A127" s="19" t="str">
        <f t="shared" si="6"/>
        <v xml:space="preserve"> G2</v>
      </c>
      <c r="B127" s="6" t="s">
        <v>130</v>
      </c>
      <c r="C127" s="21"/>
      <c r="D127" s="19" t="s">
        <v>64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3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0.100000000000001" customHeight="1" x14ac:dyDescent="0.25">
      <c r="A128" s="19" t="str">
        <f t="shared" si="6"/>
        <v xml:space="preserve"> G2</v>
      </c>
      <c r="B128" s="6" t="s">
        <v>134</v>
      </c>
      <c r="C128" s="21"/>
      <c r="D128" s="19" t="s">
        <v>72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3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0.100000000000001" customHeight="1" x14ac:dyDescent="0.25">
      <c r="A129" s="19" t="str">
        <f t="shared" si="6"/>
        <v xml:space="preserve"> G2</v>
      </c>
      <c r="B129" s="6" t="s">
        <v>159</v>
      </c>
      <c r="C129" s="21"/>
      <c r="D129" s="19" t="s">
        <v>77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3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0.100000000000001" customHeight="1" x14ac:dyDescent="0.25">
      <c r="A130" s="19" t="str">
        <f t="shared" si="6"/>
        <v xml:space="preserve"> G2</v>
      </c>
      <c r="B130" s="6" t="s">
        <v>174</v>
      </c>
      <c r="C130" s="114">
        <v>65636</v>
      </c>
      <c r="D130" s="106">
        <v>3023</v>
      </c>
      <c r="E130" s="105"/>
      <c r="F130" s="105"/>
      <c r="G130" s="105"/>
      <c r="H130" s="105"/>
      <c r="I130" s="105"/>
      <c r="J130" s="105"/>
      <c r="K130" s="105" t="s">
        <v>260</v>
      </c>
      <c r="L130" s="96" t="s">
        <v>304</v>
      </c>
      <c r="M130" s="105" t="str">
        <f t="shared" ref="M130:M193" si="7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0.100000000000001" customHeight="1" x14ac:dyDescent="0.25">
      <c r="A131" s="19" t="str">
        <f t="shared" si="6"/>
        <v xml:space="preserve"> G2</v>
      </c>
      <c r="B131" s="6" t="s">
        <v>174</v>
      </c>
      <c r="C131" s="21"/>
      <c r="D131" s="47" t="s">
        <v>205</v>
      </c>
      <c r="E131" s="105"/>
      <c r="F131" s="105"/>
      <c r="G131" s="105"/>
      <c r="H131" s="105" t="s">
        <v>262</v>
      </c>
      <c r="I131" s="105"/>
      <c r="J131" s="105"/>
      <c r="K131" s="105"/>
      <c r="L131" s="96"/>
      <c r="M131" s="105" t="str">
        <f t="shared" si="7"/>
        <v>YES</v>
      </c>
      <c r="N131" s="104"/>
      <c r="O131" s="104">
        <v>1</v>
      </c>
      <c r="P131" s="104">
        <v>1</v>
      </c>
      <c r="Q131" s="104"/>
      <c r="R131" s="104"/>
      <c r="S131" s="104"/>
      <c r="T131" s="104"/>
      <c r="U131" s="104"/>
      <c r="V131" s="104"/>
      <c r="W131" s="104"/>
      <c r="X131" s="104"/>
    </row>
    <row r="132" spans="1:24" ht="20.100000000000001" customHeight="1" x14ac:dyDescent="0.25">
      <c r="A132" s="19" t="str">
        <f t="shared" si="6"/>
        <v xml:space="preserve"> G2</v>
      </c>
      <c r="B132" s="6" t="s">
        <v>152</v>
      </c>
      <c r="C132" s="21"/>
      <c r="D132" s="19" t="s">
        <v>46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7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0.100000000000001" customHeight="1" x14ac:dyDescent="0.25">
      <c r="A133" s="19" t="str">
        <f t="shared" si="6"/>
        <v xml:space="preserve"> G2</v>
      </c>
      <c r="B133" s="6" t="s">
        <v>155</v>
      </c>
      <c r="C133" s="21"/>
      <c r="D133" s="19" t="s">
        <v>84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7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0.100000000000001" customHeight="1" x14ac:dyDescent="0.25">
      <c r="A134" s="19" t="str">
        <f t="shared" si="6"/>
        <v xml:space="preserve"> G2</v>
      </c>
      <c r="B134" s="6" t="s">
        <v>144</v>
      </c>
      <c r="C134" s="21"/>
      <c r="D134" s="19" t="s">
        <v>57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7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0.100000000000001" customHeight="1" x14ac:dyDescent="0.25">
      <c r="A135" s="19" t="str">
        <f t="shared" si="6"/>
        <v xml:space="preserve"> G2</v>
      </c>
      <c r="B135" s="6" t="s">
        <v>123</v>
      </c>
      <c r="C135" s="21"/>
      <c r="D135" s="19" t="s">
        <v>65</v>
      </c>
      <c r="E135" s="105"/>
      <c r="F135" s="105"/>
      <c r="G135" s="105"/>
      <c r="H135" s="105"/>
      <c r="I135" s="105"/>
      <c r="J135" s="105"/>
      <c r="K135" s="105"/>
      <c r="L135" s="96"/>
      <c r="M135" s="105" t="str">
        <f t="shared" si="7"/>
        <v/>
      </c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</row>
    <row r="136" spans="1:24" ht="20.100000000000001" customHeight="1" x14ac:dyDescent="0.25">
      <c r="A136" s="19" t="str">
        <f t="shared" si="6"/>
        <v xml:space="preserve"> G2</v>
      </c>
      <c r="B136" s="6" t="s">
        <v>175</v>
      </c>
      <c r="C136" s="114">
        <v>65607</v>
      </c>
      <c r="D136" s="106">
        <v>3021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7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0.100000000000001" customHeight="1" x14ac:dyDescent="0.25">
      <c r="A137" s="19" t="str">
        <f t="shared" si="6"/>
        <v xml:space="preserve"> G2</v>
      </c>
      <c r="B137" s="6" t="s">
        <v>175</v>
      </c>
      <c r="C137" s="21"/>
      <c r="D137" s="47" t="s">
        <v>205</v>
      </c>
      <c r="E137" s="105"/>
      <c r="F137" s="105"/>
      <c r="G137" s="105"/>
      <c r="H137" s="105" t="s">
        <v>262</v>
      </c>
      <c r="I137" s="105"/>
      <c r="J137" s="105"/>
      <c r="K137" s="105"/>
      <c r="L137" s="96"/>
      <c r="M137" s="105" t="str">
        <f t="shared" si="7"/>
        <v>YES</v>
      </c>
      <c r="N137" s="104"/>
      <c r="O137" s="104">
        <v>1</v>
      </c>
      <c r="P137" s="104">
        <v>1</v>
      </c>
      <c r="Q137" s="104"/>
      <c r="R137" s="104"/>
      <c r="S137" s="104"/>
      <c r="T137" s="104"/>
      <c r="U137" s="104"/>
      <c r="V137" s="104"/>
      <c r="W137" s="104"/>
      <c r="X137" s="104"/>
    </row>
    <row r="138" spans="1:24" ht="20.100000000000001" customHeight="1" x14ac:dyDescent="0.25">
      <c r="A138" s="19" t="str">
        <f t="shared" si="6"/>
        <v xml:space="preserve"> G2</v>
      </c>
      <c r="B138" s="6" t="s">
        <v>153</v>
      </c>
      <c r="C138" s="21"/>
      <c r="D138" s="19" t="s">
        <v>78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7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0.100000000000001" customHeight="1" x14ac:dyDescent="0.25">
      <c r="A139" s="19" t="str">
        <f t="shared" si="6"/>
        <v xml:space="preserve"> G2</v>
      </c>
      <c r="B139" s="6" t="s">
        <v>93</v>
      </c>
      <c r="C139" s="21"/>
      <c r="D139" s="19" t="s">
        <v>87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7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0.100000000000001" customHeight="1" x14ac:dyDescent="0.25">
      <c r="A140" s="19" t="str">
        <f t="shared" ref="A140:A147" si="8">A$75</f>
        <v xml:space="preserve"> G2</v>
      </c>
      <c r="B140" s="6" t="s">
        <v>140</v>
      </c>
      <c r="C140" s="21"/>
      <c r="D140" s="19" t="s">
        <v>40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7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0.100000000000001" customHeight="1" x14ac:dyDescent="0.25">
      <c r="A141" s="19" t="str">
        <f t="shared" si="8"/>
        <v xml:space="preserve"> G2</v>
      </c>
      <c r="B141" s="6" t="s">
        <v>132</v>
      </c>
      <c r="C141" s="21"/>
      <c r="D141" s="19" t="s">
        <v>47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7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0.100000000000001" customHeight="1" x14ac:dyDescent="0.25">
      <c r="A142" s="19" t="str">
        <f t="shared" si="8"/>
        <v xml:space="preserve"> G2</v>
      </c>
      <c r="B142" s="6" t="s">
        <v>176</v>
      </c>
      <c r="C142" s="114">
        <v>65690</v>
      </c>
      <c r="D142" s="106">
        <v>3020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7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0.100000000000001" customHeight="1" x14ac:dyDescent="0.25">
      <c r="A143" s="19" t="str">
        <f t="shared" si="8"/>
        <v xml:space="preserve"> G2</v>
      </c>
      <c r="B143" s="6" t="s">
        <v>176</v>
      </c>
      <c r="C143" s="21"/>
      <c r="D143" s="47" t="s">
        <v>205</v>
      </c>
      <c r="E143" s="105"/>
      <c r="F143" s="105"/>
      <c r="G143" s="105"/>
      <c r="H143" s="105" t="s">
        <v>264</v>
      </c>
      <c r="I143" s="105"/>
      <c r="J143" s="105"/>
      <c r="K143" s="105"/>
      <c r="L143" s="96"/>
      <c r="M143" s="105" t="str">
        <f t="shared" si="7"/>
        <v>YES</v>
      </c>
      <c r="N143" s="104"/>
      <c r="O143" s="104"/>
      <c r="P143" s="104"/>
      <c r="Q143" s="104"/>
      <c r="R143" s="104"/>
      <c r="S143" s="104">
        <v>1</v>
      </c>
      <c r="T143" s="104"/>
      <c r="U143" s="104"/>
      <c r="V143" s="104"/>
      <c r="W143" s="104"/>
      <c r="X143" s="104"/>
    </row>
    <row r="144" spans="1:24" ht="20.100000000000001" customHeight="1" x14ac:dyDescent="0.25">
      <c r="A144" s="19" t="str">
        <f t="shared" si="8"/>
        <v xml:space="preserve"> G2</v>
      </c>
      <c r="B144" s="6" t="s">
        <v>122</v>
      </c>
      <c r="C144" s="21"/>
      <c r="D144" s="19" t="s">
        <v>58</v>
      </c>
      <c r="E144" s="105"/>
      <c r="F144" s="105"/>
      <c r="G144" s="105"/>
      <c r="H144" s="105"/>
      <c r="I144" s="105"/>
      <c r="J144" s="105"/>
      <c r="K144" s="105"/>
      <c r="L144" s="96"/>
      <c r="M144" s="105" t="str">
        <f t="shared" si="7"/>
        <v/>
      </c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</row>
    <row r="145" spans="1:24" ht="20.100000000000001" customHeight="1" x14ac:dyDescent="0.25">
      <c r="A145" s="19" t="str">
        <f t="shared" si="8"/>
        <v xml:space="preserve"> G2</v>
      </c>
      <c r="B145" s="6" t="s">
        <v>124</v>
      </c>
      <c r="C145" s="21"/>
      <c r="D145" s="19" t="s">
        <v>66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7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0.100000000000001" customHeight="1" x14ac:dyDescent="0.25">
      <c r="A146" s="19" t="str">
        <f t="shared" si="8"/>
        <v xml:space="preserve"> G2</v>
      </c>
      <c r="B146" s="6" t="s">
        <v>157</v>
      </c>
      <c r="C146" s="21"/>
      <c r="D146" s="19" t="s">
        <v>73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7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0.100000000000001" customHeight="1" x14ac:dyDescent="0.25">
      <c r="A147" s="19" t="str">
        <f t="shared" si="8"/>
        <v xml:space="preserve"> G2</v>
      </c>
      <c r="B147" s="6" t="s">
        <v>145</v>
      </c>
      <c r="C147" s="21"/>
      <c r="D147" s="19" t="s">
        <v>79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7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0.100000000000001" customHeight="1" x14ac:dyDescent="0.25">
      <c r="A148" s="19" t="s">
        <v>26</v>
      </c>
      <c r="B148" s="6" t="s">
        <v>88</v>
      </c>
      <c r="C148" s="21" t="s">
        <v>104</v>
      </c>
      <c r="D148" s="19" t="s">
        <v>35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7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0.100000000000001" customHeight="1" x14ac:dyDescent="0.25">
      <c r="A149" s="19" t="str">
        <f t="shared" ref="A149:A180" si="9">A$148</f>
        <v xml:space="preserve"> G3</v>
      </c>
      <c r="B149" s="6" t="s">
        <v>165</v>
      </c>
      <c r="C149" s="114">
        <v>65692</v>
      </c>
      <c r="D149" s="106">
        <v>1023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7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0.100000000000001" customHeight="1" x14ac:dyDescent="0.25">
      <c r="A150" s="19" t="str">
        <f t="shared" si="9"/>
        <v xml:space="preserve"> G3</v>
      </c>
      <c r="B150" s="6" t="s">
        <v>165</v>
      </c>
      <c r="C150" s="21"/>
      <c r="D150" s="47">
        <v>1006</v>
      </c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7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0.100000000000001" customHeight="1" x14ac:dyDescent="0.25">
      <c r="A151" s="19" t="str">
        <f t="shared" si="9"/>
        <v xml:space="preserve"> G3</v>
      </c>
      <c r="B151" s="6" t="s">
        <v>158</v>
      </c>
      <c r="C151" s="21"/>
      <c r="D151" s="19" t="s">
        <v>41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7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0.100000000000001" customHeight="1" x14ac:dyDescent="0.25">
      <c r="A152" s="19" t="str">
        <f t="shared" si="9"/>
        <v xml:space="preserve"> G3</v>
      </c>
      <c r="B152" s="6" t="s">
        <v>141</v>
      </c>
      <c r="C152" s="21"/>
      <c r="D152" s="19" t="s">
        <v>80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7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0.100000000000001" customHeight="1" x14ac:dyDescent="0.25">
      <c r="A153" s="19" t="str">
        <f t="shared" si="9"/>
        <v xml:space="preserve"> G3</v>
      </c>
      <c r="B153" s="6" t="s">
        <v>126</v>
      </c>
      <c r="C153" s="21"/>
      <c r="D153" s="19" t="s">
        <v>48</v>
      </c>
      <c r="E153" s="105"/>
      <c r="F153" s="105"/>
      <c r="G153" s="105"/>
      <c r="H153" s="105" t="s">
        <v>264</v>
      </c>
      <c r="I153" s="105"/>
      <c r="J153" s="105"/>
      <c r="K153" s="105"/>
      <c r="L153" s="96"/>
      <c r="M153" s="105" t="str">
        <f t="shared" si="7"/>
        <v>YES</v>
      </c>
      <c r="N153" s="104"/>
      <c r="O153" s="104">
        <v>1</v>
      </c>
      <c r="P153" s="104"/>
      <c r="Q153" s="104"/>
      <c r="R153" s="104"/>
      <c r="S153" s="104"/>
      <c r="T153" s="104"/>
      <c r="U153" s="104"/>
      <c r="V153" s="104"/>
      <c r="W153" s="104"/>
      <c r="X153" s="104"/>
    </row>
    <row r="154" spans="1:24" ht="20.100000000000001" customHeight="1" x14ac:dyDescent="0.25">
      <c r="A154" s="19" t="str">
        <f t="shared" si="9"/>
        <v xml:space="preserve"> G3</v>
      </c>
      <c r="B154" s="6" t="s">
        <v>149</v>
      </c>
      <c r="C154" s="21"/>
      <c r="D154" s="19" t="s">
        <v>51</v>
      </c>
      <c r="E154" s="105"/>
      <c r="F154" s="105"/>
      <c r="G154" s="105"/>
      <c r="H154" s="105"/>
      <c r="I154" s="105"/>
      <c r="J154" s="105"/>
      <c r="K154" s="105"/>
      <c r="L154" s="96"/>
      <c r="M154" s="105" t="str">
        <f t="shared" si="7"/>
        <v/>
      </c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</row>
    <row r="155" spans="1:24" ht="20.100000000000001" customHeight="1" x14ac:dyDescent="0.25">
      <c r="A155" s="19" t="str">
        <f t="shared" si="9"/>
        <v xml:space="preserve"> G3</v>
      </c>
      <c r="B155" s="6" t="s">
        <v>166</v>
      </c>
      <c r="C155" s="114">
        <v>65710</v>
      </c>
      <c r="D155" s="106">
        <v>1022</v>
      </c>
      <c r="E155" s="105"/>
      <c r="F155" s="105"/>
      <c r="G155" s="105"/>
      <c r="H155" s="105"/>
      <c r="I155" s="105"/>
      <c r="J155" s="105"/>
      <c r="K155" s="105"/>
      <c r="L155" s="96"/>
      <c r="M155" s="105" t="str">
        <f t="shared" si="7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0.100000000000001" customHeight="1" x14ac:dyDescent="0.25">
      <c r="A156" s="19" t="str">
        <f t="shared" si="9"/>
        <v xml:space="preserve"> G3</v>
      </c>
      <c r="B156" s="6" t="s">
        <v>166</v>
      </c>
      <c r="C156" s="21"/>
      <c r="D156" s="47" t="s">
        <v>205</v>
      </c>
      <c r="E156" s="105"/>
      <c r="F156" s="105" t="s">
        <v>260</v>
      </c>
      <c r="G156" s="105"/>
      <c r="H156" s="105" t="s">
        <v>264</v>
      </c>
      <c r="I156" s="105"/>
      <c r="J156" s="105"/>
      <c r="K156" s="105"/>
      <c r="L156" s="96"/>
      <c r="M156" s="105" t="str">
        <f t="shared" si="7"/>
        <v>YES</v>
      </c>
      <c r="N156" s="104"/>
      <c r="O156" s="104">
        <v>1</v>
      </c>
      <c r="P156" s="104"/>
      <c r="Q156" s="104"/>
      <c r="R156" s="104"/>
      <c r="S156" s="104"/>
      <c r="T156" s="104"/>
      <c r="U156" s="104"/>
      <c r="V156" s="104"/>
      <c r="W156" s="104"/>
      <c r="X156" s="104"/>
    </row>
    <row r="157" spans="1:24" ht="20.100000000000001" customHeight="1" x14ac:dyDescent="0.25">
      <c r="A157" s="19" t="str">
        <f t="shared" si="9"/>
        <v xml:space="preserve"> G3</v>
      </c>
      <c r="B157" s="6" t="s">
        <v>125</v>
      </c>
      <c r="C157" s="21"/>
      <c r="D157" s="19" t="s">
        <v>67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7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0.100000000000001" customHeight="1" x14ac:dyDescent="0.25">
      <c r="A158" s="19" t="str">
        <f t="shared" si="9"/>
        <v xml:space="preserve"> G3</v>
      </c>
      <c r="B158" s="6" t="s">
        <v>127</v>
      </c>
      <c r="C158" s="21"/>
      <c r="D158" s="19" t="s">
        <v>81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7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0.100000000000001" customHeight="1" x14ac:dyDescent="0.25">
      <c r="A159" s="19" t="str">
        <f t="shared" si="9"/>
        <v xml:space="preserve"> G3</v>
      </c>
      <c r="B159" s="6" t="s">
        <v>136</v>
      </c>
      <c r="C159" s="21"/>
      <c r="D159" s="19" t="s">
        <v>74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7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0.100000000000001" customHeight="1" x14ac:dyDescent="0.25">
      <c r="A160" s="19" t="str">
        <f t="shared" si="9"/>
        <v xml:space="preserve"> G3</v>
      </c>
      <c r="B160" s="6" t="s">
        <v>129</v>
      </c>
      <c r="C160" s="21"/>
      <c r="D160" s="19" t="s">
        <v>36</v>
      </c>
      <c r="E160" s="105"/>
      <c r="F160" s="105"/>
      <c r="G160" s="105"/>
      <c r="H160" s="105" t="s">
        <v>264</v>
      </c>
      <c r="I160" s="105"/>
      <c r="J160" s="105"/>
      <c r="K160" s="105"/>
      <c r="L160" s="96"/>
      <c r="M160" s="105" t="str">
        <f t="shared" si="7"/>
        <v>YES</v>
      </c>
      <c r="N160" s="104"/>
      <c r="O160" s="104"/>
      <c r="P160" s="104"/>
      <c r="Q160" s="104"/>
      <c r="R160" s="104"/>
      <c r="S160" s="104">
        <v>1</v>
      </c>
      <c r="T160" s="104"/>
      <c r="U160" s="104"/>
      <c r="V160" s="104"/>
      <c r="W160" s="104"/>
      <c r="X160" s="104"/>
    </row>
    <row r="161" spans="1:24" ht="20.100000000000001" customHeight="1" x14ac:dyDescent="0.25">
      <c r="A161" s="19" t="str">
        <f t="shared" si="9"/>
        <v xml:space="preserve"> G3</v>
      </c>
      <c r="B161" s="6" t="s">
        <v>167</v>
      </c>
      <c r="C161" s="114">
        <v>65700</v>
      </c>
      <c r="D161" s="106">
        <v>1024</v>
      </c>
      <c r="E161" s="105"/>
      <c r="F161" s="105"/>
      <c r="G161" s="105"/>
      <c r="H161" s="105"/>
      <c r="I161" s="105"/>
      <c r="J161" s="105"/>
      <c r="K161" s="105"/>
      <c r="L161" s="96"/>
      <c r="M161" s="105" t="str">
        <f t="shared" si="7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0.100000000000001" customHeight="1" x14ac:dyDescent="0.25">
      <c r="A162" s="19" t="str">
        <f t="shared" si="9"/>
        <v xml:space="preserve"> G3</v>
      </c>
      <c r="B162" s="6" t="s">
        <v>167</v>
      </c>
      <c r="C162" s="21"/>
      <c r="D162" s="47">
        <v>1015</v>
      </c>
      <c r="E162" s="105"/>
      <c r="F162" s="105"/>
      <c r="G162" s="105"/>
      <c r="H162" s="105" t="s">
        <v>264</v>
      </c>
      <c r="I162" s="105"/>
      <c r="J162" s="105"/>
      <c r="K162" s="105"/>
      <c r="L162" s="96"/>
      <c r="M162" s="105" t="str">
        <f t="shared" si="7"/>
        <v>YES</v>
      </c>
      <c r="N162" s="104"/>
      <c r="O162" s="104">
        <v>1</v>
      </c>
      <c r="P162" s="104"/>
      <c r="Q162" s="104"/>
      <c r="R162" s="104"/>
      <c r="S162" s="104"/>
      <c r="T162" s="104"/>
      <c r="U162" s="104"/>
      <c r="V162" s="104"/>
      <c r="W162" s="104"/>
      <c r="X162" s="104"/>
    </row>
    <row r="163" spans="1:24" ht="20.100000000000001" customHeight="1" x14ac:dyDescent="0.25">
      <c r="A163" s="19" t="str">
        <f t="shared" si="9"/>
        <v xml:space="preserve"> G3</v>
      </c>
      <c r="B163" s="6" t="s">
        <v>118</v>
      </c>
      <c r="C163" s="21"/>
      <c r="D163" s="19" t="s">
        <v>49</v>
      </c>
      <c r="E163" s="105"/>
      <c r="F163" s="105" t="s">
        <v>263</v>
      </c>
      <c r="G163" s="105"/>
      <c r="H163" s="105"/>
      <c r="I163" s="105"/>
      <c r="J163" s="105"/>
      <c r="K163" s="105"/>
      <c r="L163" s="96"/>
      <c r="M163" s="105" t="str">
        <f t="shared" si="7"/>
        <v>YES</v>
      </c>
      <c r="N163" s="104">
        <v>1</v>
      </c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</row>
    <row r="164" spans="1:24" ht="20.100000000000001" customHeight="1" x14ac:dyDescent="0.25">
      <c r="A164" s="19" t="str">
        <f t="shared" si="9"/>
        <v xml:space="preserve"> G3</v>
      </c>
      <c r="B164" s="6" t="s">
        <v>148</v>
      </c>
      <c r="C164" s="21"/>
      <c r="D164" s="19" t="s">
        <v>52</v>
      </c>
      <c r="E164" s="105"/>
      <c r="F164" s="105"/>
      <c r="G164" s="105"/>
      <c r="H164" s="105" t="s">
        <v>264</v>
      </c>
      <c r="I164" s="105"/>
      <c r="J164" s="105"/>
      <c r="K164" s="105"/>
      <c r="L164" s="96"/>
      <c r="M164" s="105" t="str">
        <f t="shared" si="7"/>
        <v>YES</v>
      </c>
      <c r="N164" s="104"/>
      <c r="O164" s="104"/>
      <c r="P164" s="104"/>
      <c r="Q164" s="104"/>
      <c r="R164" s="104"/>
      <c r="S164" s="104">
        <v>1</v>
      </c>
      <c r="T164" s="104"/>
      <c r="U164" s="104"/>
      <c r="V164" s="104"/>
      <c r="W164" s="104"/>
      <c r="X164" s="104"/>
    </row>
    <row r="165" spans="1:24" ht="20.100000000000001" customHeight="1" x14ac:dyDescent="0.25">
      <c r="A165" s="19" t="str">
        <f t="shared" si="9"/>
        <v xml:space="preserve"> G3</v>
      </c>
      <c r="B165" s="6" t="s">
        <v>133</v>
      </c>
      <c r="C165" s="21"/>
      <c r="D165" s="19" t="s">
        <v>59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7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0.100000000000001" customHeight="1" x14ac:dyDescent="0.25">
      <c r="A166" s="19" t="str">
        <f t="shared" si="9"/>
        <v xml:space="preserve"> G3</v>
      </c>
      <c r="B166" s="6" t="s">
        <v>146</v>
      </c>
      <c r="C166" s="21"/>
      <c r="D166" s="19" t="s">
        <v>68</v>
      </c>
      <c r="E166" s="105"/>
      <c r="F166" s="105" t="s">
        <v>260</v>
      </c>
      <c r="G166" s="105"/>
      <c r="H166" s="105"/>
      <c r="I166" s="105"/>
      <c r="J166" s="105"/>
      <c r="K166" s="105"/>
      <c r="L166" s="96"/>
      <c r="M166" s="105" t="str">
        <f t="shared" si="7"/>
        <v>YES</v>
      </c>
      <c r="N166" s="104"/>
      <c r="O166" s="104"/>
      <c r="P166" s="104"/>
      <c r="Q166" s="104"/>
      <c r="R166" s="104"/>
      <c r="S166" s="104">
        <v>1</v>
      </c>
      <c r="T166" s="104"/>
      <c r="U166" s="104"/>
      <c r="V166" s="104"/>
      <c r="W166" s="104"/>
      <c r="X166" s="104"/>
    </row>
    <row r="167" spans="1:24" ht="20.100000000000001" customHeight="1" x14ac:dyDescent="0.25">
      <c r="A167" s="19" t="str">
        <f t="shared" si="9"/>
        <v xml:space="preserve"> G3</v>
      </c>
      <c r="B167" s="6" t="s">
        <v>168</v>
      </c>
      <c r="C167" s="114">
        <v>65277</v>
      </c>
      <c r="D167" s="106">
        <v>1021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7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0.100000000000001" customHeight="1" x14ac:dyDescent="0.25">
      <c r="A168" s="19" t="str">
        <f t="shared" si="9"/>
        <v xml:space="preserve"> G3</v>
      </c>
      <c r="B168" s="6" t="s">
        <v>168</v>
      </c>
      <c r="C168" s="21"/>
      <c r="D168" s="47" t="s">
        <v>205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7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0.100000000000001" customHeight="1" x14ac:dyDescent="0.25">
      <c r="A169" s="19" t="str">
        <f t="shared" si="9"/>
        <v xml:space="preserve"> G3</v>
      </c>
      <c r="B169" s="6" t="s">
        <v>116</v>
      </c>
      <c r="C169" s="21"/>
      <c r="D169" s="19" t="s">
        <v>37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7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0.100000000000001" customHeight="1" x14ac:dyDescent="0.25">
      <c r="A170" s="19" t="str">
        <f t="shared" si="9"/>
        <v xml:space="preserve"> G3</v>
      </c>
      <c r="B170" s="6" t="s">
        <v>120</v>
      </c>
      <c r="C170" s="21"/>
      <c r="D170" s="19" t="s">
        <v>42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7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0.100000000000001" customHeight="1" x14ac:dyDescent="0.25">
      <c r="A171" s="19" t="str">
        <f t="shared" si="9"/>
        <v xml:space="preserve"> G3</v>
      </c>
      <c r="B171" s="6" t="s">
        <v>147</v>
      </c>
      <c r="C171" s="21"/>
      <c r="D171" s="19" t="s">
        <v>53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7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0.100000000000001" customHeight="1" x14ac:dyDescent="0.25">
      <c r="A172" s="19" t="str">
        <f t="shared" si="9"/>
        <v xml:space="preserve"> G3</v>
      </c>
      <c r="B172" s="6" t="s">
        <v>150</v>
      </c>
      <c r="C172" s="21"/>
      <c r="D172" s="19" t="s">
        <v>60</v>
      </c>
      <c r="E172" s="105"/>
      <c r="F172" s="105"/>
      <c r="G172" s="105"/>
      <c r="H172" s="105"/>
      <c r="I172" s="105"/>
      <c r="J172" s="105"/>
      <c r="K172" s="105"/>
      <c r="L172" s="96"/>
      <c r="M172" s="105" t="str">
        <f t="shared" si="7"/>
        <v/>
      </c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</row>
    <row r="173" spans="1:24" ht="20.100000000000001" customHeight="1" x14ac:dyDescent="0.25">
      <c r="A173" s="19" t="str">
        <f t="shared" si="9"/>
        <v xml:space="preserve"> G3</v>
      </c>
      <c r="B173" s="6" t="s">
        <v>169</v>
      </c>
      <c r="C173" s="114">
        <v>65304</v>
      </c>
      <c r="D173" s="106">
        <v>2022</v>
      </c>
      <c r="E173" s="105"/>
      <c r="F173" s="105"/>
      <c r="G173" s="105"/>
      <c r="H173" s="105"/>
      <c r="I173" s="105"/>
      <c r="J173" s="105"/>
      <c r="K173" s="105"/>
      <c r="L173" s="96" t="s">
        <v>315</v>
      </c>
      <c r="M173" s="105" t="str">
        <f t="shared" si="7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0.100000000000001" customHeight="1" x14ac:dyDescent="0.25">
      <c r="A174" s="19" t="str">
        <f t="shared" si="9"/>
        <v xml:space="preserve"> G3</v>
      </c>
      <c r="B174" s="6" t="s">
        <v>169</v>
      </c>
      <c r="C174" s="21"/>
      <c r="D174" s="47" t="s">
        <v>205</v>
      </c>
      <c r="E174" s="105"/>
      <c r="F174" s="105"/>
      <c r="G174" s="105"/>
      <c r="H174" s="105" t="s">
        <v>264</v>
      </c>
      <c r="I174" s="105"/>
      <c r="J174" s="105"/>
      <c r="K174" s="105"/>
      <c r="L174" s="96"/>
      <c r="M174" s="105" t="str">
        <f t="shared" si="7"/>
        <v>YES</v>
      </c>
      <c r="N174" s="104"/>
      <c r="O174" s="104">
        <v>1</v>
      </c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0.100000000000001" customHeight="1" x14ac:dyDescent="0.25">
      <c r="A175" s="19" t="str">
        <f t="shared" si="9"/>
        <v xml:space="preserve"> G3</v>
      </c>
      <c r="B175" s="6" t="s">
        <v>117</v>
      </c>
      <c r="C175" s="21"/>
      <c r="D175" s="19" t="s">
        <v>43</v>
      </c>
      <c r="E175" s="105"/>
      <c r="F175" s="105"/>
      <c r="G175" s="105"/>
      <c r="H175" s="105"/>
      <c r="I175" s="105"/>
      <c r="J175" s="105"/>
      <c r="K175" s="105"/>
      <c r="L175" s="96"/>
      <c r="M175" s="105" t="str">
        <f t="shared" si="7"/>
        <v/>
      </c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0.100000000000001" customHeight="1" x14ac:dyDescent="0.25">
      <c r="A176" s="19" t="str">
        <f t="shared" si="9"/>
        <v xml:space="preserve"> G3</v>
      </c>
      <c r="B176" s="6" t="s">
        <v>156</v>
      </c>
      <c r="C176" s="21"/>
      <c r="D176" s="19" t="s">
        <v>54</v>
      </c>
      <c r="E176" s="105"/>
      <c r="F176" s="105"/>
      <c r="G176" s="105"/>
      <c r="H176" s="105" t="s">
        <v>264</v>
      </c>
      <c r="I176" s="105"/>
      <c r="J176" s="105"/>
      <c r="K176" s="105"/>
      <c r="L176" s="96"/>
      <c r="M176" s="105" t="str">
        <f t="shared" si="7"/>
        <v>YES</v>
      </c>
      <c r="N176" s="104"/>
      <c r="O176" s="104"/>
      <c r="P176" s="104"/>
      <c r="Q176" s="104"/>
      <c r="R176" s="104"/>
      <c r="S176" s="104">
        <v>1</v>
      </c>
      <c r="T176" s="104"/>
      <c r="U176" s="104"/>
      <c r="V176" s="104"/>
      <c r="W176" s="104"/>
      <c r="X176" s="104"/>
    </row>
    <row r="177" spans="1:24" ht="20.100000000000001" customHeight="1" x14ac:dyDescent="0.25">
      <c r="A177" s="19" t="str">
        <f t="shared" si="9"/>
        <v xml:space="preserve"> G3</v>
      </c>
      <c r="B177" s="6" t="s">
        <v>143</v>
      </c>
      <c r="C177" s="21"/>
      <c r="D177" s="19" t="s">
        <v>61</v>
      </c>
      <c r="E177" s="105"/>
      <c r="F177" s="105"/>
      <c r="G177" s="105"/>
      <c r="H177" s="105"/>
      <c r="I177" s="105"/>
      <c r="J177" s="105"/>
      <c r="K177" s="105"/>
      <c r="L177" s="96"/>
      <c r="M177" s="105" t="str">
        <f t="shared" si="7"/>
        <v/>
      </c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</row>
    <row r="178" spans="1:24" ht="20.100000000000001" customHeight="1" x14ac:dyDescent="0.25">
      <c r="A178" s="19" t="str">
        <f t="shared" si="9"/>
        <v xml:space="preserve"> G3</v>
      </c>
      <c r="B178" s="6" t="s">
        <v>128</v>
      </c>
      <c r="C178" s="21"/>
      <c r="D178" s="19" t="s">
        <v>70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7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0.100000000000001" customHeight="1" x14ac:dyDescent="0.25">
      <c r="A179" s="19" t="str">
        <f t="shared" si="9"/>
        <v xml:space="preserve"> G3</v>
      </c>
      <c r="B179" s="6" t="s">
        <v>170</v>
      </c>
      <c r="C179" s="114">
        <v>65337</v>
      </c>
      <c r="D179" s="106">
        <v>2023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7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0.100000000000001" customHeight="1" x14ac:dyDescent="0.25">
      <c r="A180" s="19" t="str">
        <f t="shared" si="9"/>
        <v xml:space="preserve"> G3</v>
      </c>
      <c r="B180" s="6" t="s">
        <v>170</v>
      </c>
      <c r="C180" s="21"/>
      <c r="D180" s="47">
        <v>2010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7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0.100000000000001" customHeight="1" x14ac:dyDescent="0.25">
      <c r="A181" s="19" t="str">
        <f t="shared" ref="A181:A212" si="10">A$148</f>
        <v xml:space="preserve"> G3</v>
      </c>
      <c r="B181" s="6" t="s">
        <v>113</v>
      </c>
      <c r="C181" s="21"/>
      <c r="D181" s="19" t="s">
        <v>39</v>
      </c>
      <c r="E181" s="105"/>
      <c r="F181" s="105"/>
      <c r="G181" s="105"/>
      <c r="H181" s="105" t="s">
        <v>264</v>
      </c>
      <c r="I181" s="105"/>
      <c r="J181" s="105"/>
      <c r="K181" s="105"/>
      <c r="L181" s="96"/>
      <c r="M181" s="105" t="str">
        <f t="shared" si="7"/>
        <v>YES</v>
      </c>
      <c r="N181" s="104"/>
      <c r="O181" s="104"/>
      <c r="P181" s="104"/>
      <c r="Q181" s="104"/>
      <c r="R181" s="104"/>
      <c r="S181" s="104">
        <v>1</v>
      </c>
      <c r="T181" s="104"/>
      <c r="U181" s="104"/>
      <c r="V181" s="104"/>
      <c r="W181" s="104"/>
      <c r="X181" s="104"/>
    </row>
    <row r="182" spans="1:24" ht="20.100000000000001" customHeight="1" x14ac:dyDescent="0.25">
      <c r="A182" s="19" t="str">
        <f t="shared" si="10"/>
        <v xml:space="preserve"> G3</v>
      </c>
      <c r="B182" s="6" t="s">
        <v>112</v>
      </c>
      <c r="C182" s="21"/>
      <c r="D182" s="19" t="s">
        <v>82</v>
      </c>
      <c r="E182" s="105"/>
      <c r="F182" s="105"/>
      <c r="G182" s="105"/>
      <c r="H182" s="105"/>
      <c r="I182" s="105"/>
      <c r="J182" s="105"/>
      <c r="K182" s="105"/>
      <c r="L182" s="96"/>
      <c r="M182" s="105" t="str">
        <f t="shared" si="7"/>
        <v/>
      </c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</row>
    <row r="183" spans="1:24" ht="20.100000000000001" customHeight="1" x14ac:dyDescent="0.25">
      <c r="A183" s="19" t="str">
        <f t="shared" si="10"/>
        <v xml:space="preserve"> G3</v>
      </c>
      <c r="B183" s="6" t="s">
        <v>160</v>
      </c>
      <c r="C183" s="21"/>
      <c r="D183" s="19" t="s">
        <v>44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7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0.100000000000001" customHeight="1" x14ac:dyDescent="0.25">
      <c r="A184" s="19" t="str">
        <f t="shared" si="10"/>
        <v xml:space="preserve"> G3</v>
      </c>
      <c r="B184" s="6" t="s">
        <v>114</v>
      </c>
      <c r="C184" s="21"/>
      <c r="D184" s="19" t="s">
        <v>50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7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0.100000000000001" customHeight="1" x14ac:dyDescent="0.25">
      <c r="A185" s="19" t="str">
        <f t="shared" si="10"/>
        <v xml:space="preserve"> G3</v>
      </c>
      <c r="B185" s="6" t="s">
        <v>171</v>
      </c>
      <c r="C185" s="114">
        <v>65323</v>
      </c>
      <c r="D185" s="106">
        <v>2021</v>
      </c>
      <c r="E185" s="105"/>
      <c r="F185" s="105"/>
      <c r="G185" s="105"/>
      <c r="H185" s="105"/>
      <c r="I185" s="105"/>
      <c r="J185" s="105"/>
      <c r="K185" s="105"/>
      <c r="L185" s="96"/>
      <c r="M185" s="105" t="str">
        <f t="shared" si="7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0.100000000000001" customHeight="1" x14ac:dyDescent="0.25">
      <c r="A186" s="19" t="str">
        <f t="shared" si="10"/>
        <v xml:space="preserve"> G3</v>
      </c>
      <c r="B186" s="6" t="s">
        <v>171</v>
      </c>
      <c r="C186" s="21"/>
      <c r="D186" s="47">
        <v>2015</v>
      </c>
      <c r="E186" s="105"/>
      <c r="F186" s="105"/>
      <c r="G186" s="105"/>
      <c r="H186" s="105" t="s">
        <v>264</v>
      </c>
      <c r="I186" s="105" t="s">
        <v>261</v>
      </c>
      <c r="J186" s="105"/>
      <c r="K186" s="105"/>
      <c r="L186" s="96"/>
      <c r="M186" s="105" t="str">
        <f t="shared" si="7"/>
        <v>YES</v>
      </c>
      <c r="N186" s="104"/>
      <c r="O186" s="104">
        <v>1</v>
      </c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0.100000000000001" customHeight="1" x14ac:dyDescent="0.25">
      <c r="A187" s="19" t="str">
        <f t="shared" si="10"/>
        <v xml:space="preserve"> G3</v>
      </c>
      <c r="B187" s="6" t="s">
        <v>121</v>
      </c>
      <c r="C187" s="21"/>
      <c r="D187" s="19" t="s">
        <v>62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7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0.100000000000001" customHeight="1" x14ac:dyDescent="0.25">
      <c r="A188" s="19" t="str">
        <f t="shared" si="10"/>
        <v xml:space="preserve"> G3</v>
      </c>
      <c r="B188" s="6" t="s">
        <v>131</v>
      </c>
      <c r="C188" s="21"/>
      <c r="D188" s="19" t="s">
        <v>83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7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0.100000000000001" customHeight="1" x14ac:dyDescent="0.25">
      <c r="A189" s="19" t="str">
        <f t="shared" si="10"/>
        <v xml:space="preserve"> G3</v>
      </c>
      <c r="B189" s="6" t="s">
        <v>138</v>
      </c>
      <c r="C189" s="21"/>
      <c r="D189" s="19" t="s">
        <v>71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7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0.100000000000001" customHeight="1" x14ac:dyDescent="0.25">
      <c r="A190" s="19" t="str">
        <f t="shared" si="10"/>
        <v xml:space="preserve"> G3</v>
      </c>
      <c r="B190" s="6" t="s">
        <v>135</v>
      </c>
      <c r="C190" s="21"/>
      <c r="D190" s="19" t="s">
        <v>76</v>
      </c>
      <c r="E190" s="105"/>
      <c r="F190" s="105"/>
      <c r="G190" s="105"/>
      <c r="H190" s="105"/>
      <c r="I190" s="105" t="s">
        <v>261</v>
      </c>
      <c r="J190" s="105"/>
      <c r="K190" s="105"/>
      <c r="L190" s="96"/>
      <c r="M190" s="105" t="str">
        <f t="shared" si="7"/>
        <v>YES</v>
      </c>
      <c r="N190" s="104"/>
      <c r="O190" s="104"/>
      <c r="P190" s="104"/>
      <c r="Q190" s="104"/>
      <c r="R190" s="104"/>
      <c r="S190" s="104">
        <v>1</v>
      </c>
      <c r="T190" s="104"/>
      <c r="U190" s="104"/>
      <c r="V190" s="104"/>
      <c r="W190" s="104">
        <v>1</v>
      </c>
      <c r="X190" s="104"/>
    </row>
    <row r="191" spans="1:24" ht="20.100000000000001" customHeight="1" x14ac:dyDescent="0.25">
      <c r="A191" s="19" t="str">
        <f t="shared" si="10"/>
        <v xml:space="preserve"> G3</v>
      </c>
      <c r="B191" s="6" t="s">
        <v>172</v>
      </c>
      <c r="C191" s="114">
        <v>65324</v>
      </c>
      <c r="D191" s="106">
        <v>2020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7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0.100000000000001" customHeight="1" x14ac:dyDescent="0.25">
      <c r="A192" s="19" t="str">
        <f t="shared" si="10"/>
        <v xml:space="preserve"> G3</v>
      </c>
      <c r="B192" s="6" t="s">
        <v>172</v>
      </c>
      <c r="C192" s="21"/>
      <c r="D192" s="47" t="s">
        <v>205</v>
      </c>
      <c r="E192" s="105"/>
      <c r="F192" s="105"/>
      <c r="G192" s="105"/>
      <c r="H192" s="105"/>
      <c r="I192" s="105"/>
      <c r="J192" s="105"/>
      <c r="K192" s="105"/>
      <c r="L192" s="96"/>
      <c r="M192" s="105" t="str">
        <f t="shared" si="7"/>
        <v/>
      </c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0.100000000000001" customHeight="1" x14ac:dyDescent="0.25">
      <c r="A193" s="19" t="str">
        <f t="shared" si="10"/>
        <v xml:space="preserve"> G3</v>
      </c>
      <c r="B193" s="6" t="s">
        <v>142</v>
      </c>
      <c r="C193" s="21"/>
      <c r="D193" s="19" t="s">
        <v>45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7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0.100000000000001" customHeight="1" x14ac:dyDescent="0.25">
      <c r="A194" s="19" t="str">
        <f t="shared" si="10"/>
        <v xml:space="preserve"> G3</v>
      </c>
      <c r="B194" s="6" t="s">
        <v>137</v>
      </c>
      <c r="C194" s="21"/>
      <c r="D194" s="19" t="s">
        <v>55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20" si="11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0.100000000000001" customHeight="1" x14ac:dyDescent="0.25">
      <c r="A195" s="19" t="str">
        <f t="shared" si="10"/>
        <v xml:space="preserve"> G3</v>
      </c>
      <c r="B195" s="6" t="s">
        <v>115</v>
      </c>
      <c r="C195" s="21"/>
      <c r="D195" s="19" t="s">
        <v>63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11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0.100000000000001" customHeight="1" x14ac:dyDescent="0.25">
      <c r="A196" s="19" t="str">
        <f t="shared" si="10"/>
        <v xml:space="preserve"> G3</v>
      </c>
      <c r="B196" s="6" t="s">
        <v>139</v>
      </c>
      <c r="C196" s="21"/>
      <c r="D196" s="19" t="s">
        <v>86</v>
      </c>
      <c r="E196" s="105"/>
      <c r="F196" s="105"/>
      <c r="G196" s="105"/>
      <c r="H196" s="105"/>
      <c r="I196" s="105"/>
      <c r="J196" s="105"/>
      <c r="K196" s="105"/>
      <c r="L196" s="96"/>
      <c r="M196" s="105" t="str">
        <f t="shared" si="11"/>
        <v/>
      </c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</row>
    <row r="197" spans="1:24" ht="20.100000000000001" customHeight="1" x14ac:dyDescent="0.25">
      <c r="A197" s="19" t="str">
        <f t="shared" si="10"/>
        <v xml:space="preserve"> G3</v>
      </c>
      <c r="B197" s="6" t="s">
        <v>173</v>
      </c>
      <c r="C197" s="114">
        <v>65312</v>
      </c>
      <c r="D197" s="106">
        <v>3020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11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0.100000000000001" customHeight="1" x14ac:dyDescent="0.25">
      <c r="A198" s="19" t="str">
        <f t="shared" si="10"/>
        <v xml:space="preserve"> G3</v>
      </c>
      <c r="B198" s="6" t="s">
        <v>173</v>
      </c>
      <c r="C198" s="21"/>
      <c r="D198" s="47" t="s">
        <v>205</v>
      </c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11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0.100000000000001" customHeight="1" x14ac:dyDescent="0.25">
      <c r="A199" s="19" t="str">
        <f t="shared" si="10"/>
        <v xml:space="preserve"> G3</v>
      </c>
      <c r="B199" s="6" t="s">
        <v>119</v>
      </c>
      <c r="C199" s="21"/>
      <c r="D199" s="19" t="s">
        <v>56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11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0.100000000000001" customHeight="1" x14ac:dyDescent="0.25">
      <c r="A200" s="19" t="str">
        <f t="shared" si="10"/>
        <v xml:space="preserve"> G3</v>
      </c>
      <c r="B200" s="6" t="s">
        <v>130</v>
      </c>
      <c r="C200" s="21"/>
      <c r="D200" s="19" t="s">
        <v>64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11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s="115" customFormat="1" ht="20.100000000000001" customHeight="1" x14ac:dyDescent="0.25">
      <c r="A201" s="19" t="str">
        <f t="shared" si="10"/>
        <v xml:space="preserve"> G3</v>
      </c>
      <c r="B201" s="6" t="s">
        <v>134</v>
      </c>
      <c r="C201" s="21"/>
      <c r="D201" s="19" t="s">
        <v>72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11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0.100000000000001" customHeight="1" x14ac:dyDescent="0.25">
      <c r="A202" s="19" t="str">
        <f t="shared" si="10"/>
        <v xml:space="preserve"> G3</v>
      </c>
      <c r="B202" s="6" t="s">
        <v>159</v>
      </c>
      <c r="C202" s="21"/>
      <c r="D202" s="19" t="s">
        <v>77</v>
      </c>
      <c r="E202" s="105"/>
      <c r="F202" s="105"/>
      <c r="G202" s="105"/>
      <c r="H202" s="105" t="s">
        <v>264</v>
      </c>
      <c r="I202" s="105"/>
      <c r="J202" s="105"/>
      <c r="K202" s="105"/>
      <c r="L202" s="96"/>
      <c r="M202" s="105" t="str">
        <f t="shared" si="11"/>
        <v>YES</v>
      </c>
      <c r="N202" s="104"/>
      <c r="O202" s="104">
        <v>1</v>
      </c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0.100000000000001" customHeight="1" x14ac:dyDescent="0.25">
      <c r="A203" s="19" t="str">
        <f t="shared" si="10"/>
        <v xml:space="preserve"> G3</v>
      </c>
      <c r="B203" s="6" t="s">
        <v>174</v>
      </c>
      <c r="C203" s="114">
        <v>65396</v>
      </c>
      <c r="D203" s="106">
        <v>3021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11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0.100000000000001" customHeight="1" x14ac:dyDescent="0.25">
      <c r="A204" s="19" t="str">
        <f t="shared" si="10"/>
        <v xml:space="preserve"> G3</v>
      </c>
      <c r="B204" s="6" t="s">
        <v>174</v>
      </c>
      <c r="C204" s="21"/>
      <c r="D204" s="47">
        <v>3010</v>
      </c>
      <c r="E204" s="105"/>
      <c r="F204" s="105"/>
      <c r="G204" s="105"/>
      <c r="H204" s="105" t="s">
        <v>264</v>
      </c>
      <c r="I204" s="105"/>
      <c r="J204" s="105"/>
      <c r="K204" s="105"/>
      <c r="L204" s="96"/>
      <c r="M204" s="105" t="str">
        <f t="shared" si="11"/>
        <v>YES</v>
      </c>
      <c r="N204" s="104"/>
      <c r="O204" s="104">
        <v>1</v>
      </c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0.100000000000001" customHeight="1" x14ac:dyDescent="0.25">
      <c r="A205" s="19" t="str">
        <f t="shared" si="10"/>
        <v xml:space="preserve"> G3</v>
      </c>
      <c r="B205" s="6" t="s">
        <v>152</v>
      </c>
      <c r="C205" s="21"/>
      <c r="D205" s="19" t="s">
        <v>46</v>
      </c>
      <c r="E205" s="105"/>
      <c r="F205" s="105"/>
      <c r="G205" s="105"/>
      <c r="H205" s="105" t="s">
        <v>264</v>
      </c>
      <c r="I205" s="105"/>
      <c r="J205" s="105"/>
      <c r="K205" s="105"/>
      <c r="L205" s="96"/>
      <c r="M205" s="105" t="str">
        <f t="shared" si="11"/>
        <v>YES</v>
      </c>
      <c r="N205" s="104"/>
      <c r="O205" s="104"/>
      <c r="P205" s="104"/>
      <c r="Q205" s="104"/>
      <c r="R205" s="104"/>
      <c r="S205" s="104">
        <v>1</v>
      </c>
      <c r="T205" s="104"/>
      <c r="U205" s="104"/>
      <c r="V205" s="104"/>
      <c r="W205" s="104"/>
      <c r="X205" s="104"/>
    </row>
    <row r="206" spans="1:24" ht="20.100000000000001" customHeight="1" x14ac:dyDescent="0.25">
      <c r="A206" s="19" t="str">
        <f t="shared" si="10"/>
        <v xml:space="preserve"> G3</v>
      </c>
      <c r="B206" s="6" t="s">
        <v>155</v>
      </c>
      <c r="C206" s="21"/>
      <c r="D206" s="19" t="s">
        <v>84</v>
      </c>
      <c r="E206" s="105"/>
      <c r="F206" s="105"/>
      <c r="G206" s="105"/>
      <c r="H206" s="105"/>
      <c r="I206" s="105"/>
      <c r="J206" s="105"/>
      <c r="K206" s="105"/>
      <c r="L206" s="96"/>
      <c r="M206" s="105" t="str">
        <f t="shared" si="11"/>
        <v/>
      </c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</row>
    <row r="207" spans="1:24" ht="20.100000000000001" customHeight="1" x14ac:dyDescent="0.25">
      <c r="A207" s="19" t="str">
        <f t="shared" si="10"/>
        <v xml:space="preserve"> G3</v>
      </c>
      <c r="B207" s="6" t="s">
        <v>144</v>
      </c>
      <c r="C207" s="21"/>
      <c r="D207" s="19" t="s">
        <v>57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11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0.100000000000001" customHeight="1" x14ac:dyDescent="0.25">
      <c r="A208" s="19" t="str">
        <f t="shared" si="10"/>
        <v xml:space="preserve"> G3</v>
      </c>
      <c r="B208" s="6" t="s">
        <v>123</v>
      </c>
      <c r="C208" s="21"/>
      <c r="D208" s="19" t="s">
        <v>65</v>
      </c>
      <c r="E208" s="105"/>
      <c r="F208" s="105"/>
      <c r="G208" s="105"/>
      <c r="H208" s="105" t="s">
        <v>264</v>
      </c>
      <c r="I208" s="105"/>
      <c r="J208" s="105"/>
      <c r="K208" s="105"/>
      <c r="L208" s="96"/>
      <c r="M208" s="105" t="str">
        <f t="shared" si="11"/>
        <v>YES</v>
      </c>
      <c r="N208" s="104"/>
      <c r="O208" s="104"/>
      <c r="P208" s="104"/>
      <c r="Q208" s="104"/>
      <c r="R208" s="104"/>
      <c r="S208" s="104">
        <v>1</v>
      </c>
      <c r="T208" s="104"/>
      <c r="U208" s="104"/>
      <c r="V208" s="104"/>
      <c r="W208" s="104"/>
      <c r="X208" s="104"/>
    </row>
    <row r="209" spans="1:24" ht="20.100000000000001" customHeight="1" x14ac:dyDescent="0.25">
      <c r="A209" s="19" t="str">
        <f t="shared" si="10"/>
        <v xml:space="preserve"> G3</v>
      </c>
      <c r="B209" s="6" t="s">
        <v>175</v>
      </c>
      <c r="C209" s="114">
        <v>65397</v>
      </c>
      <c r="D209" s="106">
        <v>3023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11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0.100000000000001" customHeight="1" x14ac:dyDescent="0.25">
      <c r="A210" s="19" t="str">
        <f t="shared" si="10"/>
        <v xml:space="preserve"> G3</v>
      </c>
      <c r="B210" s="6" t="s">
        <v>175</v>
      </c>
      <c r="C210" s="21"/>
      <c r="D210" s="47">
        <v>3015</v>
      </c>
      <c r="E210" s="105"/>
      <c r="F210" s="105"/>
      <c r="G210" s="105"/>
      <c r="H210" s="105" t="s">
        <v>262</v>
      </c>
      <c r="I210" s="105"/>
      <c r="J210" s="105"/>
      <c r="K210" s="105"/>
      <c r="L210" s="96"/>
      <c r="M210" s="105" t="str">
        <f t="shared" si="11"/>
        <v>YES</v>
      </c>
      <c r="N210" s="104"/>
      <c r="O210" s="104"/>
      <c r="P210" s="104"/>
      <c r="Q210" s="104">
        <v>1</v>
      </c>
      <c r="R210" s="104"/>
      <c r="S210" s="104"/>
      <c r="T210" s="104"/>
      <c r="U210" s="104"/>
      <c r="V210" s="104"/>
      <c r="W210" s="104"/>
      <c r="X210" s="104"/>
    </row>
    <row r="211" spans="1:24" ht="20.100000000000001" customHeight="1" x14ac:dyDescent="0.25">
      <c r="A211" s="19" t="str">
        <f t="shared" si="10"/>
        <v xml:space="preserve"> G3</v>
      </c>
      <c r="B211" s="6" t="s">
        <v>153</v>
      </c>
      <c r="C211" s="21"/>
      <c r="D211" s="19" t="s">
        <v>78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11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0.100000000000001" customHeight="1" x14ac:dyDescent="0.25">
      <c r="A212" s="19" t="str">
        <f t="shared" si="10"/>
        <v xml:space="preserve"> G3</v>
      </c>
      <c r="B212" s="6" t="s">
        <v>93</v>
      </c>
      <c r="C212" s="21"/>
      <c r="D212" s="19" t="s">
        <v>87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11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0.100000000000001" customHeight="1" x14ac:dyDescent="0.25">
      <c r="A213" s="19" t="str">
        <f t="shared" ref="A213:A220" si="12">A$148</f>
        <v xml:space="preserve"> G3</v>
      </c>
      <c r="B213" s="6" t="s">
        <v>140</v>
      </c>
      <c r="C213" s="21"/>
      <c r="D213" s="19" t="s">
        <v>40</v>
      </c>
      <c r="E213" s="105"/>
      <c r="F213" s="105"/>
      <c r="G213" s="105"/>
      <c r="H213" s="105"/>
      <c r="I213" s="105"/>
      <c r="J213" s="105"/>
      <c r="K213" s="105"/>
      <c r="L213" s="96"/>
      <c r="M213" s="105" t="str">
        <f t="shared" si="11"/>
        <v/>
      </c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</row>
    <row r="214" spans="1:24" ht="20.100000000000001" customHeight="1" x14ac:dyDescent="0.25">
      <c r="A214" s="19" t="str">
        <f t="shared" si="12"/>
        <v xml:space="preserve"> G3</v>
      </c>
      <c r="B214" s="6" t="s">
        <v>132</v>
      </c>
      <c r="C214" s="21"/>
      <c r="D214" s="19" t="s">
        <v>47</v>
      </c>
      <c r="E214" s="105"/>
      <c r="F214" s="105"/>
      <c r="G214" s="105"/>
      <c r="H214" s="105"/>
      <c r="I214" s="105" t="s">
        <v>261</v>
      </c>
      <c r="J214" s="105"/>
      <c r="K214" s="105"/>
      <c r="L214" s="96"/>
      <c r="M214" s="105" t="str">
        <f t="shared" si="11"/>
        <v>YES</v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>
        <v>1</v>
      </c>
      <c r="X214" s="104"/>
    </row>
    <row r="215" spans="1:24" ht="20.100000000000001" customHeight="1" x14ac:dyDescent="0.25">
      <c r="A215" s="19" t="str">
        <f t="shared" si="12"/>
        <v xml:space="preserve"> G3</v>
      </c>
      <c r="B215" s="6" t="s">
        <v>176</v>
      </c>
      <c r="C215" s="114">
        <v>65371</v>
      </c>
      <c r="D215" s="106">
        <v>3022</v>
      </c>
      <c r="E215" s="105"/>
      <c r="F215" s="105"/>
      <c r="G215" s="105"/>
      <c r="H215" s="105"/>
      <c r="I215" s="105"/>
      <c r="J215" s="105"/>
      <c r="K215" s="105"/>
      <c r="L215" s="96"/>
      <c r="M215" s="105" t="str">
        <f t="shared" si="11"/>
        <v/>
      </c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</row>
    <row r="216" spans="1:24" ht="20.100000000000001" customHeight="1" x14ac:dyDescent="0.25">
      <c r="A216" s="19" t="str">
        <f t="shared" si="12"/>
        <v xml:space="preserve"> G3</v>
      </c>
      <c r="B216" s="6" t="s">
        <v>176</v>
      </c>
      <c r="C216" s="21"/>
      <c r="D216" s="47">
        <v>3020</v>
      </c>
      <c r="E216" s="105"/>
      <c r="F216" s="105"/>
      <c r="G216" s="105"/>
      <c r="H216" s="105"/>
      <c r="I216" s="105"/>
      <c r="J216" s="105"/>
      <c r="K216" s="105"/>
      <c r="L216" s="96"/>
      <c r="M216" s="105" t="str">
        <f t="shared" si="11"/>
        <v/>
      </c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0.100000000000001" customHeight="1" x14ac:dyDescent="0.25">
      <c r="A217" s="19" t="str">
        <f t="shared" si="12"/>
        <v xml:space="preserve"> G3</v>
      </c>
      <c r="B217" s="6" t="s">
        <v>122</v>
      </c>
      <c r="C217" s="21"/>
      <c r="D217" s="19" t="s">
        <v>58</v>
      </c>
      <c r="E217" s="105"/>
      <c r="F217" s="105"/>
      <c r="G217" s="105"/>
      <c r="H217" s="105"/>
      <c r="I217" s="105"/>
      <c r="J217" s="105"/>
      <c r="K217" s="105"/>
      <c r="L217" s="96"/>
      <c r="M217" s="105" t="str">
        <f t="shared" si="11"/>
        <v/>
      </c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0.100000000000001" customHeight="1" x14ac:dyDescent="0.25">
      <c r="A218" s="19" t="str">
        <f t="shared" si="12"/>
        <v xml:space="preserve"> G3</v>
      </c>
      <c r="B218" s="6" t="s">
        <v>124</v>
      </c>
      <c r="C218" s="21"/>
      <c r="D218" s="19" t="s">
        <v>66</v>
      </c>
      <c r="E218" s="105"/>
      <c r="F218" s="105"/>
      <c r="G218" s="105"/>
      <c r="H218" s="105" t="s">
        <v>264</v>
      </c>
      <c r="I218" s="105"/>
      <c r="J218" s="105"/>
      <c r="K218" s="105"/>
      <c r="L218" s="96"/>
      <c r="M218" s="105" t="str">
        <f t="shared" si="11"/>
        <v>YES</v>
      </c>
      <c r="N218" s="104"/>
      <c r="O218" s="104"/>
      <c r="P218" s="104"/>
      <c r="Q218" s="104"/>
      <c r="R218" s="104"/>
      <c r="S218" s="104">
        <v>1</v>
      </c>
      <c r="T218" s="104"/>
      <c r="U218" s="104"/>
      <c r="V218" s="104"/>
      <c r="W218" s="104"/>
      <c r="X218" s="104"/>
    </row>
    <row r="219" spans="1:24" ht="20.100000000000001" customHeight="1" x14ac:dyDescent="0.25">
      <c r="A219" s="19" t="str">
        <f t="shared" si="12"/>
        <v xml:space="preserve"> G3</v>
      </c>
      <c r="B219" s="6" t="s">
        <v>157</v>
      </c>
      <c r="C219" s="21"/>
      <c r="D219" s="19" t="s">
        <v>73</v>
      </c>
      <c r="E219" s="105"/>
      <c r="F219" s="105"/>
      <c r="G219" s="105"/>
      <c r="H219" s="105"/>
      <c r="I219" s="105"/>
      <c r="J219" s="105"/>
      <c r="K219" s="105"/>
      <c r="L219" s="96"/>
      <c r="M219" s="105" t="str">
        <f t="shared" si="11"/>
        <v/>
      </c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0.100000000000001" customHeight="1" x14ac:dyDescent="0.25">
      <c r="A220" s="19" t="str">
        <f t="shared" si="12"/>
        <v xml:space="preserve"> G3</v>
      </c>
      <c r="B220" s="6" t="s">
        <v>145</v>
      </c>
      <c r="C220" s="21"/>
      <c r="D220" s="19" t="s">
        <v>79</v>
      </c>
      <c r="E220" s="105"/>
      <c r="F220" s="105"/>
      <c r="G220" s="105"/>
      <c r="H220" s="105"/>
      <c r="I220" s="105"/>
      <c r="J220" s="105"/>
      <c r="K220" s="105"/>
      <c r="L220" s="96"/>
      <c r="M220" s="105" t="str">
        <f t="shared" si="11"/>
        <v/>
      </c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25">
      <c r="A221" s="101">
        <f>SUBTOTAL(103,A2:A220)</f>
        <v>219</v>
      </c>
      <c r="B221" s="101"/>
      <c r="C221" s="101"/>
      <c r="D221" s="101"/>
      <c r="E221" s="101">
        <f t="shared" ref="E221:X221" si="13">COUNTA(E2:E220)</f>
        <v>0</v>
      </c>
      <c r="F221" s="101">
        <f t="shared" si="13"/>
        <v>7</v>
      </c>
      <c r="G221" s="101">
        <f t="shared" si="13"/>
        <v>0</v>
      </c>
      <c r="H221" s="101">
        <f t="shared" si="13"/>
        <v>37</v>
      </c>
      <c r="I221" s="101">
        <f t="shared" si="13"/>
        <v>4</v>
      </c>
      <c r="J221" s="101">
        <f t="shared" si="13"/>
        <v>1</v>
      </c>
      <c r="K221" s="101">
        <f t="shared" si="13"/>
        <v>2</v>
      </c>
      <c r="L221" s="101">
        <f t="shared" si="13"/>
        <v>5</v>
      </c>
      <c r="M221" s="101">
        <f>COUNTIF(M2:M220,"YES")</f>
        <v>43</v>
      </c>
      <c r="N221" s="101">
        <f t="shared" si="13"/>
        <v>1</v>
      </c>
      <c r="O221" s="101">
        <f t="shared" si="13"/>
        <v>19</v>
      </c>
      <c r="P221" s="101">
        <f t="shared" si="13"/>
        <v>10</v>
      </c>
      <c r="Q221" s="101">
        <f t="shared" si="13"/>
        <v>2</v>
      </c>
      <c r="R221" s="101">
        <f t="shared" si="13"/>
        <v>0</v>
      </c>
      <c r="S221" s="101">
        <f t="shared" si="13"/>
        <v>17</v>
      </c>
      <c r="T221" s="101">
        <f t="shared" si="13"/>
        <v>0</v>
      </c>
      <c r="U221" s="101">
        <f t="shared" si="13"/>
        <v>1</v>
      </c>
      <c r="V221" s="101">
        <f t="shared" si="13"/>
        <v>1</v>
      </c>
      <c r="W221" s="101">
        <f t="shared" si="13"/>
        <v>2</v>
      </c>
      <c r="X221" s="101">
        <f t="shared" si="13"/>
        <v>0</v>
      </c>
    </row>
    <row r="222" spans="1:24" ht="21" customHeight="1" x14ac:dyDescent="0.3">
      <c r="A222" s="99"/>
      <c r="B222" s="64"/>
      <c r="C222" s="65"/>
      <c r="D222" s="64" t="s">
        <v>261</v>
      </c>
      <c r="E222" s="98"/>
      <c r="F222" s="100"/>
      <c r="G222" s="98"/>
      <c r="H222" s="97">
        <f>COUNTIF(H2:H220,"No Connection")</f>
        <v>1</v>
      </c>
      <c r="I222" s="97">
        <f>COUNTIF(I2:I220,"No Connection")</f>
        <v>4</v>
      </c>
      <c r="J222" s="97">
        <f>COUNTIF(J2:J220,"No Connection")</f>
        <v>1</v>
      </c>
      <c r="K222" s="98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</row>
    <row r="223" spans="1:24" ht="21" customHeight="1" x14ac:dyDescent="0.3">
      <c r="A223" s="99"/>
      <c r="B223" s="64"/>
      <c r="C223" s="65"/>
      <c r="D223" s="64" t="s">
        <v>264</v>
      </c>
      <c r="E223" s="97">
        <f>COUNTIF(E2:E220,"In")</f>
        <v>0</v>
      </c>
      <c r="F223" s="98"/>
      <c r="G223" s="98"/>
      <c r="H223" s="97">
        <f>COUNTIF(H2:H220,"In")</f>
        <v>30</v>
      </c>
      <c r="I223" s="97">
        <f>COUNTIF(I2:I220,"In")</f>
        <v>0</v>
      </c>
      <c r="J223" s="97">
        <f>COUNTIF(J2:J220,"In")</f>
        <v>0</v>
      </c>
      <c r="K223" s="98"/>
    </row>
    <row r="224" spans="1:24" ht="21" customHeight="1" x14ac:dyDescent="0.3">
      <c r="A224" s="99"/>
      <c r="B224" s="64"/>
      <c r="C224" s="65"/>
      <c r="D224" s="64" t="s">
        <v>262</v>
      </c>
      <c r="E224" s="97">
        <f>COUNTIF(E2:E221,"Out")</f>
        <v>0</v>
      </c>
      <c r="F224" s="100"/>
      <c r="G224" s="98"/>
      <c r="H224" s="97">
        <f>COUNTIF(H2:H221,"Out")</f>
        <v>6</v>
      </c>
      <c r="I224" s="97">
        <f>COUNTIF(I2:I221,"Out")</f>
        <v>0</v>
      </c>
      <c r="J224" s="97">
        <f>COUNTIF(J2:J221,"Out")</f>
        <v>0</v>
      </c>
      <c r="K224" s="98"/>
    </row>
    <row r="225" spans="1:11" ht="21" customHeight="1" x14ac:dyDescent="0.3">
      <c r="A225" s="99"/>
      <c r="B225" s="64"/>
      <c r="C225" s="65"/>
      <c r="D225" s="64" t="s">
        <v>263</v>
      </c>
      <c r="E225" s="97">
        <f>COUNTIF(E2:E220,"Loose")</f>
        <v>0</v>
      </c>
      <c r="F225" s="97">
        <f>COUNTIF(F2:F220,"Loose")</f>
        <v>4</v>
      </c>
      <c r="G225" s="97">
        <f>COUNTIF(G2:G220,"Loose")</f>
        <v>0</v>
      </c>
      <c r="H225" s="98"/>
      <c r="I225" s="98"/>
      <c r="J225" s="98"/>
      <c r="K225" s="98"/>
    </row>
    <row r="226" spans="1:11" ht="21" customHeight="1" x14ac:dyDescent="0.3">
      <c r="A226" s="99"/>
      <c r="B226" s="64"/>
      <c r="C226" s="65"/>
      <c r="D226" s="64" t="s">
        <v>265</v>
      </c>
      <c r="E226" s="98"/>
      <c r="F226" s="97">
        <f>COUNTIF(F2:F220,"Missing")</f>
        <v>0</v>
      </c>
      <c r="G226" s="97">
        <f>COUNTIF(G2:G220,"Missing")</f>
        <v>0</v>
      </c>
      <c r="H226" s="98"/>
      <c r="I226" s="98"/>
      <c r="J226" s="98"/>
      <c r="K226" s="97">
        <f>COUNTIF(K2:K220,"Missing")</f>
        <v>0</v>
      </c>
    </row>
    <row r="227" spans="1:11" ht="21" customHeight="1" x14ac:dyDescent="0.3">
      <c r="A227" s="99"/>
      <c r="B227" s="64"/>
      <c r="C227" s="65"/>
      <c r="D227" s="64" t="s">
        <v>260</v>
      </c>
      <c r="E227" s="98"/>
      <c r="F227" s="97">
        <f>COUNTIF(F2:F220,"Broken")</f>
        <v>3</v>
      </c>
      <c r="G227" s="98"/>
      <c r="H227" s="98"/>
      <c r="I227" s="98"/>
      <c r="J227" s="98"/>
      <c r="K227" s="97">
        <f>COUNTIF(K2:K220,"Broken")</f>
        <v>2</v>
      </c>
    </row>
  </sheetData>
  <autoFilter ref="A1:X227" xr:uid="{00000000-0009-0000-0000-000006000000}"/>
  <dataValidations count="16">
    <dataValidation allowBlank="1" showDropDown="1" showInputMessage="1" showErrorMessage="1" promptTitle="RM BX" prompt="Remount Box" sqref="N1" xr:uid="{00000000-0002-0000-0600-000000000000}"/>
    <dataValidation allowBlank="1" showInputMessage="1" showErrorMessage="1" promptTitle="NFP" prompt="New Face Plate" sqref="O1" xr:uid="{00000000-0002-0000-0600-000001000000}"/>
    <dataValidation allowBlank="1" showInputMessage="1" showErrorMessage="1" promptTitle="NFI" prompt="New F Insert" sqref="P1" xr:uid="{00000000-0002-0000-0600-000002000000}"/>
    <dataValidation allowBlank="1" showInputMessage="1" showErrorMessage="1" promptTitle="NDJ" prompt="New Data Jack" sqref="Q1" xr:uid="{00000000-0002-0000-0600-000003000000}"/>
    <dataValidation allowBlank="1" showInputMessage="1" showErrorMessage="1" promptTitle="NVI" prompt="New Voice Jack" sqref="R1" xr:uid="{00000000-0002-0000-0600-000004000000}"/>
    <dataValidation allowBlank="1" showInputMessage="1" showErrorMessage="1" promptTitle="RI" prompt="Reinsert" sqref="S1" xr:uid="{00000000-0002-0000-0600-000005000000}"/>
    <dataValidation allowBlank="1" showInputMessage="1" showErrorMessage="1" promptTitle="DTG" prompt="Dial Tone Good" sqref="T1" xr:uid="{00000000-0002-0000-0600-000006000000}"/>
    <dataValidation allowBlank="1" showInputMessage="1" showErrorMessage="1" promptTitle="DTNG" prompt="Dial Tone No Good" sqref="U1" xr:uid="{00000000-0002-0000-0600-000007000000}"/>
    <dataValidation allowBlank="1" showInputMessage="1" showErrorMessage="1" promptTitle="DLG" prompt="Data Link Good" sqref="V1" xr:uid="{00000000-0002-0000-0600-000008000000}"/>
    <dataValidation allowBlank="1" showInputMessage="1" showErrorMessage="1" promptTitle="DNLG" prompt="Data Link No Good" sqref="W1" xr:uid="{00000000-0002-0000-0600-000009000000}"/>
    <dataValidation allowBlank="1" showInputMessage="1" showErrorMessage="1" promptTitle="RM FP" prompt="Remount faceplate" sqref="X1" xr:uid="{00000000-0002-0000-0600-00000A000000}"/>
    <dataValidation type="list" allowBlank="1" showInputMessage="1" showErrorMessage="1" sqref="F2:F220" xr:uid="{00000000-0002-0000-0600-00000B000000}">
      <formula1>"Loose,Missing,Broken"</formula1>
    </dataValidation>
    <dataValidation type="list" showInputMessage="1" showErrorMessage="1" sqref="E2:E220" xr:uid="{00000000-0002-0000-0600-00000C000000}">
      <formula1>"In,Out,Loose, ,"</formula1>
    </dataValidation>
    <dataValidation type="list" allowBlank="1" showInputMessage="1" showErrorMessage="1" sqref="G2:G220" xr:uid="{00000000-0002-0000-0600-00000D000000}">
      <formula1>"Loose,Missing"</formula1>
    </dataValidation>
    <dataValidation type="list" allowBlank="1" showInputMessage="1" showErrorMessage="1" sqref="K2:K220" xr:uid="{00000000-0002-0000-0600-00000E000000}">
      <formula1>"Missing,Broken"</formula1>
    </dataValidation>
    <dataValidation type="list" allowBlank="1" showInputMessage="1" showErrorMessage="1" sqref="H2:J220" xr:uid="{00000000-0002-0000-0600-00000F000000}">
      <formula1>"In,Out,No Connection"</formula1>
    </dataValidation>
  </dataValidations>
  <pageMargins left="0" right="0.5" top="0.5" bottom="0.75" header="0.25" footer="0.25"/>
  <pageSetup scale="98"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&amp;N&amp;RG1-3</oddFooter>
  </headerFooter>
  <rowBreaks count="2" manualBreakCount="2">
    <brk id="74" max="11" man="1"/>
    <brk id="14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-A1-3</vt:lpstr>
      <vt:lpstr>-B1-5</vt:lpstr>
      <vt:lpstr>-C1-5</vt:lpstr>
      <vt:lpstr>-D1-3</vt:lpstr>
      <vt:lpstr>-E1-3</vt:lpstr>
      <vt:lpstr>-F1-3</vt:lpstr>
      <vt:lpstr>-G1-3</vt:lpstr>
      <vt:lpstr>'-A1-3'!Print_Area</vt:lpstr>
      <vt:lpstr>'-B1-5'!Print_Area</vt:lpstr>
      <vt:lpstr>'-C1-5'!Print_Area</vt:lpstr>
      <vt:lpstr>'-D1-3'!Print_Area</vt:lpstr>
      <vt:lpstr>'-E1-3'!Print_Area</vt:lpstr>
      <vt:lpstr>'-F1-3'!Print_Area</vt:lpstr>
      <vt:lpstr>'-G1-3'!Print_Area</vt:lpstr>
      <vt:lpstr>'-A1-3'!Print_Titles</vt:lpstr>
      <vt:lpstr>'-B1-5'!Print_Titles</vt:lpstr>
      <vt:lpstr>'-C1-5'!Print_Titles</vt:lpstr>
      <vt:lpstr>'-D1-3'!Print_Titles</vt:lpstr>
      <vt:lpstr>'-E1-3'!Print_Titles</vt:lpstr>
      <vt:lpstr>'-F1-3'!Print_Titles</vt:lpstr>
      <vt:lpstr>'-G1-3'!Print_Titles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kyle o'neill</cp:lastModifiedBy>
  <cp:lastPrinted>2017-05-22T21:43:24Z</cp:lastPrinted>
  <dcterms:created xsi:type="dcterms:W3CDTF">2005-05-10T13:06:58Z</dcterms:created>
  <dcterms:modified xsi:type="dcterms:W3CDTF">2018-04-22T16:12:13Z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