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5620" windowHeight="10005" activeTab="3"/>
  </bookViews>
  <sheets>
    <sheet name="Cluster A" sheetId="1" r:id="rId1"/>
    <sheet name="Cluster B" sheetId="2" r:id="rId2"/>
    <sheet name="Cluster C" sheetId="3" r:id="rId3"/>
    <sheet name="Cluster D" sheetId="4" r:id="rId4"/>
  </sheets>
  <definedNames>
    <definedName name="_xlnm._FilterDatabase" localSheetId="0" hidden="1">'Cluster A'!$A$1:$Y$118</definedName>
    <definedName name="_xlnm._FilterDatabase" localSheetId="1" hidden="1">'Cluster B'!$A$1:$Y$144</definedName>
    <definedName name="_xlnm._FilterDatabase" localSheetId="2" hidden="1">'Cluster C'!$A$1:$Y$109</definedName>
    <definedName name="_xlnm._FilterDatabase" localSheetId="3" hidden="1">'Cluster D'!$A$1:$Y$106</definedName>
    <definedName name="_xlnm.Print_Area" localSheetId="0">'Cluster A'!$A$1:$L$110</definedName>
    <definedName name="_xlnm.Print_Area" localSheetId="1">'Cluster B'!$A$1:$L$136</definedName>
    <definedName name="_xlnm.Print_Area" localSheetId="2">'Cluster C'!$A$1:$Y$94</definedName>
    <definedName name="_xlnm.Print_Area" localSheetId="3">'Cluster D'!$A$1:$L$98</definedName>
    <definedName name="_xlnm.Print_Titles" localSheetId="0">'Cluster A'!$1:$1</definedName>
    <definedName name="_xlnm.Print_Titles" localSheetId="1">'Cluster B'!$1:$1</definedName>
    <definedName name="_xlnm.Print_Titles" localSheetId="2">'Cluster C'!$1:$1</definedName>
    <definedName name="_xlnm.Print_Titles" localSheetId="3">'Cluster D'!$1:$1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N2" i="4"/>
  <c r="M3" i="4"/>
  <c r="N3" i="4"/>
  <c r="N99" i="4" s="1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A99" i="4"/>
  <c r="E99" i="4"/>
  <c r="F99" i="4"/>
  <c r="G99" i="4"/>
  <c r="H99" i="4"/>
  <c r="I99" i="4"/>
  <c r="I103" i="4" s="1"/>
  <c r="J99" i="4"/>
  <c r="J103" i="4" s="1"/>
  <c r="K99" i="4"/>
  <c r="M99" i="4"/>
  <c r="O99" i="4"/>
  <c r="P99" i="4"/>
  <c r="Q99" i="4"/>
  <c r="R99" i="4"/>
  <c r="S99" i="4"/>
  <c r="T99" i="4"/>
  <c r="U99" i="4"/>
  <c r="V99" i="4"/>
  <c r="W99" i="4"/>
  <c r="X99" i="4"/>
  <c r="Y99" i="4"/>
  <c r="H100" i="4"/>
  <c r="I100" i="4"/>
  <c r="J100" i="4"/>
  <c r="H101" i="4"/>
  <c r="I101" i="4"/>
  <c r="J101" i="4"/>
  <c r="E102" i="4"/>
  <c r="H102" i="4"/>
  <c r="I102" i="4"/>
  <c r="J102" i="4"/>
  <c r="E103" i="4"/>
  <c r="H103" i="4"/>
  <c r="E104" i="4"/>
  <c r="F104" i="4"/>
  <c r="G104" i="4"/>
  <c r="F105" i="4"/>
  <c r="G105" i="4"/>
  <c r="K105" i="4"/>
  <c r="F106" i="4"/>
  <c r="K106" i="4"/>
  <c r="E109" i="4"/>
  <c r="H109" i="4"/>
  <c r="I109" i="4"/>
  <c r="J109" i="4"/>
  <c r="E111" i="4"/>
  <c r="H111" i="4"/>
  <c r="H115" i="4" s="1"/>
  <c r="I111" i="4"/>
  <c r="J111" i="4"/>
  <c r="H113" i="4"/>
  <c r="I113" i="4"/>
  <c r="I115" i="4"/>
  <c r="J115" i="4"/>
  <c r="M2" i="3" l="1"/>
  <c r="N2" i="3"/>
  <c r="M3" i="3"/>
  <c r="N3" i="3"/>
  <c r="M4" i="3"/>
  <c r="N4" i="3"/>
  <c r="M5" i="3"/>
  <c r="M99" i="3" s="1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A99" i="3"/>
  <c r="E99" i="3"/>
  <c r="E103" i="3" s="1"/>
  <c r="F99" i="3"/>
  <c r="G99" i="3"/>
  <c r="H99" i="3"/>
  <c r="I99" i="3"/>
  <c r="J99" i="3"/>
  <c r="K99" i="3"/>
  <c r="N99" i="3"/>
  <c r="O99" i="3"/>
  <c r="P99" i="3"/>
  <c r="Q99" i="3"/>
  <c r="R99" i="3"/>
  <c r="S99" i="3"/>
  <c r="T99" i="3"/>
  <c r="U99" i="3"/>
  <c r="V99" i="3"/>
  <c r="W99" i="3"/>
  <c r="X99" i="3"/>
  <c r="Y99" i="3"/>
  <c r="H100" i="3"/>
  <c r="I100" i="3"/>
  <c r="J100" i="3"/>
  <c r="H101" i="3"/>
  <c r="I101" i="3"/>
  <c r="J101" i="3"/>
  <c r="E102" i="3"/>
  <c r="H102" i="3"/>
  <c r="I102" i="3"/>
  <c r="J102" i="3"/>
  <c r="H103" i="3"/>
  <c r="H109" i="3" s="1"/>
  <c r="I103" i="3"/>
  <c r="I109" i="3" s="1"/>
  <c r="J103" i="3"/>
  <c r="E104" i="3"/>
  <c r="F104" i="3"/>
  <c r="G104" i="3"/>
  <c r="F105" i="3"/>
  <c r="G105" i="3"/>
  <c r="K105" i="3"/>
  <c r="F106" i="3"/>
  <c r="K106" i="3"/>
  <c r="H107" i="3"/>
  <c r="I107" i="3"/>
  <c r="J109" i="3"/>
  <c r="M3" i="2" l="1"/>
  <c r="N3" i="2"/>
  <c r="M4" i="2"/>
  <c r="N4" i="2"/>
  <c r="M5" i="2"/>
  <c r="M137" i="2" s="1"/>
  <c r="N5" i="2"/>
  <c r="M6" i="2"/>
  <c r="N6" i="2"/>
  <c r="M7" i="2"/>
  <c r="N7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5" i="2"/>
  <c r="N25" i="2"/>
  <c r="M26" i="2"/>
  <c r="N26" i="2"/>
  <c r="M27" i="2"/>
  <c r="N27" i="2"/>
  <c r="M28" i="2"/>
  <c r="N28" i="2"/>
  <c r="M29" i="2"/>
  <c r="N29" i="2"/>
  <c r="M31" i="2"/>
  <c r="N31" i="2"/>
  <c r="M32" i="2"/>
  <c r="N32" i="2"/>
  <c r="M33" i="2"/>
  <c r="N33" i="2"/>
  <c r="M34" i="2"/>
  <c r="N34" i="2"/>
  <c r="M36" i="2"/>
  <c r="N36" i="2"/>
  <c r="M37" i="2"/>
  <c r="N37" i="2"/>
  <c r="M38" i="2"/>
  <c r="N38" i="2"/>
  <c r="M39" i="2"/>
  <c r="N39" i="2"/>
  <c r="M40" i="2"/>
  <c r="N40" i="2"/>
  <c r="M42" i="2"/>
  <c r="N42" i="2"/>
  <c r="M43" i="2"/>
  <c r="N43" i="2"/>
  <c r="M44" i="2"/>
  <c r="N44" i="2"/>
  <c r="M45" i="2"/>
  <c r="N45" i="2"/>
  <c r="M47" i="2"/>
  <c r="N47" i="2"/>
  <c r="M48" i="2"/>
  <c r="N48" i="2"/>
  <c r="M49" i="2"/>
  <c r="N49" i="2"/>
  <c r="M50" i="2"/>
  <c r="N50" i="2"/>
  <c r="M51" i="2"/>
  <c r="N51" i="2"/>
  <c r="M53" i="2"/>
  <c r="N53" i="2"/>
  <c r="M54" i="2"/>
  <c r="N54" i="2"/>
  <c r="M55" i="2"/>
  <c r="N55" i="2"/>
  <c r="M56" i="2"/>
  <c r="N56" i="2"/>
  <c r="M57" i="2"/>
  <c r="N57" i="2"/>
  <c r="M59" i="2"/>
  <c r="N59" i="2"/>
  <c r="M60" i="2"/>
  <c r="N60" i="2"/>
  <c r="M61" i="2"/>
  <c r="N61" i="2"/>
  <c r="M62" i="2"/>
  <c r="N62" i="2"/>
  <c r="M63" i="2"/>
  <c r="N63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4" i="2"/>
  <c r="N74" i="2"/>
  <c r="M75" i="2"/>
  <c r="N75" i="2"/>
  <c r="M76" i="2"/>
  <c r="N76" i="2"/>
  <c r="M77" i="2"/>
  <c r="N77" i="2"/>
  <c r="M79" i="2"/>
  <c r="N79" i="2"/>
  <c r="M80" i="2"/>
  <c r="N80" i="2"/>
  <c r="M81" i="2"/>
  <c r="N81" i="2"/>
  <c r="M83" i="2"/>
  <c r="N83" i="2"/>
  <c r="M84" i="2"/>
  <c r="N84" i="2"/>
  <c r="M85" i="2"/>
  <c r="N85" i="2"/>
  <c r="M86" i="2"/>
  <c r="N86" i="2"/>
  <c r="M88" i="2"/>
  <c r="N88" i="2"/>
  <c r="M89" i="2"/>
  <c r="N89" i="2"/>
  <c r="M90" i="2"/>
  <c r="N90" i="2"/>
  <c r="M91" i="2"/>
  <c r="N91" i="2"/>
  <c r="M92" i="2"/>
  <c r="N92" i="2"/>
  <c r="M94" i="2"/>
  <c r="N94" i="2"/>
  <c r="M95" i="2"/>
  <c r="N95" i="2"/>
  <c r="M96" i="2"/>
  <c r="N96" i="2"/>
  <c r="M97" i="2"/>
  <c r="N97" i="2"/>
  <c r="M99" i="2"/>
  <c r="N99" i="2"/>
  <c r="M100" i="2"/>
  <c r="N100" i="2"/>
  <c r="M101" i="2"/>
  <c r="N101" i="2"/>
  <c r="M102" i="2"/>
  <c r="N102" i="2"/>
  <c r="M103" i="2"/>
  <c r="N103" i="2"/>
  <c r="M105" i="2"/>
  <c r="N105" i="2"/>
  <c r="M106" i="2"/>
  <c r="N106" i="2"/>
  <c r="M107" i="2"/>
  <c r="N107" i="2"/>
  <c r="M108" i="2"/>
  <c r="N108" i="2"/>
  <c r="M110" i="2"/>
  <c r="N110" i="2"/>
  <c r="M111" i="2"/>
  <c r="N111" i="2"/>
  <c r="M112" i="2"/>
  <c r="N112" i="2"/>
  <c r="M113" i="2"/>
  <c r="N113" i="2"/>
  <c r="M114" i="2"/>
  <c r="N114" i="2"/>
  <c r="M116" i="2"/>
  <c r="N116" i="2"/>
  <c r="M117" i="2"/>
  <c r="N117" i="2"/>
  <c r="M118" i="2"/>
  <c r="N118" i="2"/>
  <c r="M119" i="2"/>
  <c r="N119" i="2"/>
  <c r="M121" i="2"/>
  <c r="N121" i="2"/>
  <c r="M122" i="2"/>
  <c r="N122" i="2"/>
  <c r="M123" i="2"/>
  <c r="N123" i="2"/>
  <c r="M124" i="2"/>
  <c r="N124" i="2"/>
  <c r="M125" i="2"/>
  <c r="N125" i="2"/>
  <c r="M127" i="2"/>
  <c r="N127" i="2"/>
  <c r="M128" i="2"/>
  <c r="N128" i="2"/>
  <c r="M129" i="2"/>
  <c r="N129" i="2"/>
  <c r="M130" i="2"/>
  <c r="N130" i="2"/>
  <c r="M132" i="2"/>
  <c r="N132" i="2"/>
  <c r="M133" i="2"/>
  <c r="N133" i="2"/>
  <c r="M134" i="2"/>
  <c r="N134" i="2"/>
  <c r="M135" i="2"/>
  <c r="N135" i="2"/>
  <c r="M136" i="2"/>
  <c r="N136" i="2"/>
  <c r="A137" i="2"/>
  <c r="E137" i="2"/>
  <c r="F137" i="2"/>
  <c r="G137" i="2"/>
  <c r="H137" i="2"/>
  <c r="H141" i="2" s="1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H138" i="2"/>
  <c r="I138" i="2"/>
  <c r="J138" i="2"/>
  <c r="H139" i="2"/>
  <c r="I139" i="2"/>
  <c r="J139" i="2"/>
  <c r="E140" i="2"/>
  <c r="H140" i="2"/>
  <c r="I140" i="2"/>
  <c r="J140" i="2"/>
  <c r="E141" i="2"/>
  <c r="I141" i="2"/>
  <c r="J141" i="2"/>
  <c r="E142" i="2"/>
  <c r="F142" i="2"/>
  <c r="G142" i="2"/>
  <c r="F143" i="2"/>
  <c r="G143" i="2"/>
  <c r="K143" i="2"/>
  <c r="F144" i="2"/>
  <c r="K144" i="2"/>
  <c r="E153" i="2"/>
  <c r="H153" i="2"/>
  <c r="H159" i="2" s="1"/>
  <c r="I153" i="2"/>
  <c r="J153" i="2"/>
  <c r="J159" i="2" s="1"/>
  <c r="H155" i="2"/>
  <c r="I155" i="2"/>
  <c r="I159" i="2" s="1"/>
  <c r="H157" i="2"/>
  <c r="I157" i="2"/>
  <c r="P111" i="1" l="1"/>
  <c r="Q111" i="1"/>
  <c r="R111" i="1"/>
  <c r="S111" i="1"/>
  <c r="T111" i="1"/>
  <c r="U111" i="1"/>
  <c r="V111" i="1"/>
  <c r="W111" i="1"/>
  <c r="X111" i="1"/>
  <c r="Y111" i="1"/>
  <c r="O111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A111" i="1"/>
  <c r="E111" i="1"/>
  <c r="E115" i="1" s="1"/>
  <c r="F111" i="1"/>
  <c r="G111" i="1"/>
  <c r="H111" i="1"/>
  <c r="H115" i="1" s="1"/>
  <c r="I111" i="1"/>
  <c r="I115" i="1" s="1"/>
  <c r="J111" i="1"/>
  <c r="J115" i="1" s="1"/>
  <c r="K111" i="1"/>
  <c r="H112" i="1"/>
  <c r="I112" i="1"/>
  <c r="J112" i="1"/>
  <c r="H113" i="1"/>
  <c r="I113" i="1"/>
  <c r="J113" i="1"/>
  <c r="E114" i="1"/>
  <c r="H114" i="1"/>
  <c r="I114" i="1"/>
  <c r="J114" i="1"/>
  <c r="E116" i="1"/>
  <c r="F116" i="1"/>
  <c r="G116" i="1"/>
  <c r="F117" i="1"/>
  <c r="G117" i="1"/>
  <c r="K117" i="1"/>
  <c r="F118" i="1"/>
  <c r="K118" i="1"/>
  <c r="H121" i="1"/>
  <c r="H123" i="1"/>
  <c r="H125" i="1"/>
  <c r="J127" i="1"/>
  <c r="H127" i="1" l="1"/>
  <c r="M111" i="1"/>
  <c r="N111" i="1"/>
</calcChain>
</file>

<file path=xl/comments1.xml><?xml version="1.0" encoding="utf-8"?>
<comments xmlns="http://schemas.openxmlformats.org/spreadsheetml/2006/main">
  <authors>
    <author>Windows User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corrected room number
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ext number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changed to correct ext number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 in the room 201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Sharon (2017)
Changed the extention from 18261 to 18040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Sharon (2017)
Changed the extention from 18040 to 18261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 in the room 201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Sharon (2017)
Changed the Room number from B-102-3  to B-102-2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 in room 201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Sharon (2017)
Changed the extention number from 18288 to 18067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Sharon (2017)
Changed the Room number from B-201-4  to B-201-3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Sharon (2017)
Changed the Extention number from 18289 to 18126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 in the room 201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a new Jack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Sharon (2017)
Changed the room number from B-201-1 to B-201-3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</rPr>
          <t xml:space="preserve">Sharon (2017)
Changed the extention number  from 18291 to 18293
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added correct ext number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 xml:space="preserve">Sharon (2017)
Changed the extention number  from 18292 to 18290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 xml:space="preserve">Sharon (2017)
Added the new jack
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Carol March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DeAnna 2017
room was 101-3,
 101-2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DeAnna 2017
room was 101-2,
101-3 IRL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DeAnna 2017
room was 101-2,
101-3 IRL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DeAnna 2017
room was 102-2,
102-1 IRL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DeAnna 2017
room was 102-2,
102-1 IRL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DeAnna 2017
 extn was 29700
got rid of it b/c it didn’t exist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DeAnna 2017
room was 201-2
201-3 IRL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DeAnna 2017
room was 201-2
201-3 IRL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DeAnna 2017
room was 201-3
201-2 IRL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DeAnna 2017
room was 201-3
201-2 IRL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DeAnna 2017
room was 202-1
202-2 IRL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DeAnna 2017
room was 202-1
202-2 IRL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DeAnna 2017
room was 202-2
202-1 IRL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 xml:space="preserve">DeAnna 2017
room was 202-2,
202-1 IRL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DeAnna 2017
room was 101-3
101-1 IRL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DeAnna 2017
room was 101-2
101-3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DeAnna 2017
room was 101-1
101-2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DeAnna 2017
room was 101-2
101-3 IRL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DeAnna 2017
room was 101-1
101-2 IRL</t>
        </r>
      </text>
    </comment>
    <comment ref="B35" authorId="1" shapeId="0">
      <text>
        <r>
          <rPr>
            <sz val="9"/>
            <color indexed="81"/>
            <rFont val="Tahoma"/>
            <family val="2"/>
          </rPr>
          <t>Eric Carpenter 
june 6 17
Refer to lower comment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 xml:space="preserve">Eric Carp (June 6 17)
Found the jack number in a different room. Used to be 101-2. Changed to 101-3
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Eric Carpenter
june 6 17
Refer to lower comment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Eric Carp (June 6 17)
Found the jack # in a different room. Used to be 101-3 changed it to 101-2.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1" shapeId="0">
      <text>
        <r>
          <rPr>
            <sz val="9"/>
            <color indexed="81"/>
            <rFont val="Tahoma"/>
            <family val="2"/>
          </rPr>
          <t>Eric Carpenter
June 6 17
Wrong extentsion 
used to be 18106 
changed to 18214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DeAnna 2017
jack was 02020
02018 IRL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DeAnna 2017
jack was 02021
02019 IRL</t>
        </r>
      </text>
    </comment>
    <comment ref="C44" authorId="1" shapeId="0">
      <text>
        <r>
          <rPr>
            <sz val="9"/>
            <color indexed="81"/>
            <rFont val="Tahoma"/>
            <family val="2"/>
          </rPr>
          <t xml:space="preserve">Eric Carpenter
June 6 17
Used to be 18214
Changed to 18106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DeAnna 2017
jack was 02018
02020 IRL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DeAnna 2017
jack was 02019
02021 IRL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Eric Carpenter
june 6 17
Used to be 18049 
Changed to 18272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DeAnna 2017
jack was 02024
02022 IRL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DeAnna 2017
jack was 02025
02023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1" shapeId="0">
      <text>
        <r>
          <rPr>
            <b/>
            <sz val="9"/>
            <color indexed="81"/>
            <rFont val="Tahoma"/>
            <family val="2"/>
          </rPr>
          <t>Eric Carpenter
June 6 17
Used to be 18049
Changed to 18272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DeAnna 2017
jack was 02022
02024 IRL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DeAnna 2017
jack was 02023
02025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DeAnna 2017
jack was 01026
01024 IRL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DeAnna 2017
jack was 01027
01025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DeAnna 2017
was 01024
01026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DeAnna 2017
jack was 01025
01027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Eric Carpenter:
June 6 17
used to be 18299
Changed to 18267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DeAnna 2017
jack was 02028
02026 IRL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DeAnna 2017
jack was 02029
02927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DeAnna 2017
jack was 02026
02028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DeAnna 2017
jack was 02027
02029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DeAnna 2017
extn number was missing
18108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DeAnna 2017
jack was 01040
01042 IRL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Kyle 2017:</t>
        </r>
        <r>
          <rPr>
            <sz val="9"/>
            <color indexed="81"/>
            <rFont val="Tahoma"/>
            <family val="2"/>
          </rPr>
          <t xml:space="preserve">
changed extension from 18055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Kyle 2017:</t>
        </r>
        <r>
          <rPr>
            <sz val="9"/>
            <color indexed="81"/>
            <rFont val="Tahoma"/>
            <family val="2"/>
          </rPr>
          <t xml:space="preserve">
changed extension from 18114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Kyle 2017:</t>
        </r>
        <r>
          <rPr>
            <sz val="9"/>
            <color indexed="81"/>
            <rFont val="Tahoma"/>
            <family val="2"/>
          </rPr>
          <t xml:space="preserve">
changed extension from 18115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 xml:space="preserve">Kyle 2017:
</t>
        </r>
        <r>
          <rPr>
            <sz val="9"/>
            <color indexed="81"/>
            <rFont val="Tahoma"/>
            <family val="2"/>
          </rPr>
          <t>changed extension from 18221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Kyle 2017:
changed extension from 18277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Kyle 2017:
changed extension from 18084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Kyle 2017:
changed extension from 18057</t>
        </r>
      </text>
    </comment>
  </commentList>
</comments>
</file>

<file path=xl/sharedStrings.xml><?xml version="1.0" encoding="utf-8"?>
<sst xmlns="http://schemas.openxmlformats.org/spreadsheetml/2006/main" count="1877" uniqueCount="415">
  <si>
    <t>SUM</t>
  </si>
  <si>
    <t>O</t>
  </si>
  <si>
    <t>NL</t>
  </si>
  <si>
    <t>B</t>
  </si>
  <si>
    <t>I</t>
  </si>
  <si>
    <t>G</t>
  </si>
  <si>
    <t>OW</t>
  </si>
  <si>
    <t>Broken</t>
  </si>
  <si>
    <t>Missing</t>
  </si>
  <si>
    <t>Loose</t>
  </si>
  <si>
    <t>Out</t>
  </si>
  <si>
    <t>In</t>
  </si>
  <si>
    <t>Stuck</t>
  </si>
  <si>
    <t>No Cxn</t>
  </si>
  <si>
    <t>02055A</t>
  </si>
  <si>
    <t>18101</t>
  </si>
  <si>
    <t>A-202-3</t>
  </si>
  <si>
    <t>A7</t>
  </si>
  <si>
    <t>02054A</t>
  </si>
  <si>
    <t>18127</t>
  </si>
  <si>
    <t>A-202-2</t>
  </si>
  <si>
    <t>02053A</t>
  </si>
  <si>
    <t>02052A</t>
  </si>
  <si>
    <t>18066</t>
  </si>
  <si>
    <t>A-202-1</t>
  </si>
  <si>
    <t>02051A</t>
  </si>
  <si>
    <t/>
  </si>
  <si>
    <t>02049A</t>
  </si>
  <si>
    <t>A-201-2</t>
  </si>
  <si>
    <t>02050A</t>
  </si>
  <si>
    <t>18233</t>
  </si>
  <si>
    <t>02047A</t>
  </si>
  <si>
    <t>A-201-1</t>
  </si>
  <si>
    <t>02048A</t>
  </si>
  <si>
    <t>18287</t>
  </si>
  <si>
    <t>01054A</t>
  </si>
  <si>
    <t>18126</t>
  </si>
  <si>
    <t>A-102-3</t>
  </si>
  <si>
    <t>01053A</t>
  </si>
  <si>
    <t>A-102-2</t>
  </si>
  <si>
    <t>01052A</t>
  </si>
  <si>
    <t>01051A</t>
  </si>
  <si>
    <t>18039</t>
  </si>
  <si>
    <t>A-102-1</t>
  </si>
  <si>
    <t>01050A</t>
  </si>
  <si>
    <t>01049A</t>
  </si>
  <si>
    <t>18202</t>
  </si>
  <si>
    <t>A-101-2</t>
  </si>
  <si>
    <t>01048A</t>
  </si>
  <si>
    <t>01047A</t>
  </si>
  <si>
    <t>18260</t>
  </si>
  <si>
    <t>A-101-1</t>
  </si>
  <si>
    <t>01046A</t>
  </si>
  <si>
    <t>02046A</t>
  </si>
  <si>
    <t>18093</t>
  </si>
  <si>
    <t>A6</t>
  </si>
  <si>
    <t>02045A</t>
  </si>
  <si>
    <t>02044A</t>
  </si>
  <si>
    <t>02043A</t>
  </si>
  <si>
    <t>02042A</t>
  </si>
  <si>
    <t>02041A</t>
  </si>
  <si>
    <t>02040A</t>
  </si>
  <si>
    <t>02039A</t>
  </si>
  <si>
    <t>02038A</t>
  </si>
  <si>
    <t>01045A</t>
  </si>
  <si>
    <t>18064</t>
  </si>
  <si>
    <t>01044A</t>
  </si>
  <si>
    <t>01043A</t>
  </si>
  <si>
    <t>18285</t>
  </si>
  <si>
    <t>01042A</t>
  </si>
  <si>
    <t>01041A</t>
  </si>
  <si>
    <t>18231</t>
  </si>
  <si>
    <t>01037A</t>
  </si>
  <si>
    <t>01039A</t>
  </si>
  <si>
    <t>01038A</t>
  </si>
  <si>
    <t>01040A</t>
  </si>
  <si>
    <t>02037A</t>
  </si>
  <si>
    <t>18038</t>
  </si>
  <si>
    <t>A5</t>
  </si>
  <si>
    <t>02035A</t>
  </si>
  <si>
    <t>18259</t>
  </si>
  <si>
    <t>02036A</t>
  </si>
  <si>
    <t>02033A</t>
  </si>
  <si>
    <t>18201</t>
  </si>
  <si>
    <t>02034A</t>
  </si>
  <si>
    <t>02031A</t>
  </si>
  <si>
    <t>18037</t>
  </si>
  <si>
    <t>02030A</t>
  </si>
  <si>
    <t>02029A</t>
  </si>
  <si>
    <t>02032A</t>
  </si>
  <si>
    <t>01035A</t>
  </si>
  <si>
    <t>18258</t>
  </si>
  <si>
    <t>01036A</t>
  </si>
  <si>
    <t>01033A</t>
  </si>
  <si>
    <t>18200</t>
  </si>
  <si>
    <t>01034A</t>
  </si>
  <si>
    <t>01031A</t>
  </si>
  <si>
    <t>18035</t>
  </si>
  <si>
    <t>01032A</t>
  </si>
  <si>
    <t>01030A</t>
  </si>
  <si>
    <t>01029A</t>
  </si>
  <si>
    <t>18091</t>
  </si>
  <si>
    <t>02028A</t>
  </si>
  <si>
    <t>18284</t>
  </si>
  <si>
    <t>A3</t>
  </si>
  <si>
    <t>02027A</t>
  </si>
  <si>
    <t>02026A</t>
  </si>
  <si>
    <t>18230</t>
  </si>
  <si>
    <t>02025A</t>
  </si>
  <si>
    <t>02024A</t>
  </si>
  <si>
    <t>02023A</t>
  </si>
  <si>
    <t>A-201-3</t>
  </si>
  <si>
    <t>02022A</t>
  </si>
  <si>
    <t>UNLBD</t>
  </si>
  <si>
    <t>02019A</t>
  </si>
  <si>
    <t>18257</t>
  </si>
  <si>
    <t>01028A</t>
  </si>
  <si>
    <t>18229</t>
  </si>
  <si>
    <t>01027A</t>
  </si>
  <si>
    <t>01026A</t>
  </si>
  <si>
    <t>18122</t>
  </si>
  <si>
    <t>01025A</t>
  </si>
  <si>
    <t>01024A</t>
  </si>
  <si>
    <t>18061</t>
  </si>
  <si>
    <t>01022A</t>
  </si>
  <si>
    <t>18228</t>
  </si>
  <si>
    <t>A-101-3</t>
  </si>
  <si>
    <t>01023A</t>
  </si>
  <si>
    <t>01021A</t>
  </si>
  <si>
    <t>01020A</t>
  </si>
  <si>
    <t>18282</t>
  </si>
  <si>
    <t>01019A</t>
  </si>
  <si>
    <t>18149</t>
  </si>
  <si>
    <t>02017A</t>
  </si>
  <si>
    <t>A2</t>
  </si>
  <si>
    <t>02018A</t>
  </si>
  <si>
    <t>02015A</t>
  </si>
  <si>
    <t>18090</t>
  </si>
  <si>
    <t>02016A</t>
  </si>
  <si>
    <t>02013A</t>
  </si>
  <si>
    <t>18148</t>
  </si>
  <si>
    <t>02014A</t>
  </si>
  <si>
    <t>02011A</t>
  </si>
  <si>
    <t>18256</t>
  </si>
  <si>
    <t>02012A</t>
  </si>
  <si>
    <t>02010A</t>
  </si>
  <si>
    <t>18121</t>
  </si>
  <si>
    <t>01018A</t>
  </si>
  <si>
    <t>01017A</t>
  </si>
  <si>
    <t>18281</t>
  </si>
  <si>
    <t>01015A</t>
  </si>
  <si>
    <t>18060</t>
  </si>
  <si>
    <t>01016A</t>
  </si>
  <si>
    <t>01013A</t>
  </si>
  <si>
    <t>01014A</t>
  </si>
  <si>
    <t>01011A</t>
  </si>
  <si>
    <t>01012A</t>
  </si>
  <si>
    <t>01010A</t>
  </si>
  <si>
    <t>18089</t>
  </si>
  <si>
    <t>02009A</t>
  </si>
  <si>
    <t>A1</t>
  </si>
  <si>
    <t>02008A</t>
  </si>
  <si>
    <t>18255</t>
  </si>
  <si>
    <t>02007A</t>
  </si>
  <si>
    <t>02006A</t>
  </si>
  <si>
    <t>18034</t>
  </si>
  <si>
    <t>02005A</t>
  </si>
  <si>
    <t>02004A</t>
  </si>
  <si>
    <t>18088</t>
  </si>
  <si>
    <t>02003A</t>
  </si>
  <si>
    <t>02002A</t>
  </si>
  <si>
    <t>02001A</t>
  </si>
  <si>
    <t>18059</t>
  </si>
  <si>
    <t>01009A</t>
  </si>
  <si>
    <t>01008A</t>
  </si>
  <si>
    <t>18226</t>
  </si>
  <si>
    <t>01006A</t>
  </si>
  <si>
    <t>18280</t>
  </si>
  <si>
    <t>01007A</t>
  </si>
  <si>
    <t>01004A</t>
  </si>
  <si>
    <t>01005A</t>
  </si>
  <si>
    <t>01002A</t>
  </si>
  <si>
    <t>18119</t>
  </si>
  <si>
    <t>01003A</t>
  </si>
  <si>
    <t>01001A</t>
  </si>
  <si>
    <t>18033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</si>
  <si>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</si>
  <si>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</si>
  <si>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</si>
  <si>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</si>
  <si>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</si>
  <si>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</si>
  <si>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</si>
  <si>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</si>
  <si>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</si>
  <si>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</si>
  <si>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</si>
  <si>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</si>
  <si>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</si>
  <si>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</si>
  <si>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</si>
  <si>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</si>
  <si>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</si>
  <si>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</si>
  <si>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</t>
  </si>
  <si>
    <t xml:space="preserve"> FACE-PLATE </t>
  </si>
  <si>
    <t xml:space="preserve">CABLE 
BOX </t>
  </si>
  <si>
    <t>Jack</t>
  </si>
  <si>
    <t>Extn</t>
  </si>
  <si>
    <t>Room</t>
  </si>
  <si>
    <t>Building</t>
  </si>
  <si>
    <t>L</t>
  </si>
  <si>
    <t>OFF</t>
  </si>
  <si>
    <t>UNLBLED</t>
  </si>
  <si>
    <t>18911</t>
  </si>
  <si>
    <t>VENDING</t>
  </si>
  <si>
    <t>18999</t>
  </si>
  <si>
    <t>101-C</t>
  </si>
  <si>
    <t>TEST JK</t>
  </si>
  <si>
    <t>18900</t>
  </si>
  <si>
    <t>01055A</t>
  </si>
  <si>
    <t>23341</t>
  </si>
  <si>
    <t>101B</t>
  </si>
  <si>
    <t>DC</t>
  </si>
  <si>
    <t>18073</t>
  </si>
  <si>
    <t>B-202-3</t>
  </si>
  <si>
    <t>B7</t>
  </si>
  <si>
    <t>B-202-2</t>
  </si>
  <si>
    <t>18295</t>
  </si>
  <si>
    <t>B-202-1</t>
  </si>
  <si>
    <t>18240</t>
  </si>
  <si>
    <t>B-202-0</t>
  </si>
  <si>
    <t>B-201-2</t>
  </si>
  <si>
    <t>B-201-1</t>
  </si>
  <si>
    <t>B-201-0</t>
  </si>
  <si>
    <t>18046</t>
  </si>
  <si>
    <t>B-102-3</t>
  </si>
  <si>
    <t>B-102-2</t>
  </si>
  <si>
    <t>18268</t>
  </si>
  <si>
    <t>B-102-1</t>
  </si>
  <si>
    <t>18209</t>
  </si>
  <si>
    <t>B-102-0</t>
  </si>
  <si>
    <t>B-101-2</t>
  </si>
  <si>
    <t>B-101-1</t>
  </si>
  <si>
    <t>B-101-0</t>
  </si>
  <si>
    <t>18294</t>
  </si>
  <si>
    <t>B6</t>
  </si>
  <si>
    <t>18239</t>
  </si>
  <si>
    <t>18133</t>
  </si>
  <si>
    <t>18267</t>
  </si>
  <si>
    <t>18208</t>
  </si>
  <si>
    <t>18100</t>
  </si>
  <si>
    <t>18249</t>
  </si>
  <si>
    <t>B5</t>
  </si>
  <si>
    <t>18132</t>
  </si>
  <si>
    <t>18071</t>
  </si>
  <si>
    <t>B102-2</t>
  </si>
  <si>
    <t>18131</t>
  </si>
  <si>
    <t>B102-1</t>
  </si>
  <si>
    <t>B102-0</t>
  </si>
  <si>
    <t>B4</t>
  </si>
  <si>
    <t>18207</t>
  </si>
  <si>
    <t>B3</t>
  </si>
  <si>
    <t>18099</t>
  </si>
  <si>
    <t>02020A</t>
  </si>
  <si>
    <t>18206</t>
  </si>
  <si>
    <t>B-201-3</t>
  </si>
  <si>
    <t>18265</t>
  </si>
  <si>
    <t>02021A</t>
  </si>
  <si>
    <t>18130</t>
  </si>
  <si>
    <t>18098</t>
  </si>
  <si>
    <t>18043</t>
  </si>
  <si>
    <t>18264</t>
  </si>
  <si>
    <t>B-101-3</t>
  </si>
  <si>
    <t>18069</t>
  </si>
  <si>
    <t>B2</t>
  </si>
  <si>
    <t>18042</t>
  </si>
  <si>
    <t>B1</t>
  </si>
  <si>
    <t>18262</t>
  </si>
  <si>
    <t>Wall needs to be repaired (Technicans 7/18/17)</t>
  </si>
  <si>
    <t>18234</t>
  </si>
  <si>
    <t>01000A</t>
  </si>
  <si>
    <t xml:space="preserve"> WIRE-MOLD </t>
  </si>
  <si>
    <t>short jack</t>
  </si>
  <si>
    <t>202-3</t>
  </si>
  <si>
    <t>C7</t>
  </si>
  <si>
    <t>202-2</t>
  </si>
  <si>
    <t>202-1</t>
  </si>
  <si>
    <t>201-2</t>
  </si>
  <si>
    <t>201-1</t>
  </si>
  <si>
    <t>102-3</t>
  </si>
  <si>
    <t>102-2</t>
  </si>
  <si>
    <t>102-1</t>
  </si>
  <si>
    <t>1042A</t>
  </si>
  <si>
    <t>101-2</t>
  </si>
  <si>
    <t>101-1</t>
  </si>
  <si>
    <t>18051</t>
  </si>
  <si>
    <t>C6</t>
  </si>
  <si>
    <t>18006</t>
  </si>
  <si>
    <t>18245</t>
  </si>
  <si>
    <t>18140</t>
  </si>
  <si>
    <t>18078</t>
  </si>
  <si>
    <t>18050</t>
  </si>
  <si>
    <t>18273</t>
  </si>
  <si>
    <t>18216</t>
  </si>
  <si>
    <t>C5</t>
  </si>
  <si>
    <t>18270</t>
  </si>
  <si>
    <t>18004</t>
  </si>
  <si>
    <t>18244</t>
  </si>
  <si>
    <t>18139</t>
  </si>
  <si>
    <t>18077</t>
  </si>
  <si>
    <t>18243</t>
  </si>
  <si>
    <t>18107</t>
  </si>
  <si>
    <t>C3</t>
  </si>
  <si>
    <t>201-3</t>
  </si>
  <si>
    <t>video short</t>
  </si>
  <si>
    <t>18076</t>
  </si>
  <si>
    <t>18298</t>
  </si>
  <si>
    <t>18213</t>
  </si>
  <si>
    <t>101-3</t>
  </si>
  <si>
    <t>18138</t>
  </si>
  <si>
    <t>18105</t>
  </si>
  <si>
    <t>C2</t>
  </si>
  <si>
    <t>18048</t>
  </si>
  <si>
    <t>18271</t>
  </si>
  <si>
    <t>18212</t>
  </si>
  <si>
    <t>18137</t>
  </si>
  <si>
    <t>18075</t>
  </si>
  <si>
    <t>18297</t>
  </si>
  <si>
    <t>18242</t>
  </si>
  <si>
    <t>18211</t>
  </si>
  <si>
    <t>C1</t>
  </si>
  <si>
    <t>18104</t>
  </si>
  <si>
    <t>18047</t>
  </si>
  <si>
    <t>18269</t>
  </si>
  <si>
    <t>18210</t>
  </si>
  <si>
    <t>18136</t>
  </si>
  <si>
    <t>Remove coax cable (Technican 7/12/17)</t>
  </si>
  <si>
    <t>18296</t>
  </si>
  <si>
    <t>18074</t>
  </si>
  <si>
    <t>18135</t>
  </si>
  <si>
    <t>PHONE
JACK</t>
  </si>
  <si>
    <t xml:space="preserve"> FACE-PLATE</t>
  </si>
  <si>
    <t>B/NL</t>
  </si>
  <si>
    <t>18279</t>
  </si>
  <si>
    <t>D-202-3</t>
  </si>
  <si>
    <t>D7</t>
  </si>
  <si>
    <t>18254</t>
  </si>
  <si>
    <t>D-202-2</t>
  </si>
  <si>
    <t>18146</t>
  </si>
  <si>
    <t>D-202-1</t>
  </si>
  <si>
    <t>18087</t>
  </si>
  <si>
    <t>D-201-2</t>
  </si>
  <si>
    <t>18032</t>
  </si>
  <si>
    <t>D-201-1</t>
  </si>
  <si>
    <t>18253</t>
  </si>
  <si>
    <t>D-102-3</t>
  </si>
  <si>
    <t>18225</t>
  </si>
  <si>
    <t>D-102-2</t>
  </si>
  <si>
    <t>18118</t>
  </si>
  <si>
    <t>D-102-1</t>
  </si>
  <si>
    <t>29929</t>
  </si>
  <si>
    <t>D-101-2</t>
  </si>
  <si>
    <t>D-101-1</t>
  </si>
  <si>
    <t>occupied</t>
  </si>
  <si>
    <t>18220</t>
  </si>
  <si>
    <t>D6</t>
  </si>
  <si>
    <t>18086</t>
  </si>
  <si>
    <t>18031</t>
  </si>
  <si>
    <t>18252</t>
  </si>
  <si>
    <t>18224</t>
  </si>
  <si>
    <t>18117</t>
  </si>
  <si>
    <t>18145</t>
  </si>
  <si>
    <t>D5</t>
  </si>
  <si>
    <t>18251</t>
  </si>
  <si>
    <t>18223</t>
  </si>
  <si>
    <t>18116</t>
  </si>
  <si>
    <t>18056</t>
  </si>
  <si>
    <t>18250</t>
  </si>
  <si>
    <t>1031A</t>
  </si>
  <si>
    <t>18085</t>
  </si>
  <si>
    <t>18222</t>
  </si>
  <si>
    <t>18278</t>
  </si>
  <si>
    <t>D3</t>
  </si>
  <si>
    <t>D-201-3</t>
  </si>
  <si>
    <t>18083</t>
  </si>
  <si>
    <t>25887</t>
  </si>
  <si>
    <t>D-102</t>
  </si>
  <si>
    <t>25831</t>
  </si>
  <si>
    <t>D-101-3</t>
  </si>
  <si>
    <t>Wall needs to be patched (Technican 7/12/17)</t>
  </si>
  <si>
    <t>23344</t>
  </si>
  <si>
    <t>D-301-2</t>
  </si>
  <si>
    <t>25830</t>
  </si>
  <si>
    <t>D2</t>
  </si>
  <si>
    <t>18248</t>
  </si>
  <si>
    <t>18143</t>
  </si>
  <si>
    <t>18082</t>
  </si>
  <si>
    <t>18054</t>
  </si>
  <si>
    <t>18276</t>
  </si>
  <si>
    <t>18219</t>
  </si>
  <si>
    <t>18113</t>
  </si>
  <si>
    <t>18081</t>
  </si>
  <si>
    <t>D1</t>
  </si>
  <si>
    <t>18008</t>
  </si>
  <si>
    <t>18247</t>
  </si>
  <si>
    <t>18142</t>
  </si>
  <si>
    <t>18112</t>
  </si>
  <si>
    <t>18053</t>
  </si>
  <si>
    <t>18275</t>
  </si>
  <si>
    <t>18218</t>
  </si>
  <si>
    <t>18141</t>
  </si>
  <si>
    <t>DT NG</t>
  </si>
  <si>
    <t>DL NG</t>
  </si>
  <si>
    <t>CABLE 
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</si>
</sst>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Book Antiqua"/>
    </font>
    <font>
      <sz val="12"/>
      <name val="Book Antiqua"/>
      <family val="1"/>
    </font>
    <font>
      <sz val="10"/>
      <color indexed="8"/>
      <name val="Arial"/>
      <family val="2"/>
    </font>
    <font>
      <b/>
      <sz val="12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sz val="12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5">
    <xf numFmtId="0" fontId="0" fillId="0" borderId="0" xfId="0"/>
    <xf numFmtId="0" fontId="1" fillId="0" borderId="0" xfId="1"/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0" xfId="1" applyFill="1"/>
    <xf numFmtId="0" fontId="1" fillId="0" borderId="0" xfId="1" applyFill="1" applyAlignment="1">
      <alignment horizontal="left"/>
    </xf>
    <xf numFmtId="0" fontId="1" fillId="0" borderId="0" xfId="1" applyFill="1" applyAlignment="1">
      <alignment horizontal="right"/>
    </xf>
    <xf numFmtId="0" fontId="1" fillId="2" borderId="0" xfId="1" applyFill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center"/>
    </xf>
    <xf numFmtId="0" fontId="1" fillId="2" borderId="0" xfId="1" applyFill="1" applyAlignment="1">
      <alignment horizontal="left"/>
    </xf>
    <xf numFmtId="0" fontId="1" fillId="2" borderId="0" xfId="1" applyFill="1" applyAlignment="1">
      <alignment horizontal="right"/>
    </xf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4" fillId="0" borderId="1" xfId="1" applyFont="1" applyFill="1" applyBorder="1" applyAlignment="1">
      <alignment horizontal="left"/>
    </xf>
    <xf numFmtId="0" fontId="1" fillId="4" borderId="0" xfId="1" applyFill="1"/>
    <xf numFmtId="0" fontId="2" fillId="4" borderId="1" xfId="2" applyFont="1" applyFill="1" applyBorder="1" applyAlignment="1">
      <alignment horizontal="left" wrapText="1"/>
    </xf>
    <xf numFmtId="0" fontId="2" fillId="4" borderId="1" xfId="2" applyFont="1" applyFill="1" applyBorder="1" applyAlignment="1">
      <alignment horizontal="right" wrapText="1"/>
    </xf>
    <xf numFmtId="0" fontId="4" fillId="4" borderId="1" xfId="1" applyFont="1" applyFill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4" fillId="0" borderId="0" xfId="1" applyFont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1" fillId="4" borderId="1" xfId="1" applyFill="1" applyBorder="1"/>
    <xf numFmtId="0" fontId="1" fillId="4" borderId="0" xfId="1" applyFill="1" applyAlignment="1"/>
    <xf numFmtId="0" fontId="1" fillId="4" borderId="0" xfId="1" applyFill="1" applyAlignment="1">
      <alignment horizontal="center"/>
    </xf>
    <xf numFmtId="0" fontId="1" fillId="4" borderId="0" xfId="1" applyFill="1" applyAlignment="1">
      <alignment horizontal="left"/>
    </xf>
    <xf numFmtId="0" fontId="1" fillId="4" borderId="1" xfId="1" applyFill="1" applyBorder="1" applyAlignment="1"/>
    <xf numFmtId="0" fontId="1" fillId="4" borderId="1" xfId="1" applyFill="1" applyBorder="1" applyAlignment="1">
      <alignment horizontal="center"/>
    </xf>
    <xf numFmtId="0" fontId="1" fillId="4" borderId="1" xfId="1" applyFill="1" applyBorder="1" applyAlignment="1">
      <alignment horizontal="left"/>
    </xf>
    <xf numFmtId="0" fontId="1" fillId="4" borderId="2" xfId="1" applyFill="1" applyBorder="1" applyAlignment="1">
      <alignment horizontal="center"/>
    </xf>
    <xf numFmtId="0" fontId="1" fillId="4" borderId="2" xfId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0" fontId="1" fillId="0" borderId="1" xfId="1" applyBorder="1"/>
    <xf numFmtId="0" fontId="11" fillId="0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Alignment="1">
      <alignment horizontal="left"/>
    </xf>
    <xf numFmtId="0" fontId="1" fillId="2" borderId="1" xfId="1" applyFill="1" applyBorder="1" applyAlignment="1">
      <alignment horizontal="left"/>
    </xf>
    <xf numFmtId="0" fontId="1" fillId="2" borderId="1" xfId="1" applyFill="1" applyBorder="1" applyAlignment="1">
      <alignment horizontal="right"/>
    </xf>
    <xf numFmtId="0" fontId="4" fillId="4" borderId="0" xfId="1" applyFont="1" applyFill="1" applyBorder="1"/>
    <xf numFmtId="0" fontId="11" fillId="4" borderId="1" xfId="2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4" borderId="0" xfId="0" applyFill="1"/>
    <xf numFmtId="0" fontId="4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Z127"/>
  <sheetViews>
    <sheetView topLeftCell="G1" zoomScaleNormal="100" zoomScaleSheetLayoutView="100" workbookViewId="0">
      <pane ySplit="1" topLeftCell="A8" activePane="bottomLeft" state="frozen"/>
      <selection activeCell="O4" sqref="O4"/>
      <selection pane="bottomLeft" activeCell="Z125" sqref="Z125"/>
    </sheetView>
  </sheetViews>
  <sheetFormatPr defaultRowHeight="21" customHeight="1" x14ac:dyDescent="0.25"/>
  <cols>
    <col min="1" max="1" width="8" style="3" bestFit="1" customWidth="1"/>
    <col min="2" max="2" width="6.5" style="4" bestFit="1" customWidth="1"/>
    <col min="3" max="3" width="5.25" style="3" bestFit="1" customWidth="1"/>
    <col min="4" max="4" width="6.375" style="1" bestFit="1" customWidth="1"/>
    <col min="5" max="11" width="8.125" style="1" customWidth="1"/>
    <col min="12" max="12" width="39.875" style="1" customWidth="1"/>
    <col min="13" max="13" width="9.625" style="2" customWidth="1"/>
    <col min="14" max="14" width="12.25" style="2" customWidth="1"/>
    <col min="15" max="15" width="5.625" style="1" customWidth="1"/>
    <col min="16" max="16" width="4.75" style="1" customWidth="1"/>
    <col min="17" max="17" width="4.25" style="1" bestFit="1" customWidth="1"/>
    <col min="18" max="18" width="3.625" style="1" bestFit="1" customWidth="1"/>
    <col min="19" max="19" width="4.125" style="1" bestFit="1" customWidth="1"/>
    <col min="20" max="20" width="4" style="1" customWidth="1"/>
    <col min="21" max="21" width="2.5" style="1" customWidth="1"/>
    <col min="22" max="22" width="4.375" style="1" bestFit="1" customWidth="1"/>
    <col min="23" max="23" width="3.75" style="1" customWidth="1"/>
    <col min="24" max="24" width="4.25" style="1" bestFit="1" customWidth="1"/>
    <col min="25" max="25" width="5.625" style="1" bestFit="1" customWidth="1"/>
    <col min="26" max="16384" width="9" style="1"/>
  </cols>
  <sheetData>
    <row r="1" spans="1:25" s="26" customFormat="1" ht="45" customHeight="1" x14ac:dyDescent="0.25">
      <c r="A1" s="31" t="s">
        <v>210</v>
      </c>
      <c r="B1" s="31" t="s">
        <v>209</v>
      </c>
      <c r="C1" s="30" t="s">
        <v>208</v>
      </c>
      <c r="D1" s="30" t="s">
        <v>207</v>
      </c>
      <c r="E1" s="29" t="s">
        <v>206</v>
      </c>
      <c r="F1" s="29" t="s">
        <v>205</v>
      </c>
      <c r="G1" s="29" t="s">
        <v>204</v>
      </c>
      <c r="H1" s="29" t="s">
        <v>203</v>
      </c>
      <c r="I1" s="29" t="s">
        <v>202</v>
      </c>
      <c r="J1" s="29" t="s">
        <v>201</v>
      </c>
      <c r="K1" s="29" t="s">
        <v>200</v>
      </c>
      <c r="L1" s="29" t="s">
        <v>199</v>
      </c>
      <c r="M1" s="29" t="s">
        <v>198</v>
      </c>
      <c r="N1" s="29" t="s">
        <v>197</v>
      </c>
      <c r="O1" s="27" t="s">
        <v>196</v>
      </c>
      <c r="P1" s="27" t="s">
        <v>195</v>
      </c>
      <c r="Q1" s="28" t="s">
        <v>194</v>
      </c>
      <c r="R1" s="27" t="s">
        <v>193</v>
      </c>
      <c r="S1" s="27" t="s">
        <v>192</v>
      </c>
      <c r="T1" s="27" t="s">
        <v>191</v>
      </c>
      <c r="U1" s="27" t="s">
        <v>190</v>
      </c>
      <c r="V1" s="28" t="s">
        <v>189</v>
      </c>
      <c r="W1" s="27" t="s">
        <v>188</v>
      </c>
      <c r="X1" s="28" t="s">
        <v>187</v>
      </c>
      <c r="Y1" s="27" t="s">
        <v>186</v>
      </c>
    </row>
    <row r="2" spans="1:25" s="5" customFormat="1" ht="21" hidden="1" customHeight="1" x14ac:dyDescent="0.25">
      <c r="A2" s="20" t="s">
        <v>160</v>
      </c>
      <c r="B2" s="12" t="s">
        <v>51</v>
      </c>
      <c r="C2" s="13" t="s">
        <v>185</v>
      </c>
      <c r="D2" s="12" t="s">
        <v>184</v>
      </c>
      <c r="E2" s="18"/>
      <c r="F2" s="18"/>
      <c r="G2" s="18"/>
      <c r="H2" s="18"/>
      <c r="I2" s="18"/>
      <c r="J2" s="18"/>
      <c r="K2" s="18"/>
      <c r="L2" s="19"/>
      <c r="M2" s="18" t="str">
        <f t="shared" ref="M2:M33" si="0">IF(AND(ISBLANK(E2),ISBLANK(F2),ISBLANK(G2),ISBLANK(H2),ISBLANK(I2),ISBLANK(J2)),"","YES")</f>
        <v/>
      </c>
      <c r="N2" s="18" t="str">
        <f t="shared" ref="N2:N33" si="1">IF(AND(ISBLANK(E2),ISBLANK(F2),ISBLANK(G2),ISBLANK(H2),ISBLANK(I2),ISBLANK(J2),ISBLANK(K2)),"","YES")</f>
        <v/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5" customFormat="1" ht="21" hidden="1" customHeight="1" x14ac:dyDescent="0.25">
      <c r="A3" s="20" t="s">
        <v>160</v>
      </c>
      <c r="B3" s="12" t="s">
        <v>47</v>
      </c>
      <c r="C3" s="13"/>
      <c r="D3" s="12" t="s">
        <v>183</v>
      </c>
      <c r="E3" s="18"/>
      <c r="F3" s="18"/>
      <c r="G3" s="18"/>
      <c r="H3" s="18"/>
      <c r="I3" s="18"/>
      <c r="J3" s="18"/>
      <c r="K3" s="18"/>
      <c r="L3" s="19"/>
      <c r="M3" s="18" t="str">
        <f t="shared" si="0"/>
        <v/>
      </c>
      <c r="N3" s="18" t="str">
        <f t="shared" si="1"/>
        <v/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s="5" customFormat="1" ht="21" hidden="1" customHeight="1" x14ac:dyDescent="0.25">
      <c r="A4" s="20" t="s">
        <v>160</v>
      </c>
      <c r="B4" s="12" t="s">
        <v>47</v>
      </c>
      <c r="C4" s="13" t="s">
        <v>182</v>
      </c>
      <c r="D4" s="12" t="s">
        <v>181</v>
      </c>
      <c r="E4" s="18"/>
      <c r="F4" s="18"/>
      <c r="G4" s="18"/>
      <c r="H4" s="18"/>
      <c r="I4" s="18"/>
      <c r="J4" s="18"/>
      <c r="K4" s="18"/>
      <c r="L4" s="19"/>
      <c r="M4" s="18" t="str">
        <f t="shared" si="0"/>
        <v/>
      </c>
      <c r="N4" s="18" t="str">
        <f t="shared" si="1"/>
        <v/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s="5" customFormat="1" ht="21" hidden="1" customHeight="1" x14ac:dyDescent="0.25">
      <c r="A5" s="20" t="s">
        <v>160</v>
      </c>
      <c r="B5" s="12" t="s">
        <v>126</v>
      </c>
      <c r="C5" s="13" t="s">
        <v>26</v>
      </c>
      <c r="D5" s="12" t="s">
        <v>180</v>
      </c>
      <c r="E5" s="18"/>
      <c r="F5" s="18"/>
      <c r="G5" s="18"/>
      <c r="H5" s="18"/>
      <c r="I5" s="18"/>
      <c r="J5" s="18"/>
      <c r="K5" s="18"/>
      <c r="L5" s="19"/>
      <c r="M5" s="18" t="str">
        <f t="shared" si="0"/>
        <v/>
      </c>
      <c r="N5" s="18" t="str">
        <f t="shared" si="1"/>
        <v/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s="5" customFormat="1" ht="21" hidden="1" customHeight="1" x14ac:dyDescent="0.25">
      <c r="A6" s="20" t="s">
        <v>160</v>
      </c>
      <c r="B6" s="12" t="s">
        <v>126</v>
      </c>
      <c r="C6" s="13">
        <v>18058</v>
      </c>
      <c r="D6" s="12" t="s">
        <v>179</v>
      </c>
      <c r="E6" s="18"/>
      <c r="F6" s="18"/>
      <c r="G6" s="18"/>
      <c r="H6" s="18"/>
      <c r="I6" s="18"/>
      <c r="J6" s="18"/>
      <c r="K6" s="18"/>
      <c r="L6" s="19"/>
      <c r="M6" s="18" t="str">
        <f t="shared" si="0"/>
        <v/>
      </c>
      <c r="N6" s="18" t="str">
        <f t="shared" si="1"/>
        <v/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s="5" customFormat="1" ht="21" hidden="1" customHeight="1" x14ac:dyDescent="0.25">
      <c r="A7" s="20" t="s">
        <v>160</v>
      </c>
      <c r="B7" s="12" t="s">
        <v>43</v>
      </c>
      <c r="C7" s="13"/>
      <c r="D7" s="12" t="s">
        <v>178</v>
      </c>
      <c r="E7" s="18"/>
      <c r="F7" s="18"/>
      <c r="G7" s="18"/>
      <c r="H7" s="18"/>
      <c r="I7" s="18"/>
      <c r="J7" s="18"/>
      <c r="K7" s="18"/>
      <c r="L7" s="19"/>
      <c r="M7" s="18" t="str">
        <f t="shared" si="0"/>
        <v/>
      </c>
      <c r="N7" s="18" t="str">
        <f t="shared" si="1"/>
        <v/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s="5" customFormat="1" ht="21" customHeight="1" x14ac:dyDescent="0.25">
      <c r="A8" s="20" t="s">
        <v>160</v>
      </c>
      <c r="B8" s="12" t="s">
        <v>43</v>
      </c>
      <c r="C8" s="13" t="s">
        <v>177</v>
      </c>
      <c r="D8" s="12" t="s">
        <v>176</v>
      </c>
      <c r="E8" s="18"/>
      <c r="F8" s="18"/>
      <c r="G8" s="18"/>
      <c r="H8" s="18" t="s">
        <v>11</v>
      </c>
      <c r="I8" s="18"/>
      <c r="J8" s="18"/>
      <c r="K8" s="18"/>
      <c r="L8" s="19"/>
      <c r="M8" s="18" t="str">
        <f t="shared" si="0"/>
        <v>YES</v>
      </c>
      <c r="N8" s="18" t="str">
        <f t="shared" si="1"/>
        <v>YES</v>
      </c>
      <c r="O8" s="9"/>
      <c r="P8" s="9"/>
      <c r="Q8" s="9"/>
      <c r="R8" s="9"/>
      <c r="S8" s="9"/>
      <c r="T8" s="9"/>
      <c r="U8" s="9">
        <v>1</v>
      </c>
      <c r="V8" s="9"/>
      <c r="W8" s="9"/>
      <c r="X8" s="9"/>
      <c r="Y8" s="9"/>
    </row>
    <row r="9" spans="1:25" s="5" customFormat="1" ht="21" hidden="1" customHeight="1" x14ac:dyDescent="0.25">
      <c r="A9" s="20" t="s">
        <v>160</v>
      </c>
      <c r="B9" s="12" t="s">
        <v>39</v>
      </c>
      <c r="C9" s="13" t="s">
        <v>175</v>
      </c>
      <c r="D9" s="12" t="s">
        <v>174</v>
      </c>
      <c r="E9" s="18"/>
      <c r="F9" s="18"/>
      <c r="G9" s="18"/>
      <c r="H9" s="18"/>
      <c r="I9" s="18"/>
      <c r="J9" s="18"/>
      <c r="K9" s="18"/>
      <c r="L9" s="19"/>
      <c r="M9" s="18" t="str">
        <f t="shared" si="0"/>
        <v/>
      </c>
      <c r="N9" s="18" t="str">
        <f t="shared" si="1"/>
        <v/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s="5" customFormat="1" ht="21" hidden="1" customHeight="1" x14ac:dyDescent="0.25">
      <c r="A10" s="20" t="s">
        <v>160</v>
      </c>
      <c r="B10" s="12" t="s">
        <v>39</v>
      </c>
      <c r="C10" s="13"/>
      <c r="D10" s="12" t="s">
        <v>173</v>
      </c>
      <c r="E10" s="18"/>
      <c r="F10" s="18"/>
      <c r="G10" s="18"/>
      <c r="H10" s="18"/>
      <c r="I10" s="18"/>
      <c r="J10" s="18"/>
      <c r="K10" s="18"/>
      <c r="L10" s="19"/>
      <c r="M10" s="18" t="str">
        <f t="shared" si="0"/>
        <v/>
      </c>
      <c r="N10" s="18" t="str">
        <f t="shared" si="1"/>
        <v/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s="5" customFormat="1" ht="21" hidden="1" customHeight="1" x14ac:dyDescent="0.25">
      <c r="A11" s="20" t="s">
        <v>160</v>
      </c>
      <c r="B11" s="12" t="s">
        <v>32</v>
      </c>
      <c r="C11" s="13" t="s">
        <v>172</v>
      </c>
      <c r="D11" s="12" t="s">
        <v>171</v>
      </c>
      <c r="E11" s="18"/>
      <c r="F11" s="18"/>
      <c r="G11" s="18"/>
      <c r="H11" s="18"/>
      <c r="I11" s="18"/>
      <c r="J11" s="18"/>
      <c r="K11" s="18"/>
      <c r="L11" s="19"/>
      <c r="M11" s="18" t="str">
        <f t="shared" si="0"/>
        <v/>
      </c>
      <c r="N11" s="18" t="str">
        <f t="shared" si="1"/>
        <v/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s="5" customFormat="1" ht="21" hidden="1" customHeight="1" x14ac:dyDescent="0.25">
      <c r="A12" s="20" t="s">
        <v>160</v>
      </c>
      <c r="B12" s="12" t="s">
        <v>28</v>
      </c>
      <c r="C12" s="13">
        <v>18139</v>
      </c>
      <c r="D12" s="12" t="s">
        <v>170</v>
      </c>
      <c r="E12" s="18"/>
      <c r="F12" s="18"/>
      <c r="G12" s="18"/>
      <c r="H12" s="18"/>
      <c r="I12" s="18"/>
      <c r="J12" s="18"/>
      <c r="K12" s="18"/>
      <c r="L12" s="19"/>
      <c r="M12" s="18" t="str">
        <f t="shared" si="0"/>
        <v/>
      </c>
      <c r="N12" s="18" t="str">
        <f t="shared" si="1"/>
        <v/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s="5" customFormat="1" ht="21" hidden="1" customHeight="1" x14ac:dyDescent="0.25">
      <c r="A13" s="20" t="s">
        <v>160</v>
      </c>
      <c r="B13" s="12" t="s">
        <v>28</v>
      </c>
      <c r="C13" s="13" t="s">
        <v>26</v>
      </c>
      <c r="D13" s="12" t="s">
        <v>169</v>
      </c>
      <c r="E13" s="18"/>
      <c r="F13" s="18"/>
      <c r="G13" s="18"/>
      <c r="H13" s="18"/>
      <c r="I13" s="18"/>
      <c r="J13" s="18"/>
      <c r="K13" s="18"/>
      <c r="L13" s="19"/>
      <c r="M13" s="18" t="str">
        <f t="shared" si="0"/>
        <v/>
      </c>
      <c r="N13" s="18" t="str">
        <f t="shared" si="1"/>
        <v/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5" customFormat="1" ht="21" hidden="1" customHeight="1" x14ac:dyDescent="0.25">
      <c r="A14" s="20" t="s">
        <v>160</v>
      </c>
      <c r="B14" s="12" t="s">
        <v>111</v>
      </c>
      <c r="C14" s="13" t="s">
        <v>168</v>
      </c>
      <c r="D14" s="12" t="s">
        <v>167</v>
      </c>
      <c r="E14" s="18"/>
      <c r="F14" s="18"/>
      <c r="G14" s="18"/>
      <c r="H14" s="18"/>
      <c r="I14" s="18"/>
      <c r="J14" s="18"/>
      <c r="K14" s="18"/>
      <c r="L14" s="19"/>
      <c r="M14" s="18" t="str">
        <f t="shared" si="0"/>
        <v/>
      </c>
      <c r="N14" s="18" t="str">
        <f t="shared" si="1"/>
        <v/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5" customFormat="1" ht="21" hidden="1" customHeight="1" x14ac:dyDescent="0.25">
      <c r="A15" s="20" t="s">
        <v>160</v>
      </c>
      <c r="B15" s="12" t="s">
        <v>111</v>
      </c>
      <c r="C15" s="13" t="s">
        <v>26</v>
      </c>
      <c r="D15" s="12" t="s">
        <v>166</v>
      </c>
      <c r="E15" s="18"/>
      <c r="F15" s="18"/>
      <c r="G15" s="18"/>
      <c r="H15" s="18"/>
      <c r="I15" s="18"/>
      <c r="J15" s="18"/>
      <c r="K15" s="18"/>
      <c r="L15" s="19"/>
      <c r="M15" s="18" t="str">
        <f t="shared" si="0"/>
        <v/>
      </c>
      <c r="N15" s="18" t="str">
        <f t="shared" si="1"/>
        <v/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5" customFormat="1" ht="21" hidden="1" customHeight="1" x14ac:dyDescent="0.25">
      <c r="A16" s="20" t="s">
        <v>160</v>
      </c>
      <c r="B16" s="12" t="s">
        <v>24</v>
      </c>
      <c r="C16" s="13" t="s">
        <v>165</v>
      </c>
      <c r="D16" s="12" t="s">
        <v>164</v>
      </c>
      <c r="E16" s="18"/>
      <c r="F16" s="18"/>
      <c r="G16" s="18"/>
      <c r="H16" s="18"/>
      <c r="I16" s="18"/>
      <c r="J16" s="18"/>
      <c r="K16" s="18"/>
      <c r="L16" s="19"/>
      <c r="M16" s="18" t="str">
        <f t="shared" si="0"/>
        <v/>
      </c>
      <c r="N16" s="18" t="str">
        <f t="shared" si="1"/>
        <v/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s="5" customFormat="1" ht="21" hidden="1" customHeight="1" x14ac:dyDescent="0.25">
      <c r="A17" s="20" t="s">
        <v>160</v>
      </c>
      <c r="B17" s="12" t="s">
        <v>24</v>
      </c>
      <c r="C17" s="13" t="s">
        <v>26</v>
      </c>
      <c r="D17" s="12" t="s">
        <v>163</v>
      </c>
      <c r="E17" s="18"/>
      <c r="F17" s="18"/>
      <c r="G17" s="18"/>
      <c r="H17" s="18"/>
      <c r="I17" s="18"/>
      <c r="J17" s="18"/>
      <c r="K17" s="18"/>
      <c r="L17" s="19"/>
      <c r="M17" s="18" t="str">
        <f t="shared" si="0"/>
        <v/>
      </c>
      <c r="N17" s="18" t="str">
        <f t="shared" si="1"/>
        <v/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s="5" customFormat="1" ht="21" hidden="1" customHeight="1" x14ac:dyDescent="0.25">
      <c r="A18" s="20" t="s">
        <v>160</v>
      </c>
      <c r="B18" s="12" t="s">
        <v>20</v>
      </c>
      <c r="C18" s="13" t="s">
        <v>162</v>
      </c>
      <c r="D18" s="12" t="s">
        <v>161</v>
      </c>
      <c r="E18" s="18"/>
      <c r="F18" s="18"/>
      <c r="G18" s="18"/>
      <c r="H18" s="18"/>
      <c r="I18" s="18"/>
      <c r="J18" s="18"/>
      <c r="K18" s="18"/>
      <c r="L18" s="19"/>
      <c r="M18" s="18" t="str">
        <f t="shared" si="0"/>
        <v/>
      </c>
      <c r="N18" s="18" t="str">
        <f t="shared" si="1"/>
        <v/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s="5" customFormat="1" ht="21" hidden="1" customHeight="1" x14ac:dyDescent="0.25">
      <c r="A19" s="20" t="s">
        <v>160</v>
      </c>
      <c r="B19" s="12" t="s">
        <v>20</v>
      </c>
      <c r="C19" s="13" t="s">
        <v>26</v>
      </c>
      <c r="D19" s="12" t="s">
        <v>159</v>
      </c>
      <c r="E19" s="18"/>
      <c r="F19" s="18"/>
      <c r="G19" s="18"/>
      <c r="H19" s="18"/>
      <c r="I19" s="18"/>
      <c r="J19" s="18"/>
      <c r="K19" s="18"/>
      <c r="L19" s="19"/>
      <c r="M19" s="18" t="str">
        <f t="shared" si="0"/>
        <v/>
      </c>
      <c r="N19" s="18" t="str">
        <f t="shared" si="1"/>
        <v/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s="5" customFormat="1" ht="21" hidden="1" customHeight="1" x14ac:dyDescent="0.25">
      <c r="A20" s="20" t="s">
        <v>134</v>
      </c>
      <c r="B20" s="12" t="s">
        <v>51</v>
      </c>
      <c r="C20" s="13" t="s">
        <v>158</v>
      </c>
      <c r="D20" s="12" t="s">
        <v>157</v>
      </c>
      <c r="E20" s="18"/>
      <c r="F20" s="18"/>
      <c r="G20" s="18"/>
      <c r="H20" s="18"/>
      <c r="I20" s="18"/>
      <c r="J20" s="18"/>
      <c r="K20" s="18"/>
      <c r="L20" s="19"/>
      <c r="M20" s="18" t="str">
        <f t="shared" si="0"/>
        <v/>
      </c>
      <c r="N20" s="18" t="str">
        <f t="shared" si="1"/>
        <v/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s="5" customFormat="1" ht="21" hidden="1" customHeight="1" x14ac:dyDescent="0.25">
      <c r="A21" s="20" t="s">
        <v>134</v>
      </c>
      <c r="B21" s="12" t="s">
        <v>47</v>
      </c>
      <c r="C21" s="13" t="s">
        <v>26</v>
      </c>
      <c r="D21" s="12" t="s">
        <v>156</v>
      </c>
      <c r="E21" s="18"/>
      <c r="F21" s="18"/>
      <c r="G21" s="18"/>
      <c r="H21" s="18"/>
      <c r="I21" s="18"/>
      <c r="J21" s="18"/>
      <c r="K21" s="18"/>
      <c r="L21" s="19"/>
      <c r="M21" s="18" t="str">
        <f t="shared" si="0"/>
        <v/>
      </c>
      <c r="N21" s="18" t="str">
        <f t="shared" si="1"/>
        <v/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s="5" customFormat="1" ht="21" hidden="1" customHeight="1" x14ac:dyDescent="0.25">
      <c r="A22" s="20" t="s">
        <v>134</v>
      </c>
      <c r="B22" s="12" t="s">
        <v>47</v>
      </c>
      <c r="C22" s="13">
        <v>18227</v>
      </c>
      <c r="D22" s="12" t="s">
        <v>155</v>
      </c>
      <c r="E22" s="18"/>
      <c r="F22" s="18"/>
      <c r="G22" s="18"/>
      <c r="H22" s="18"/>
      <c r="I22" s="18"/>
      <c r="J22" s="18"/>
      <c r="K22" s="18"/>
      <c r="L22" s="19"/>
      <c r="M22" s="18" t="str">
        <f t="shared" si="0"/>
        <v/>
      </c>
      <c r="N22" s="18" t="str">
        <f t="shared" si="1"/>
        <v/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s="5" customFormat="1" ht="21" hidden="1" customHeight="1" x14ac:dyDescent="0.25">
      <c r="A23" s="20" t="s">
        <v>134</v>
      </c>
      <c r="B23" s="12" t="s">
        <v>126</v>
      </c>
      <c r="C23" s="13" t="s">
        <v>26</v>
      </c>
      <c r="D23" s="12" t="s">
        <v>154</v>
      </c>
      <c r="E23" s="18"/>
      <c r="F23" s="18"/>
      <c r="G23" s="18"/>
      <c r="H23" s="18"/>
      <c r="I23" s="18"/>
      <c r="J23" s="18"/>
      <c r="K23" s="18"/>
      <c r="L23" s="19"/>
      <c r="M23" s="18" t="str">
        <f t="shared" si="0"/>
        <v/>
      </c>
      <c r="N23" s="18" t="str">
        <f t="shared" si="1"/>
        <v/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s="5" customFormat="1" ht="21" hidden="1" customHeight="1" x14ac:dyDescent="0.25">
      <c r="A24" s="20" t="s">
        <v>134</v>
      </c>
      <c r="B24" s="12" t="s">
        <v>126</v>
      </c>
      <c r="C24" s="13">
        <v>18202</v>
      </c>
      <c r="D24" s="12" t="s">
        <v>153</v>
      </c>
      <c r="E24" s="18"/>
      <c r="F24" s="18"/>
      <c r="G24" s="18"/>
      <c r="H24" s="18"/>
      <c r="I24" s="18"/>
      <c r="J24" s="18"/>
      <c r="K24" s="18"/>
      <c r="L24" s="19"/>
      <c r="M24" s="18" t="str">
        <f t="shared" si="0"/>
        <v/>
      </c>
      <c r="N24" s="18" t="str">
        <f t="shared" si="1"/>
        <v/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s="5" customFormat="1" ht="21" hidden="1" customHeight="1" x14ac:dyDescent="0.25">
      <c r="A25" s="20" t="s">
        <v>134</v>
      </c>
      <c r="B25" s="12" t="s">
        <v>43</v>
      </c>
      <c r="C25" s="13"/>
      <c r="D25" s="12" t="s">
        <v>152</v>
      </c>
      <c r="E25" s="18"/>
      <c r="F25" s="18"/>
      <c r="G25" s="18"/>
      <c r="H25" s="18"/>
      <c r="I25" s="18"/>
      <c r="J25" s="18"/>
      <c r="K25" s="18"/>
      <c r="L25" s="19"/>
      <c r="M25" s="18" t="str">
        <f t="shared" si="0"/>
        <v/>
      </c>
      <c r="N25" s="18" t="str">
        <f t="shared" si="1"/>
        <v/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s="5" customFormat="1" ht="21" hidden="1" customHeight="1" x14ac:dyDescent="0.25">
      <c r="A26" s="20" t="s">
        <v>134</v>
      </c>
      <c r="B26" s="12" t="s">
        <v>43</v>
      </c>
      <c r="C26" s="13" t="s">
        <v>151</v>
      </c>
      <c r="D26" s="12" t="s">
        <v>150</v>
      </c>
      <c r="E26" s="18"/>
      <c r="F26" s="18"/>
      <c r="G26" s="18"/>
      <c r="H26" s="18"/>
      <c r="I26" s="18"/>
      <c r="J26" s="18"/>
      <c r="K26" s="18"/>
      <c r="L26" s="19"/>
      <c r="M26" s="18" t="str">
        <f t="shared" si="0"/>
        <v/>
      </c>
      <c r="N26" s="18" t="str">
        <f t="shared" si="1"/>
        <v/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s="5" customFormat="1" ht="21" hidden="1" customHeight="1" x14ac:dyDescent="0.25">
      <c r="A27" s="20" t="s">
        <v>134</v>
      </c>
      <c r="B27" s="12" t="s">
        <v>39</v>
      </c>
      <c r="C27" s="13" t="s">
        <v>149</v>
      </c>
      <c r="D27" s="12" t="s">
        <v>148</v>
      </c>
      <c r="E27" s="18"/>
      <c r="F27" s="18"/>
      <c r="G27" s="18"/>
      <c r="H27" s="18"/>
      <c r="I27" s="18"/>
      <c r="J27" s="18"/>
      <c r="K27" s="18"/>
      <c r="L27" s="19"/>
      <c r="M27" s="18" t="str">
        <f t="shared" si="0"/>
        <v/>
      </c>
      <c r="N27" s="18" t="str">
        <f t="shared" si="1"/>
        <v/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s="5" customFormat="1" ht="21" hidden="1" customHeight="1" x14ac:dyDescent="0.25">
      <c r="A28" s="20" t="s">
        <v>134</v>
      </c>
      <c r="B28" s="12" t="s">
        <v>39</v>
      </c>
      <c r="C28" s="13" t="s">
        <v>26</v>
      </c>
      <c r="D28" s="12" t="s">
        <v>147</v>
      </c>
      <c r="E28" s="18"/>
      <c r="F28" s="18"/>
      <c r="G28" s="18"/>
      <c r="H28" s="18"/>
      <c r="I28" s="18"/>
      <c r="J28" s="18"/>
      <c r="K28" s="18"/>
      <c r="L28" s="19"/>
      <c r="M28" s="18" t="str">
        <f t="shared" si="0"/>
        <v/>
      </c>
      <c r="N28" s="18" t="str">
        <f t="shared" si="1"/>
        <v/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s="5" customFormat="1" ht="21" hidden="1" customHeight="1" x14ac:dyDescent="0.25">
      <c r="A29" s="20" t="s">
        <v>134</v>
      </c>
      <c r="B29" s="12" t="s">
        <v>32</v>
      </c>
      <c r="C29" s="13" t="s">
        <v>146</v>
      </c>
      <c r="D29" s="12" t="s">
        <v>145</v>
      </c>
      <c r="E29" s="18"/>
      <c r="F29" s="18"/>
      <c r="G29" s="18"/>
      <c r="H29" s="18"/>
      <c r="I29" s="18"/>
      <c r="J29" s="18"/>
      <c r="K29" s="18"/>
      <c r="L29" s="19"/>
      <c r="M29" s="18" t="str">
        <f t="shared" si="0"/>
        <v/>
      </c>
      <c r="N29" s="18" t="str">
        <f t="shared" si="1"/>
        <v/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s="5" customFormat="1" ht="21" customHeight="1" x14ac:dyDescent="0.25">
      <c r="A30" s="20" t="s">
        <v>134</v>
      </c>
      <c r="B30" s="12" t="s">
        <v>28</v>
      </c>
      <c r="C30" s="13" t="s">
        <v>26</v>
      </c>
      <c r="D30" s="12" t="s">
        <v>144</v>
      </c>
      <c r="E30" s="18"/>
      <c r="F30" s="18"/>
      <c r="G30" s="18"/>
      <c r="H30" s="18" t="s">
        <v>11</v>
      </c>
      <c r="I30" s="18"/>
      <c r="J30" s="18"/>
      <c r="K30" s="18"/>
      <c r="L30" s="19"/>
      <c r="M30" s="18" t="str">
        <f t="shared" si="0"/>
        <v>YES</v>
      </c>
      <c r="N30" s="18" t="str">
        <f t="shared" si="1"/>
        <v>YES</v>
      </c>
      <c r="O30" s="9"/>
      <c r="P30" s="9"/>
      <c r="Q30" s="9"/>
      <c r="R30" s="9"/>
      <c r="S30" s="9"/>
      <c r="T30" s="9"/>
      <c r="U30" s="9">
        <v>1</v>
      </c>
      <c r="V30" s="9"/>
      <c r="W30" s="9"/>
      <c r="X30" s="9"/>
      <c r="Y30" s="9"/>
    </row>
    <row r="31" spans="1:25" s="5" customFormat="1" ht="21" hidden="1" customHeight="1" x14ac:dyDescent="0.25">
      <c r="A31" s="20" t="s">
        <v>134</v>
      </c>
      <c r="B31" s="12" t="s">
        <v>28</v>
      </c>
      <c r="C31" s="13" t="s">
        <v>143</v>
      </c>
      <c r="D31" s="12" t="s">
        <v>142</v>
      </c>
      <c r="E31" s="18"/>
      <c r="F31" s="18"/>
      <c r="G31" s="18"/>
      <c r="H31" s="18"/>
      <c r="I31" s="18"/>
      <c r="J31" s="18"/>
      <c r="K31" s="18"/>
      <c r="L31" s="19"/>
      <c r="M31" s="18" t="str">
        <f t="shared" si="0"/>
        <v/>
      </c>
      <c r="N31" s="18" t="str">
        <f t="shared" si="1"/>
        <v/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s="5" customFormat="1" ht="21" hidden="1" customHeight="1" x14ac:dyDescent="0.25">
      <c r="A32" s="20" t="s">
        <v>134</v>
      </c>
      <c r="B32" s="12" t="s">
        <v>111</v>
      </c>
      <c r="C32" s="13" t="s">
        <v>26</v>
      </c>
      <c r="D32" s="12" t="s">
        <v>141</v>
      </c>
      <c r="E32" s="18"/>
      <c r="F32" s="18"/>
      <c r="G32" s="18"/>
      <c r="H32" s="18"/>
      <c r="I32" s="18"/>
      <c r="J32" s="18"/>
      <c r="K32" s="18"/>
      <c r="L32" s="19"/>
      <c r="M32" s="18" t="str">
        <f t="shared" si="0"/>
        <v/>
      </c>
      <c r="N32" s="18" t="str">
        <f t="shared" si="1"/>
        <v/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s="5" customFormat="1" ht="21" hidden="1" customHeight="1" x14ac:dyDescent="0.25">
      <c r="A33" s="20" t="s">
        <v>134</v>
      </c>
      <c r="B33" s="12" t="s">
        <v>111</v>
      </c>
      <c r="C33" s="13" t="s">
        <v>140</v>
      </c>
      <c r="D33" s="12" t="s">
        <v>139</v>
      </c>
      <c r="E33" s="18"/>
      <c r="F33" s="18"/>
      <c r="G33" s="18"/>
      <c r="H33" s="18"/>
      <c r="I33" s="18"/>
      <c r="J33" s="18"/>
      <c r="K33" s="18"/>
      <c r="L33" s="19"/>
      <c r="M33" s="18" t="str">
        <f t="shared" si="0"/>
        <v/>
      </c>
      <c r="N33" s="18" t="str">
        <f t="shared" si="1"/>
        <v/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s="5" customFormat="1" ht="21" hidden="1" customHeight="1" x14ac:dyDescent="0.25">
      <c r="A34" s="20" t="s">
        <v>134</v>
      </c>
      <c r="B34" s="12" t="s">
        <v>24</v>
      </c>
      <c r="C34" s="13" t="s">
        <v>26</v>
      </c>
      <c r="D34" s="12" t="s">
        <v>138</v>
      </c>
      <c r="E34" s="18"/>
      <c r="F34" s="18"/>
      <c r="G34" s="18"/>
      <c r="H34" s="18"/>
      <c r="I34" s="18"/>
      <c r="J34" s="18"/>
      <c r="K34" s="18"/>
      <c r="L34" s="19"/>
      <c r="M34" s="18" t="str">
        <f t="shared" ref="M34:M65" si="2">IF(AND(ISBLANK(E34),ISBLANK(F34),ISBLANK(G34),ISBLANK(H34),ISBLANK(I34),ISBLANK(J34)),"","YES")</f>
        <v/>
      </c>
      <c r="N34" s="18" t="str">
        <f t="shared" ref="N34:N65" si="3">IF(AND(ISBLANK(E34),ISBLANK(F34),ISBLANK(G34),ISBLANK(H34),ISBLANK(I34),ISBLANK(J34),ISBLANK(K34)),"","YES")</f>
        <v/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s="5" customFormat="1" ht="21" hidden="1" customHeight="1" x14ac:dyDescent="0.25">
      <c r="A35" s="20" t="s">
        <v>134</v>
      </c>
      <c r="B35" s="12" t="s">
        <v>24</v>
      </c>
      <c r="C35" s="13" t="s">
        <v>137</v>
      </c>
      <c r="D35" s="12" t="s">
        <v>136</v>
      </c>
      <c r="E35" s="18"/>
      <c r="F35" s="18"/>
      <c r="G35" s="18"/>
      <c r="H35" s="18"/>
      <c r="I35" s="18"/>
      <c r="J35" s="18"/>
      <c r="K35" s="18"/>
      <c r="L35" s="19"/>
      <c r="M35" s="18" t="str">
        <f t="shared" si="2"/>
        <v/>
      </c>
      <c r="N35" s="18" t="str">
        <f t="shared" si="3"/>
        <v/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s="5" customFormat="1" ht="21" hidden="1" customHeight="1" x14ac:dyDescent="0.25">
      <c r="A36" s="20" t="s">
        <v>134</v>
      </c>
      <c r="B36" s="12" t="s">
        <v>20</v>
      </c>
      <c r="C36" s="13"/>
      <c r="D36" s="12" t="s">
        <v>135</v>
      </c>
      <c r="E36" s="18"/>
      <c r="F36" s="18"/>
      <c r="G36" s="18"/>
      <c r="H36" s="18"/>
      <c r="I36" s="18"/>
      <c r="J36" s="18"/>
      <c r="K36" s="18"/>
      <c r="L36" s="19"/>
      <c r="M36" s="18" t="str">
        <f t="shared" si="2"/>
        <v/>
      </c>
      <c r="N36" s="18" t="str">
        <f t="shared" si="3"/>
        <v/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s="5" customFormat="1" ht="21" hidden="1" customHeight="1" x14ac:dyDescent="0.25">
      <c r="A37" s="20" t="s">
        <v>134</v>
      </c>
      <c r="B37" s="12" t="s">
        <v>20</v>
      </c>
      <c r="C37" s="13" t="s">
        <v>97</v>
      </c>
      <c r="D37" s="12" t="s">
        <v>133</v>
      </c>
      <c r="E37" s="18"/>
      <c r="F37" s="18"/>
      <c r="G37" s="18"/>
      <c r="H37" s="18"/>
      <c r="I37" s="18"/>
      <c r="J37" s="18"/>
      <c r="K37" s="18"/>
      <c r="L37" s="19"/>
      <c r="M37" s="18" t="str">
        <f t="shared" si="2"/>
        <v/>
      </c>
      <c r="N37" s="18" t="str">
        <f t="shared" si="3"/>
        <v/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s="5" customFormat="1" ht="21" hidden="1" customHeight="1" x14ac:dyDescent="0.25">
      <c r="A38" s="20" t="s">
        <v>104</v>
      </c>
      <c r="B38" s="12" t="s">
        <v>51</v>
      </c>
      <c r="C38" s="13" t="s">
        <v>132</v>
      </c>
      <c r="D38" s="12" t="s">
        <v>131</v>
      </c>
      <c r="E38" s="18"/>
      <c r="F38" s="18"/>
      <c r="G38" s="18"/>
      <c r="H38" s="18"/>
      <c r="I38" s="18"/>
      <c r="J38" s="18"/>
      <c r="K38" s="18"/>
      <c r="L38" s="19"/>
      <c r="M38" s="18" t="str">
        <f t="shared" si="2"/>
        <v/>
      </c>
      <c r="N38" s="18" t="str">
        <f t="shared" si="3"/>
        <v/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s="5" customFormat="1" ht="21" hidden="1" customHeight="1" x14ac:dyDescent="0.25">
      <c r="A39" s="20" t="s">
        <v>104</v>
      </c>
      <c r="B39" s="12" t="s">
        <v>47</v>
      </c>
      <c r="C39" s="13" t="s">
        <v>130</v>
      </c>
      <c r="D39" s="12" t="s">
        <v>129</v>
      </c>
      <c r="E39" s="18"/>
      <c r="F39" s="18"/>
      <c r="G39" s="18"/>
      <c r="H39" s="18"/>
      <c r="I39" s="18"/>
      <c r="J39" s="18"/>
      <c r="K39" s="18"/>
      <c r="L39" s="19"/>
      <c r="M39" s="18" t="str">
        <f t="shared" si="2"/>
        <v/>
      </c>
      <c r="N39" s="18" t="str">
        <f t="shared" si="3"/>
        <v/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s="5" customFormat="1" ht="21" hidden="1" customHeight="1" x14ac:dyDescent="0.25">
      <c r="A40" s="20" t="s">
        <v>104</v>
      </c>
      <c r="B40" s="12" t="s">
        <v>47</v>
      </c>
      <c r="C40" s="13" t="s">
        <v>26</v>
      </c>
      <c r="D40" s="12" t="s">
        <v>128</v>
      </c>
      <c r="E40" s="18"/>
      <c r="F40" s="18"/>
      <c r="G40" s="18"/>
      <c r="H40" s="18"/>
      <c r="I40" s="18"/>
      <c r="J40" s="18"/>
      <c r="K40" s="18"/>
      <c r="L40" s="19"/>
      <c r="M40" s="18" t="str">
        <f t="shared" si="2"/>
        <v/>
      </c>
      <c r="N40" s="18" t="str">
        <f t="shared" si="3"/>
        <v/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s="5" customFormat="1" ht="21" hidden="1" customHeight="1" x14ac:dyDescent="0.25">
      <c r="A41" s="20" t="s">
        <v>104</v>
      </c>
      <c r="B41" s="12" t="s">
        <v>126</v>
      </c>
      <c r="C41" s="13" t="s">
        <v>26</v>
      </c>
      <c r="D41" s="12" t="s">
        <v>127</v>
      </c>
      <c r="E41" s="18"/>
      <c r="F41" s="18"/>
      <c r="G41" s="18"/>
      <c r="H41" s="18"/>
      <c r="I41" s="18"/>
      <c r="J41" s="18"/>
      <c r="K41" s="18"/>
      <c r="L41" s="19"/>
      <c r="M41" s="18" t="str">
        <f t="shared" si="2"/>
        <v/>
      </c>
      <c r="N41" s="18" t="str">
        <f t="shared" si="3"/>
        <v/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s="5" customFormat="1" ht="21" hidden="1" customHeight="1" x14ac:dyDescent="0.25">
      <c r="A42" s="20" t="s">
        <v>104</v>
      </c>
      <c r="B42" s="12" t="s">
        <v>126</v>
      </c>
      <c r="C42" s="13" t="s">
        <v>125</v>
      </c>
      <c r="D42" s="12" t="s">
        <v>124</v>
      </c>
      <c r="E42" s="18"/>
      <c r="F42" s="18"/>
      <c r="G42" s="18"/>
      <c r="H42" s="18"/>
      <c r="I42" s="18"/>
      <c r="J42" s="18"/>
      <c r="K42" s="18"/>
      <c r="L42" s="19"/>
      <c r="M42" s="18" t="str">
        <f t="shared" si="2"/>
        <v/>
      </c>
      <c r="N42" s="18" t="str">
        <f t="shared" si="3"/>
        <v/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s="5" customFormat="1" ht="21" hidden="1" customHeight="1" x14ac:dyDescent="0.25">
      <c r="A43" s="20" t="s">
        <v>104</v>
      </c>
      <c r="B43" s="12" t="s">
        <v>43</v>
      </c>
      <c r="C43" s="13" t="s">
        <v>123</v>
      </c>
      <c r="D43" s="12" t="s">
        <v>122</v>
      </c>
      <c r="E43" s="18"/>
      <c r="F43" s="18"/>
      <c r="G43" s="18"/>
      <c r="H43" s="18"/>
      <c r="I43" s="18"/>
      <c r="J43" s="18"/>
      <c r="K43" s="18"/>
      <c r="L43" s="19"/>
      <c r="M43" s="18" t="str">
        <f t="shared" si="2"/>
        <v/>
      </c>
      <c r="N43" s="18" t="str">
        <f t="shared" si="3"/>
        <v/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s="5" customFormat="1" ht="21" hidden="1" customHeight="1" x14ac:dyDescent="0.25">
      <c r="A44" s="20" t="s">
        <v>104</v>
      </c>
      <c r="B44" s="12" t="s">
        <v>43</v>
      </c>
      <c r="C44" s="13" t="s">
        <v>26</v>
      </c>
      <c r="D44" s="12" t="s">
        <v>121</v>
      </c>
      <c r="E44" s="18"/>
      <c r="F44" s="18"/>
      <c r="G44" s="18"/>
      <c r="H44" s="18"/>
      <c r="I44" s="18"/>
      <c r="J44" s="18"/>
      <c r="K44" s="18"/>
      <c r="L44" s="19"/>
      <c r="M44" s="18" t="str">
        <f t="shared" si="2"/>
        <v/>
      </c>
      <c r="N44" s="18" t="str">
        <f t="shared" si="3"/>
        <v/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s="5" customFormat="1" ht="21" hidden="1" customHeight="1" x14ac:dyDescent="0.25">
      <c r="A45" s="20" t="s">
        <v>104</v>
      </c>
      <c r="B45" s="12" t="s">
        <v>39</v>
      </c>
      <c r="C45" s="13" t="s">
        <v>120</v>
      </c>
      <c r="D45" s="12" t="s">
        <v>119</v>
      </c>
      <c r="E45" s="18"/>
      <c r="F45" s="18"/>
      <c r="G45" s="18"/>
      <c r="H45" s="18"/>
      <c r="I45" s="18"/>
      <c r="J45" s="18"/>
      <c r="K45" s="18"/>
      <c r="L45" s="19"/>
      <c r="M45" s="18" t="str">
        <f t="shared" si="2"/>
        <v/>
      </c>
      <c r="N45" s="18" t="str">
        <f t="shared" si="3"/>
        <v/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s="5" customFormat="1" ht="21" hidden="1" customHeight="1" x14ac:dyDescent="0.25">
      <c r="A46" s="20" t="s">
        <v>104</v>
      </c>
      <c r="B46" s="12" t="s">
        <v>39</v>
      </c>
      <c r="C46" s="13" t="s">
        <v>26</v>
      </c>
      <c r="D46" s="12" t="s">
        <v>118</v>
      </c>
      <c r="E46" s="18"/>
      <c r="F46" s="18"/>
      <c r="G46" s="18"/>
      <c r="H46" s="18"/>
      <c r="I46" s="18"/>
      <c r="J46" s="18"/>
      <c r="K46" s="18"/>
      <c r="L46" s="19"/>
      <c r="M46" s="18" t="str">
        <f t="shared" si="2"/>
        <v/>
      </c>
      <c r="N46" s="18" t="str">
        <f t="shared" si="3"/>
        <v/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s="5" customFormat="1" ht="21" hidden="1" customHeight="1" x14ac:dyDescent="0.25">
      <c r="A47" s="20" t="s">
        <v>104</v>
      </c>
      <c r="B47" s="12" t="s">
        <v>37</v>
      </c>
      <c r="C47" s="13" t="s">
        <v>117</v>
      </c>
      <c r="D47" s="12" t="s">
        <v>116</v>
      </c>
      <c r="E47" s="18"/>
      <c r="F47" s="18"/>
      <c r="G47" s="18"/>
      <c r="H47" s="18"/>
      <c r="I47" s="18"/>
      <c r="J47" s="18"/>
      <c r="K47" s="18"/>
      <c r="L47" s="19"/>
      <c r="M47" s="18" t="str">
        <f t="shared" si="2"/>
        <v/>
      </c>
      <c r="N47" s="18" t="str">
        <f t="shared" si="3"/>
        <v/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s="5" customFormat="1" ht="21" hidden="1" customHeight="1" x14ac:dyDescent="0.25">
      <c r="A48" s="20" t="s">
        <v>104</v>
      </c>
      <c r="B48" s="12" t="s">
        <v>32</v>
      </c>
      <c r="C48" s="13" t="s">
        <v>115</v>
      </c>
      <c r="D48" s="12" t="s">
        <v>114</v>
      </c>
      <c r="E48" s="18"/>
      <c r="F48" s="18"/>
      <c r="G48" s="18"/>
      <c r="H48" s="18"/>
      <c r="I48" s="18"/>
      <c r="J48" s="18"/>
      <c r="K48" s="18"/>
      <c r="L48" s="19"/>
      <c r="M48" s="18" t="str">
        <f t="shared" si="2"/>
        <v/>
      </c>
      <c r="N48" s="18" t="str">
        <f t="shared" si="3"/>
        <v/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s="5" customFormat="1" ht="21" hidden="1" customHeight="1" x14ac:dyDescent="0.25">
      <c r="A49" s="20" t="s">
        <v>104</v>
      </c>
      <c r="B49" s="12" t="s">
        <v>28</v>
      </c>
      <c r="C49" s="13">
        <v>18062</v>
      </c>
      <c r="D49" s="12" t="s">
        <v>113</v>
      </c>
      <c r="E49" s="18"/>
      <c r="F49" s="18"/>
      <c r="G49" s="18"/>
      <c r="H49" s="18"/>
      <c r="I49" s="18"/>
      <c r="J49" s="18"/>
      <c r="K49" s="18" t="s">
        <v>8</v>
      </c>
      <c r="L49" s="19"/>
      <c r="M49" s="18" t="str">
        <f t="shared" si="2"/>
        <v/>
      </c>
      <c r="N49" s="18" t="str">
        <f t="shared" si="3"/>
        <v>YES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s="5" customFormat="1" ht="21" hidden="1" customHeight="1" x14ac:dyDescent="0.25">
      <c r="A50" s="20" t="s">
        <v>104</v>
      </c>
      <c r="B50" s="12" t="s">
        <v>28</v>
      </c>
      <c r="C50" s="13" t="s">
        <v>26</v>
      </c>
      <c r="D50" s="12" t="s">
        <v>110</v>
      </c>
      <c r="E50" s="18"/>
      <c r="F50" s="18"/>
      <c r="G50" s="18"/>
      <c r="H50" s="18"/>
      <c r="I50" s="18"/>
      <c r="J50" s="18"/>
      <c r="K50" s="18"/>
      <c r="L50" s="19"/>
      <c r="M50" s="18" t="str">
        <f t="shared" si="2"/>
        <v/>
      </c>
      <c r="N50" s="18" t="str">
        <f t="shared" si="3"/>
        <v/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s="5" customFormat="1" ht="21" hidden="1" customHeight="1" x14ac:dyDescent="0.25">
      <c r="A51" s="20" t="s">
        <v>104</v>
      </c>
      <c r="B51" s="12" t="s">
        <v>111</v>
      </c>
      <c r="C51" s="13">
        <v>18283</v>
      </c>
      <c r="D51" s="12" t="s">
        <v>112</v>
      </c>
      <c r="E51" s="18"/>
      <c r="F51" s="18"/>
      <c r="G51" s="18"/>
      <c r="H51" s="18"/>
      <c r="I51" s="18"/>
      <c r="J51" s="18"/>
      <c r="K51" s="18"/>
      <c r="L51" s="19"/>
      <c r="M51" s="18" t="str">
        <f t="shared" si="2"/>
        <v/>
      </c>
      <c r="N51" s="18" t="str">
        <f t="shared" si="3"/>
        <v/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s="5" customFormat="1" ht="21" hidden="1" customHeight="1" x14ac:dyDescent="0.25">
      <c r="A52" s="20" t="s">
        <v>104</v>
      </c>
      <c r="B52" s="12" t="s">
        <v>111</v>
      </c>
      <c r="C52" s="13" t="s">
        <v>26</v>
      </c>
      <c r="D52" s="12" t="s">
        <v>110</v>
      </c>
      <c r="E52" s="18"/>
      <c r="F52" s="18"/>
      <c r="G52" s="18"/>
      <c r="H52" s="18"/>
      <c r="I52" s="18"/>
      <c r="J52" s="18"/>
      <c r="K52" s="18"/>
      <c r="L52" s="19"/>
      <c r="M52" s="18" t="str">
        <f t="shared" si="2"/>
        <v/>
      </c>
      <c r="N52" s="18" t="str">
        <f t="shared" si="3"/>
        <v/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s="5" customFormat="1" ht="21" hidden="1" customHeight="1" x14ac:dyDescent="0.25">
      <c r="A53" s="20" t="s">
        <v>104</v>
      </c>
      <c r="B53" s="12" t="s">
        <v>24</v>
      </c>
      <c r="C53" s="13">
        <v>18292</v>
      </c>
      <c r="D53" s="12" t="s">
        <v>109</v>
      </c>
      <c r="E53" s="18"/>
      <c r="F53" s="18"/>
      <c r="G53" s="18"/>
      <c r="H53" s="18"/>
      <c r="I53" s="18"/>
      <c r="J53" s="18"/>
      <c r="K53" s="18"/>
      <c r="L53" s="19"/>
      <c r="M53" s="18" t="str">
        <f t="shared" si="2"/>
        <v/>
      </c>
      <c r="N53" s="18" t="str">
        <f t="shared" si="3"/>
        <v/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s="5" customFormat="1" ht="21" hidden="1" customHeight="1" x14ac:dyDescent="0.25">
      <c r="A54" s="20" t="s">
        <v>104</v>
      </c>
      <c r="B54" s="12" t="s">
        <v>24</v>
      </c>
      <c r="C54" s="13" t="s">
        <v>26</v>
      </c>
      <c r="D54" s="12" t="s">
        <v>108</v>
      </c>
      <c r="E54" s="18"/>
      <c r="F54" s="18"/>
      <c r="G54" s="18"/>
      <c r="H54" s="18"/>
      <c r="I54" s="18"/>
      <c r="J54" s="18"/>
      <c r="K54" s="18"/>
      <c r="L54" s="19"/>
      <c r="M54" s="18" t="str">
        <f t="shared" si="2"/>
        <v/>
      </c>
      <c r="N54" s="18" t="str">
        <f t="shared" si="3"/>
        <v/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s="5" customFormat="1" ht="21" hidden="1" customHeight="1" x14ac:dyDescent="0.25">
      <c r="A55" s="20" t="s">
        <v>104</v>
      </c>
      <c r="B55" s="12" t="s">
        <v>20</v>
      </c>
      <c r="C55" s="13" t="s">
        <v>107</v>
      </c>
      <c r="D55" s="12" t="s">
        <v>106</v>
      </c>
      <c r="E55" s="18"/>
      <c r="F55" s="18"/>
      <c r="G55" s="18"/>
      <c r="H55" s="18"/>
      <c r="I55" s="18"/>
      <c r="J55" s="18"/>
      <c r="K55" s="18"/>
      <c r="L55" s="19"/>
      <c r="M55" s="18" t="str">
        <f t="shared" si="2"/>
        <v/>
      </c>
      <c r="N55" s="18" t="str">
        <f t="shared" si="3"/>
        <v/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s="5" customFormat="1" ht="21" hidden="1" customHeight="1" x14ac:dyDescent="0.25">
      <c r="A56" s="20" t="s">
        <v>104</v>
      </c>
      <c r="B56" s="12" t="s">
        <v>20</v>
      </c>
      <c r="C56" s="13" t="s">
        <v>26</v>
      </c>
      <c r="D56" s="12" t="s">
        <v>105</v>
      </c>
      <c r="E56" s="18"/>
      <c r="F56" s="18"/>
      <c r="G56" s="18"/>
      <c r="H56" s="18"/>
      <c r="I56" s="18"/>
      <c r="J56" s="18"/>
      <c r="K56" s="18"/>
      <c r="L56" s="19"/>
      <c r="M56" s="18" t="str">
        <f t="shared" si="2"/>
        <v/>
      </c>
      <c r="N56" s="18" t="str">
        <f t="shared" si="3"/>
        <v/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s="5" customFormat="1" ht="21" hidden="1" customHeight="1" x14ac:dyDescent="0.25">
      <c r="A57" s="20" t="s">
        <v>104</v>
      </c>
      <c r="B57" s="12" t="s">
        <v>16</v>
      </c>
      <c r="C57" s="13" t="s">
        <v>103</v>
      </c>
      <c r="D57" s="12" t="s">
        <v>102</v>
      </c>
      <c r="E57" s="18"/>
      <c r="F57" s="18"/>
      <c r="G57" s="18"/>
      <c r="H57" s="18"/>
      <c r="I57" s="18"/>
      <c r="J57" s="18"/>
      <c r="K57" s="18"/>
      <c r="L57" s="19"/>
      <c r="M57" s="18" t="str">
        <f t="shared" si="2"/>
        <v/>
      </c>
      <c r="N57" s="18" t="str">
        <f t="shared" si="3"/>
        <v/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s="5" customFormat="1" ht="21" hidden="1" customHeight="1" x14ac:dyDescent="0.25">
      <c r="A58" s="20" t="s">
        <v>78</v>
      </c>
      <c r="B58" s="12" t="s">
        <v>51</v>
      </c>
      <c r="C58" s="13" t="s">
        <v>101</v>
      </c>
      <c r="D58" s="12" t="s">
        <v>100</v>
      </c>
      <c r="E58" s="18"/>
      <c r="F58" s="18"/>
      <c r="G58" s="18"/>
      <c r="H58" s="18"/>
      <c r="I58" s="18"/>
      <c r="J58" s="18"/>
      <c r="K58" s="18"/>
      <c r="L58" s="19"/>
      <c r="M58" s="18" t="str">
        <f t="shared" si="2"/>
        <v/>
      </c>
      <c r="N58" s="18" t="str">
        <f t="shared" si="3"/>
        <v/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s="5" customFormat="1" ht="21" hidden="1" customHeight="1" x14ac:dyDescent="0.25">
      <c r="A59" s="20" t="s">
        <v>78</v>
      </c>
      <c r="B59" s="12" t="s">
        <v>51</v>
      </c>
      <c r="C59" s="13" t="s">
        <v>26</v>
      </c>
      <c r="D59" s="12" t="s">
        <v>99</v>
      </c>
      <c r="E59" s="18"/>
      <c r="F59" s="18"/>
      <c r="G59" s="18"/>
      <c r="H59" s="18"/>
      <c r="I59" s="18"/>
      <c r="J59" s="18"/>
      <c r="K59" s="18"/>
      <c r="L59" s="19"/>
      <c r="M59" s="18" t="str">
        <f t="shared" si="2"/>
        <v/>
      </c>
      <c r="N59" s="18" t="str">
        <f t="shared" si="3"/>
        <v/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s="5" customFormat="1" ht="21" hidden="1" customHeight="1" x14ac:dyDescent="0.25">
      <c r="A60" s="20" t="s">
        <v>78</v>
      </c>
      <c r="B60" s="12" t="s">
        <v>47</v>
      </c>
      <c r="C60" s="13" t="s">
        <v>26</v>
      </c>
      <c r="D60" s="12" t="s">
        <v>98</v>
      </c>
      <c r="E60" s="18"/>
      <c r="F60" s="18"/>
      <c r="G60" s="18"/>
      <c r="H60" s="18"/>
      <c r="I60" s="18"/>
      <c r="J60" s="18"/>
      <c r="K60" s="18"/>
      <c r="L60" s="19"/>
      <c r="M60" s="18" t="str">
        <f t="shared" si="2"/>
        <v/>
      </c>
      <c r="N60" s="18" t="str">
        <f t="shared" si="3"/>
        <v/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s="5" customFormat="1" ht="21" customHeight="1" x14ac:dyDescent="0.25">
      <c r="A61" s="20" t="s">
        <v>78</v>
      </c>
      <c r="B61" s="12" t="s">
        <v>47</v>
      </c>
      <c r="C61" s="13" t="s">
        <v>97</v>
      </c>
      <c r="D61" s="12" t="s">
        <v>96</v>
      </c>
      <c r="E61" s="18"/>
      <c r="F61" s="18"/>
      <c r="G61" s="18"/>
      <c r="H61" s="18"/>
      <c r="I61" s="18"/>
      <c r="J61" s="18" t="s">
        <v>13</v>
      </c>
      <c r="K61" s="18"/>
      <c r="L61" s="19"/>
      <c r="M61" s="18" t="str">
        <f t="shared" si="2"/>
        <v>YES</v>
      </c>
      <c r="N61" s="18" t="str">
        <f t="shared" si="3"/>
        <v>YES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>
        <v>1</v>
      </c>
    </row>
    <row r="62" spans="1:25" s="5" customFormat="1" ht="21" hidden="1" customHeight="1" x14ac:dyDescent="0.25">
      <c r="A62" s="20" t="s">
        <v>78</v>
      </c>
      <c r="B62" s="12" t="s">
        <v>43</v>
      </c>
      <c r="C62" s="13" t="s">
        <v>26</v>
      </c>
      <c r="D62" s="12" t="s">
        <v>95</v>
      </c>
      <c r="E62" s="18"/>
      <c r="F62" s="18"/>
      <c r="G62" s="18"/>
      <c r="H62" s="18"/>
      <c r="I62" s="18"/>
      <c r="J62" s="18"/>
      <c r="K62" s="18"/>
      <c r="L62" s="19"/>
      <c r="M62" s="18" t="str">
        <f t="shared" si="2"/>
        <v/>
      </c>
      <c r="N62" s="18" t="str">
        <f t="shared" si="3"/>
        <v/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s="5" customFormat="1" ht="21" hidden="1" customHeight="1" x14ac:dyDescent="0.25">
      <c r="A63" s="20" t="s">
        <v>78</v>
      </c>
      <c r="B63" s="12" t="s">
        <v>43</v>
      </c>
      <c r="C63" s="13" t="s">
        <v>94</v>
      </c>
      <c r="D63" s="12" t="s">
        <v>93</v>
      </c>
      <c r="E63" s="18"/>
      <c r="F63" s="18"/>
      <c r="G63" s="18"/>
      <c r="H63" s="18"/>
      <c r="I63" s="18"/>
      <c r="J63" s="18"/>
      <c r="K63" s="18"/>
      <c r="L63" s="19"/>
      <c r="M63" s="18" t="str">
        <f t="shared" si="2"/>
        <v/>
      </c>
      <c r="N63" s="18" t="str">
        <f t="shared" si="3"/>
        <v/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s="5" customFormat="1" ht="21" hidden="1" customHeight="1" x14ac:dyDescent="0.25">
      <c r="A64" s="20" t="s">
        <v>78</v>
      </c>
      <c r="B64" s="12" t="s">
        <v>39</v>
      </c>
      <c r="C64" s="13" t="s">
        <v>26</v>
      </c>
      <c r="D64" s="12" t="s">
        <v>92</v>
      </c>
      <c r="E64" s="18"/>
      <c r="F64" s="18"/>
      <c r="G64" s="18"/>
      <c r="H64" s="18"/>
      <c r="I64" s="18"/>
      <c r="J64" s="18"/>
      <c r="K64" s="18"/>
      <c r="L64" s="19"/>
      <c r="M64" s="18" t="str">
        <f t="shared" si="2"/>
        <v/>
      </c>
      <c r="N64" s="18" t="str">
        <f t="shared" si="3"/>
        <v/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s="5" customFormat="1" ht="21" hidden="1" customHeight="1" x14ac:dyDescent="0.25">
      <c r="A65" s="20" t="s">
        <v>78</v>
      </c>
      <c r="B65" s="12" t="s">
        <v>39</v>
      </c>
      <c r="C65" s="13" t="s">
        <v>91</v>
      </c>
      <c r="D65" s="12" t="s">
        <v>90</v>
      </c>
      <c r="E65" s="18"/>
      <c r="F65" s="18"/>
      <c r="G65" s="18"/>
      <c r="H65" s="18"/>
      <c r="I65" s="18"/>
      <c r="J65" s="18"/>
      <c r="K65" s="18"/>
      <c r="L65" s="19"/>
      <c r="M65" s="18" t="str">
        <f t="shared" si="2"/>
        <v/>
      </c>
      <c r="N65" s="18" t="str">
        <f t="shared" si="3"/>
        <v/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s="5" customFormat="1" ht="21" hidden="1" customHeight="1" x14ac:dyDescent="0.25">
      <c r="A66" s="20" t="s">
        <v>78</v>
      </c>
      <c r="B66" s="12" t="s">
        <v>32</v>
      </c>
      <c r="C66" s="13"/>
      <c r="D66" s="12" t="s">
        <v>89</v>
      </c>
      <c r="E66" s="18"/>
      <c r="F66" s="18"/>
      <c r="G66" s="18"/>
      <c r="H66" s="18"/>
      <c r="I66" s="18"/>
      <c r="J66" s="18"/>
      <c r="K66" s="18"/>
      <c r="L66" s="19"/>
      <c r="M66" s="18" t="str">
        <f t="shared" ref="M66:M97" si="4">IF(AND(ISBLANK(E66),ISBLANK(F66),ISBLANK(G66),ISBLANK(H66),ISBLANK(I66),ISBLANK(J66)),"","YES")</f>
        <v/>
      </c>
      <c r="N66" s="18" t="str">
        <f t="shared" ref="N66:N97" si="5">IF(AND(ISBLANK(E66),ISBLANK(F66),ISBLANK(G66),ISBLANK(H66),ISBLANK(I66),ISBLANK(J66),ISBLANK(K66)),"","YES")</f>
        <v/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s="5" customFormat="1" ht="21" hidden="1" customHeight="1" x14ac:dyDescent="0.25">
      <c r="A67" s="20" t="s">
        <v>78</v>
      </c>
      <c r="B67" s="12" t="s">
        <v>32</v>
      </c>
      <c r="C67" s="13">
        <v>18092</v>
      </c>
      <c r="D67" s="12" t="s">
        <v>88</v>
      </c>
      <c r="E67" s="18"/>
      <c r="F67" s="18"/>
      <c r="G67" s="18"/>
      <c r="H67" s="18"/>
      <c r="I67" s="18"/>
      <c r="J67" s="18"/>
      <c r="K67" s="18"/>
      <c r="L67" s="19"/>
      <c r="M67" s="18" t="str">
        <f t="shared" si="4"/>
        <v/>
      </c>
      <c r="N67" s="18" t="str">
        <f t="shared" si="5"/>
        <v/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s="5" customFormat="1" ht="21" hidden="1" customHeight="1" x14ac:dyDescent="0.25">
      <c r="A68" s="20" t="s">
        <v>78</v>
      </c>
      <c r="B68" s="12" t="s">
        <v>28</v>
      </c>
      <c r="C68" s="13" t="s">
        <v>26</v>
      </c>
      <c r="D68" s="12" t="s">
        <v>87</v>
      </c>
      <c r="E68" s="18"/>
      <c r="F68" s="18"/>
      <c r="G68" s="18"/>
      <c r="H68" s="18"/>
      <c r="I68" s="18"/>
      <c r="J68" s="18"/>
      <c r="K68" s="18"/>
      <c r="L68" s="19"/>
      <c r="M68" s="18" t="str">
        <f t="shared" si="4"/>
        <v/>
      </c>
      <c r="N68" s="18" t="str">
        <f t="shared" si="5"/>
        <v/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s="5" customFormat="1" ht="21" hidden="1" customHeight="1" x14ac:dyDescent="0.25">
      <c r="A69" s="20" t="s">
        <v>78</v>
      </c>
      <c r="B69" s="12" t="s">
        <v>28</v>
      </c>
      <c r="C69" s="13" t="s">
        <v>86</v>
      </c>
      <c r="D69" s="12" t="s">
        <v>85</v>
      </c>
      <c r="E69" s="18"/>
      <c r="F69" s="18"/>
      <c r="G69" s="18"/>
      <c r="H69" s="18"/>
      <c r="I69" s="18"/>
      <c r="J69" s="18"/>
      <c r="K69" s="18"/>
      <c r="L69" s="19"/>
      <c r="M69" s="18" t="str">
        <f t="shared" si="4"/>
        <v/>
      </c>
      <c r="N69" s="18" t="str">
        <f t="shared" si="5"/>
        <v/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s="5" customFormat="1" ht="21" hidden="1" customHeight="1" x14ac:dyDescent="0.25">
      <c r="A70" s="20" t="s">
        <v>78</v>
      </c>
      <c r="B70" s="12" t="s">
        <v>24</v>
      </c>
      <c r="C70" s="13" t="s">
        <v>26</v>
      </c>
      <c r="D70" s="12" t="s">
        <v>84</v>
      </c>
      <c r="E70" s="18"/>
      <c r="F70" s="18"/>
      <c r="G70" s="18"/>
      <c r="H70" s="18"/>
      <c r="I70" s="18"/>
      <c r="J70" s="18"/>
      <c r="K70" s="18"/>
      <c r="L70" s="19"/>
      <c r="M70" s="18" t="str">
        <f t="shared" si="4"/>
        <v/>
      </c>
      <c r="N70" s="18" t="str">
        <f t="shared" si="5"/>
        <v/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s="5" customFormat="1" ht="21" hidden="1" customHeight="1" x14ac:dyDescent="0.25">
      <c r="A71" s="20" t="s">
        <v>78</v>
      </c>
      <c r="B71" s="12" t="s">
        <v>24</v>
      </c>
      <c r="C71" s="13" t="s">
        <v>83</v>
      </c>
      <c r="D71" s="12" t="s">
        <v>82</v>
      </c>
      <c r="E71" s="18"/>
      <c r="F71" s="18"/>
      <c r="G71" s="18"/>
      <c r="H71" s="18"/>
      <c r="I71" s="18"/>
      <c r="J71" s="18"/>
      <c r="K71" s="18"/>
      <c r="L71" s="19"/>
      <c r="M71" s="18" t="str">
        <f t="shared" si="4"/>
        <v/>
      </c>
      <c r="N71" s="18" t="str">
        <f t="shared" si="5"/>
        <v/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s="5" customFormat="1" ht="21" hidden="1" customHeight="1" x14ac:dyDescent="0.25">
      <c r="A72" s="20" t="s">
        <v>78</v>
      </c>
      <c r="B72" s="12" t="s">
        <v>20</v>
      </c>
      <c r="C72" s="13"/>
      <c r="D72" s="12" t="s">
        <v>81</v>
      </c>
      <c r="E72" s="18"/>
      <c r="F72" s="18"/>
      <c r="G72" s="18"/>
      <c r="H72" s="18"/>
      <c r="I72" s="18"/>
      <c r="J72" s="18"/>
      <c r="K72" s="18"/>
      <c r="L72" s="19"/>
      <c r="M72" s="18" t="str">
        <f t="shared" si="4"/>
        <v/>
      </c>
      <c r="N72" s="18" t="str">
        <f t="shared" si="5"/>
        <v/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s="5" customFormat="1" ht="21" hidden="1" customHeight="1" x14ac:dyDescent="0.25">
      <c r="A73" s="20" t="s">
        <v>78</v>
      </c>
      <c r="B73" s="12" t="s">
        <v>20</v>
      </c>
      <c r="C73" s="13" t="s">
        <v>80</v>
      </c>
      <c r="D73" s="12" t="s">
        <v>79</v>
      </c>
      <c r="E73" s="18"/>
      <c r="F73" s="18"/>
      <c r="G73" s="18"/>
      <c r="H73" s="18"/>
      <c r="I73" s="18"/>
      <c r="J73" s="18"/>
      <c r="K73" s="18"/>
      <c r="L73" s="19"/>
      <c r="M73" s="18" t="str">
        <f t="shared" si="4"/>
        <v/>
      </c>
      <c r="N73" s="18" t="str">
        <f t="shared" si="5"/>
        <v/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s="5" customFormat="1" ht="21" hidden="1" customHeight="1" x14ac:dyDescent="0.25">
      <c r="A74" s="20" t="s">
        <v>78</v>
      </c>
      <c r="B74" s="12" t="s">
        <v>16</v>
      </c>
      <c r="C74" s="13" t="s">
        <v>77</v>
      </c>
      <c r="D74" s="12" t="s">
        <v>76</v>
      </c>
      <c r="E74" s="18"/>
      <c r="F74" s="18"/>
      <c r="G74" s="18"/>
      <c r="H74" s="18"/>
      <c r="I74" s="18"/>
      <c r="J74" s="18"/>
      <c r="K74" s="18"/>
      <c r="L74" s="19"/>
      <c r="M74" s="18" t="str">
        <f t="shared" si="4"/>
        <v/>
      </c>
      <c r="N74" s="18" t="str">
        <f t="shared" si="5"/>
        <v/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s="5" customFormat="1" ht="21" hidden="1" customHeight="1" x14ac:dyDescent="0.25">
      <c r="A75" s="20" t="s">
        <v>55</v>
      </c>
      <c r="B75" s="12" t="s">
        <v>51</v>
      </c>
      <c r="C75" s="13"/>
      <c r="D75" s="12" t="s">
        <v>75</v>
      </c>
      <c r="E75" s="18"/>
      <c r="F75" s="18"/>
      <c r="G75" s="18"/>
      <c r="H75" s="18"/>
      <c r="I75" s="18"/>
      <c r="J75" s="18"/>
      <c r="K75" s="18"/>
      <c r="L75" s="19"/>
      <c r="M75" s="18" t="str">
        <f t="shared" si="4"/>
        <v/>
      </c>
      <c r="N75" s="18" t="str">
        <f t="shared" si="5"/>
        <v/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s="5" customFormat="1" ht="21" hidden="1" customHeight="1" x14ac:dyDescent="0.25">
      <c r="A76" s="20" t="s">
        <v>55</v>
      </c>
      <c r="B76" s="12" t="s">
        <v>47</v>
      </c>
      <c r="C76" s="13" t="s">
        <v>26</v>
      </c>
      <c r="D76" s="12" t="s">
        <v>74</v>
      </c>
      <c r="E76" s="18"/>
      <c r="F76" s="18"/>
      <c r="G76" s="18"/>
      <c r="H76" s="18"/>
      <c r="I76" s="18"/>
      <c r="J76" s="18"/>
      <c r="K76" s="18"/>
      <c r="L76" s="19"/>
      <c r="M76" s="18" t="str">
        <f t="shared" si="4"/>
        <v/>
      </c>
      <c r="N76" s="18" t="str">
        <f t="shared" si="5"/>
        <v/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s="5" customFormat="1" ht="21" customHeight="1" x14ac:dyDescent="0.25">
      <c r="A77" s="20" t="s">
        <v>55</v>
      </c>
      <c r="B77" s="12" t="s">
        <v>51</v>
      </c>
      <c r="C77" s="13">
        <v>18124</v>
      </c>
      <c r="D77" s="12" t="s">
        <v>73</v>
      </c>
      <c r="E77" s="18"/>
      <c r="F77" s="18"/>
      <c r="G77" s="18"/>
      <c r="H77" s="18" t="s">
        <v>11</v>
      </c>
      <c r="I77" s="18"/>
      <c r="J77" s="18"/>
      <c r="K77" s="18"/>
      <c r="L77" s="19"/>
      <c r="M77" s="18" t="str">
        <f t="shared" si="4"/>
        <v>YES</v>
      </c>
      <c r="N77" s="18" t="str">
        <f t="shared" si="5"/>
        <v>YES</v>
      </c>
      <c r="O77" s="9">
        <v>1</v>
      </c>
      <c r="P77" s="9"/>
      <c r="Q77" s="9"/>
      <c r="R77" s="9"/>
      <c r="S77" s="9"/>
      <c r="T77" s="9"/>
      <c r="U77" s="9">
        <v>1</v>
      </c>
      <c r="V77" s="9"/>
      <c r="W77" s="9"/>
      <c r="X77" s="9"/>
      <c r="Y77" s="9"/>
    </row>
    <row r="78" spans="1:25" s="5" customFormat="1" ht="21" customHeight="1" x14ac:dyDescent="0.25">
      <c r="A78" s="20" t="s">
        <v>55</v>
      </c>
      <c r="B78" s="12" t="s">
        <v>47</v>
      </c>
      <c r="C78" s="13">
        <v>18063</v>
      </c>
      <c r="D78" s="12" t="s">
        <v>72</v>
      </c>
      <c r="E78" s="18"/>
      <c r="F78" s="18"/>
      <c r="G78" s="18"/>
      <c r="H78" s="18" t="s">
        <v>11</v>
      </c>
      <c r="I78" s="18"/>
      <c r="J78" s="18"/>
      <c r="K78" s="18"/>
      <c r="L78" s="19"/>
      <c r="M78" s="18" t="str">
        <f t="shared" si="4"/>
        <v>YES</v>
      </c>
      <c r="N78" s="18" t="str">
        <f t="shared" si="5"/>
        <v>YES</v>
      </c>
      <c r="O78" s="9"/>
      <c r="P78" s="9"/>
      <c r="Q78" s="9"/>
      <c r="R78" s="9"/>
      <c r="S78" s="9"/>
      <c r="T78" s="9"/>
      <c r="U78" s="9">
        <v>1</v>
      </c>
      <c r="V78" s="9"/>
      <c r="W78" s="9"/>
      <c r="X78" s="9"/>
      <c r="Y78" s="9"/>
    </row>
    <row r="79" spans="1:25" s="21" customFormat="1" ht="21" hidden="1" customHeight="1" x14ac:dyDescent="0.25">
      <c r="A79" s="24" t="s">
        <v>55</v>
      </c>
      <c r="B79" s="22" t="s">
        <v>43</v>
      </c>
      <c r="C79" s="23" t="s">
        <v>71</v>
      </c>
      <c r="D79" s="22" t="s">
        <v>70</v>
      </c>
      <c r="E79" s="18"/>
      <c r="F79" s="18"/>
      <c r="G79" s="18"/>
      <c r="H79" s="18"/>
      <c r="I79" s="18"/>
      <c r="J79" s="18"/>
      <c r="K79" s="18"/>
      <c r="L79" s="19"/>
      <c r="M79" s="18" t="str">
        <f t="shared" si="4"/>
        <v/>
      </c>
      <c r="N79" s="18" t="str">
        <f t="shared" si="5"/>
        <v/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s="21" customFormat="1" ht="21" hidden="1" customHeight="1" x14ac:dyDescent="0.25">
      <c r="A80" s="24" t="s">
        <v>55</v>
      </c>
      <c r="B80" s="22" t="s">
        <v>43</v>
      </c>
      <c r="C80" s="23" t="s">
        <v>26</v>
      </c>
      <c r="D80" s="22" t="s">
        <v>69</v>
      </c>
      <c r="E80" s="18"/>
      <c r="F80" s="18"/>
      <c r="G80" s="18"/>
      <c r="H80" s="18"/>
      <c r="I80" s="18"/>
      <c r="J80" s="18"/>
      <c r="K80" s="18"/>
      <c r="L80" s="19"/>
      <c r="M80" s="18" t="str">
        <f t="shared" si="4"/>
        <v/>
      </c>
      <c r="N80" s="18" t="str">
        <f t="shared" si="5"/>
        <v/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6" s="21" customFormat="1" ht="21" hidden="1" customHeight="1" x14ac:dyDescent="0.25">
      <c r="A81" s="24" t="s">
        <v>55</v>
      </c>
      <c r="B81" s="22" t="s">
        <v>39</v>
      </c>
      <c r="C81" s="23" t="s">
        <v>68</v>
      </c>
      <c r="D81" s="22" t="s">
        <v>67</v>
      </c>
      <c r="E81" s="18"/>
      <c r="F81" s="18"/>
      <c r="G81" s="18"/>
      <c r="H81" s="18"/>
      <c r="I81" s="18"/>
      <c r="J81" s="18"/>
      <c r="K81" s="18"/>
      <c r="L81" s="19"/>
      <c r="M81" s="18" t="str">
        <f t="shared" si="4"/>
        <v/>
      </c>
      <c r="N81" s="18" t="str">
        <f t="shared" si="5"/>
        <v/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6" s="21" customFormat="1" ht="21" hidden="1" customHeight="1" x14ac:dyDescent="0.25">
      <c r="A82" s="24" t="s">
        <v>55</v>
      </c>
      <c r="B82" s="22" t="s">
        <v>39</v>
      </c>
      <c r="C82" s="23" t="s">
        <v>26</v>
      </c>
      <c r="D82" s="22" t="s">
        <v>66</v>
      </c>
      <c r="E82" s="18"/>
      <c r="F82" s="18"/>
      <c r="G82" s="18"/>
      <c r="H82" s="18"/>
      <c r="I82" s="18"/>
      <c r="J82" s="18"/>
      <c r="K82" s="18"/>
      <c r="L82" s="19"/>
      <c r="M82" s="18" t="str">
        <f t="shared" si="4"/>
        <v/>
      </c>
      <c r="N82" s="18" t="str">
        <f t="shared" si="5"/>
        <v/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s="21" customFormat="1" ht="21" hidden="1" customHeight="1" x14ac:dyDescent="0.25">
      <c r="A83" s="24" t="s">
        <v>55</v>
      </c>
      <c r="B83" s="22" t="s">
        <v>37</v>
      </c>
      <c r="C83" s="23" t="s">
        <v>65</v>
      </c>
      <c r="D83" s="22" t="s">
        <v>64</v>
      </c>
      <c r="E83" s="18"/>
      <c r="F83" s="18"/>
      <c r="G83" s="18"/>
      <c r="H83" s="18"/>
      <c r="I83" s="18"/>
      <c r="J83" s="18"/>
      <c r="K83" s="18"/>
      <c r="L83" s="19"/>
      <c r="M83" s="18" t="str">
        <f t="shared" si="4"/>
        <v/>
      </c>
      <c r="N83" s="18" t="str">
        <f t="shared" si="5"/>
        <v/>
      </c>
      <c r="O83" s="9"/>
      <c r="P83" s="9"/>
      <c r="Q83" s="25"/>
      <c r="R83" s="9"/>
      <c r="S83" s="9"/>
      <c r="T83" s="9"/>
      <c r="U83" s="9"/>
      <c r="V83" s="9"/>
      <c r="W83" s="9"/>
      <c r="X83" s="9"/>
      <c r="Y83" s="9"/>
    </row>
    <row r="84" spans="1:26" s="21" customFormat="1" ht="21" hidden="1" customHeight="1" x14ac:dyDescent="0.25">
      <c r="A84" s="24" t="s">
        <v>55</v>
      </c>
      <c r="B84" s="22" t="s">
        <v>32</v>
      </c>
      <c r="C84" s="23"/>
      <c r="D84" s="22" t="s">
        <v>63</v>
      </c>
      <c r="E84" s="18"/>
      <c r="F84" s="18"/>
      <c r="G84" s="18"/>
      <c r="H84" s="18"/>
      <c r="I84" s="18"/>
      <c r="J84" s="18"/>
      <c r="K84" s="18"/>
      <c r="L84" s="19"/>
      <c r="M84" s="18" t="str">
        <f t="shared" si="4"/>
        <v/>
      </c>
      <c r="N84" s="18" t="str">
        <f t="shared" si="5"/>
        <v/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s="21" customFormat="1" ht="21" hidden="1" customHeight="1" x14ac:dyDescent="0.25">
      <c r="A85" s="24" t="s">
        <v>55</v>
      </c>
      <c r="B85" s="22" t="s">
        <v>32</v>
      </c>
      <c r="C85" s="23">
        <v>18232</v>
      </c>
      <c r="D85" s="22" t="s">
        <v>62</v>
      </c>
      <c r="E85" s="18"/>
      <c r="F85" s="18"/>
      <c r="G85" s="18"/>
      <c r="H85" s="18"/>
      <c r="I85" s="18"/>
      <c r="J85" s="18"/>
      <c r="K85" s="18"/>
      <c r="L85" s="19"/>
      <c r="M85" s="18" t="str">
        <f t="shared" si="4"/>
        <v/>
      </c>
      <c r="N85" s="18" t="str">
        <f t="shared" si="5"/>
        <v/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s="21" customFormat="1" ht="21" hidden="1" customHeight="1" x14ac:dyDescent="0.25">
      <c r="A86" s="24" t="s">
        <v>55</v>
      </c>
      <c r="B86" s="22" t="s">
        <v>28</v>
      </c>
      <c r="C86" s="23" t="s">
        <v>26</v>
      </c>
      <c r="D86" s="22" t="s">
        <v>61</v>
      </c>
      <c r="E86" s="18"/>
      <c r="F86" s="18"/>
      <c r="G86" s="18"/>
      <c r="H86" s="18"/>
      <c r="I86" s="18"/>
      <c r="J86" s="18"/>
      <c r="K86" s="18"/>
      <c r="L86" s="19"/>
      <c r="M86" s="18" t="str">
        <f t="shared" si="4"/>
        <v/>
      </c>
      <c r="N86" s="18" t="str">
        <f t="shared" si="5"/>
        <v/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6" s="21" customFormat="1" ht="21" hidden="1" customHeight="1" x14ac:dyDescent="0.25">
      <c r="A87" s="24" t="s">
        <v>55</v>
      </c>
      <c r="B87" s="22" t="s">
        <v>28</v>
      </c>
      <c r="C87" s="23">
        <v>18120</v>
      </c>
      <c r="D87" s="22" t="s">
        <v>60</v>
      </c>
      <c r="E87" s="18"/>
      <c r="F87" s="18"/>
      <c r="G87" s="18"/>
      <c r="H87" s="18"/>
      <c r="I87" s="18"/>
      <c r="J87" s="18"/>
      <c r="K87" s="18"/>
      <c r="L87" s="19"/>
      <c r="M87" s="18" t="str">
        <f t="shared" si="4"/>
        <v/>
      </c>
      <c r="N87" s="18" t="str">
        <f t="shared" si="5"/>
        <v/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s="5" customFormat="1" ht="21" hidden="1" customHeight="1" x14ac:dyDescent="0.25">
      <c r="A88" s="20" t="s">
        <v>55</v>
      </c>
      <c r="B88" s="12" t="s">
        <v>24</v>
      </c>
      <c r="C88" s="13" t="s">
        <v>26</v>
      </c>
      <c r="D88" s="12" t="s">
        <v>59</v>
      </c>
      <c r="E88" s="18"/>
      <c r="F88" s="18"/>
      <c r="G88" s="18"/>
      <c r="H88" s="18"/>
      <c r="I88" s="18"/>
      <c r="J88" s="18"/>
      <c r="K88" s="18"/>
      <c r="L88" s="19"/>
      <c r="M88" s="18" t="str">
        <f t="shared" si="4"/>
        <v/>
      </c>
      <c r="N88" s="18" t="str">
        <f t="shared" si="5"/>
        <v/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s="5" customFormat="1" ht="21" customHeight="1" x14ac:dyDescent="0.25">
      <c r="A89" s="20" t="s">
        <v>55</v>
      </c>
      <c r="B89" s="12" t="s">
        <v>24</v>
      </c>
      <c r="C89" s="13">
        <v>18286</v>
      </c>
      <c r="D89" s="12" t="s">
        <v>58</v>
      </c>
      <c r="E89" s="18"/>
      <c r="F89" s="18"/>
      <c r="G89" s="18"/>
      <c r="H89" s="18" t="s">
        <v>11</v>
      </c>
      <c r="I89" s="18"/>
      <c r="J89" s="18"/>
      <c r="K89" s="18"/>
      <c r="L89" s="19"/>
      <c r="M89" s="18" t="str">
        <f t="shared" si="4"/>
        <v>YES</v>
      </c>
      <c r="N89" s="18" t="str">
        <f t="shared" si="5"/>
        <v>YES</v>
      </c>
      <c r="O89" s="9"/>
      <c r="P89" s="9"/>
      <c r="Q89" s="9"/>
      <c r="R89" s="9"/>
      <c r="S89" s="9"/>
      <c r="T89" s="9"/>
      <c r="U89" s="9">
        <v>1</v>
      </c>
      <c r="V89" s="9"/>
      <c r="W89" s="9"/>
      <c r="X89" s="9"/>
      <c r="Y89" s="9"/>
    </row>
    <row r="90" spans="1:26" s="5" customFormat="1" ht="21" hidden="1" customHeight="1" x14ac:dyDescent="0.25">
      <c r="A90" s="20" t="s">
        <v>55</v>
      </c>
      <c r="B90" s="12" t="s">
        <v>20</v>
      </c>
      <c r="C90" s="13" t="s">
        <v>26</v>
      </c>
      <c r="D90" s="12" t="s">
        <v>57</v>
      </c>
      <c r="E90" s="18"/>
      <c r="F90" s="18"/>
      <c r="G90" s="18"/>
      <c r="H90" s="18"/>
      <c r="I90" s="18"/>
      <c r="J90" s="18"/>
      <c r="K90" s="18"/>
      <c r="L90" s="19"/>
      <c r="M90" s="18" t="str">
        <f t="shared" si="4"/>
        <v/>
      </c>
      <c r="N90" s="18" t="str">
        <f t="shared" si="5"/>
        <v/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s="5" customFormat="1" ht="21" hidden="1" customHeight="1" x14ac:dyDescent="0.25">
      <c r="A91" s="20" t="s">
        <v>55</v>
      </c>
      <c r="B91" s="12" t="s">
        <v>20</v>
      </c>
      <c r="C91" s="13">
        <v>18065</v>
      </c>
      <c r="D91" s="12" t="s">
        <v>56</v>
      </c>
      <c r="E91" s="18"/>
      <c r="F91" s="18"/>
      <c r="G91" s="18"/>
      <c r="H91" s="18"/>
      <c r="I91" s="18"/>
      <c r="J91" s="18"/>
      <c r="K91" s="18"/>
      <c r="L91" s="19"/>
      <c r="M91" s="18" t="str">
        <f t="shared" si="4"/>
        <v/>
      </c>
      <c r="N91" s="18" t="str">
        <f t="shared" si="5"/>
        <v/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s="5" customFormat="1" ht="21" hidden="1" customHeight="1" x14ac:dyDescent="0.25">
      <c r="A92" s="20" t="s">
        <v>55</v>
      </c>
      <c r="B92" s="12" t="s">
        <v>16</v>
      </c>
      <c r="C92" s="13" t="s">
        <v>54</v>
      </c>
      <c r="D92" s="12" t="s">
        <v>53</v>
      </c>
      <c r="E92" s="18"/>
      <c r="F92" s="18"/>
      <c r="G92" s="18"/>
      <c r="H92" s="18"/>
      <c r="I92" s="18"/>
      <c r="J92" s="18"/>
      <c r="K92" s="18"/>
      <c r="L92" s="19"/>
      <c r="M92" s="18" t="str">
        <f t="shared" si="4"/>
        <v/>
      </c>
      <c r="N92" s="18" t="str">
        <f t="shared" si="5"/>
        <v/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s="5" customFormat="1" ht="21" hidden="1" customHeight="1" x14ac:dyDescent="0.25">
      <c r="A93" s="20" t="s">
        <v>17</v>
      </c>
      <c r="B93" s="12" t="s">
        <v>51</v>
      </c>
      <c r="C93" s="13"/>
      <c r="D93" s="12" t="s">
        <v>52</v>
      </c>
      <c r="E93" s="18"/>
      <c r="F93" s="18"/>
      <c r="G93" s="18"/>
      <c r="H93" s="18"/>
      <c r="I93" s="18"/>
      <c r="J93" s="18"/>
      <c r="K93" s="18"/>
      <c r="L93" s="32"/>
      <c r="M93" s="18" t="str">
        <f t="shared" si="4"/>
        <v/>
      </c>
      <c r="N93" s="18" t="str">
        <f t="shared" si="5"/>
        <v/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6" s="5" customFormat="1" ht="21" customHeight="1" x14ac:dyDescent="0.25">
      <c r="A94" s="20" t="s">
        <v>17</v>
      </c>
      <c r="B94" s="12" t="s">
        <v>51</v>
      </c>
      <c r="C94" s="13" t="s">
        <v>50</v>
      </c>
      <c r="D94" s="12" t="s">
        <v>49</v>
      </c>
      <c r="E94" s="18"/>
      <c r="F94" s="18"/>
      <c r="G94" s="18"/>
      <c r="H94" s="18" t="s">
        <v>11</v>
      </c>
      <c r="I94" s="18"/>
      <c r="J94" s="18"/>
      <c r="K94" s="18"/>
      <c r="L94" s="32"/>
      <c r="M94" s="18" t="str">
        <f t="shared" si="4"/>
        <v>YES</v>
      </c>
      <c r="N94" s="18" t="str">
        <f t="shared" si="5"/>
        <v>YES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8"/>
    </row>
    <row r="95" spans="1:26" s="5" customFormat="1" ht="21" customHeight="1" x14ac:dyDescent="0.25">
      <c r="A95" s="20" t="s">
        <v>17</v>
      </c>
      <c r="B95" s="12" t="s">
        <v>47</v>
      </c>
      <c r="C95" s="13" t="s">
        <v>26</v>
      </c>
      <c r="D95" s="12" t="s">
        <v>48</v>
      </c>
      <c r="E95" s="18"/>
      <c r="F95" s="18"/>
      <c r="G95" s="18"/>
      <c r="H95" s="18"/>
      <c r="I95" s="18" t="s">
        <v>11</v>
      </c>
      <c r="J95" s="18"/>
      <c r="K95" s="18"/>
      <c r="L95" s="32"/>
      <c r="M95" s="18" t="str">
        <f t="shared" si="4"/>
        <v>YES</v>
      </c>
      <c r="N95" s="18" t="str">
        <f t="shared" si="5"/>
        <v>YES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8"/>
    </row>
    <row r="96" spans="1:26" s="5" customFormat="1" ht="21" customHeight="1" x14ac:dyDescent="0.25">
      <c r="A96" s="20" t="s">
        <v>17</v>
      </c>
      <c r="B96" s="12" t="s">
        <v>47</v>
      </c>
      <c r="C96" s="13" t="s">
        <v>46</v>
      </c>
      <c r="D96" s="12" t="s">
        <v>45</v>
      </c>
      <c r="E96" s="18"/>
      <c r="F96" s="18"/>
      <c r="G96" s="18"/>
      <c r="H96" s="18"/>
      <c r="I96" s="18"/>
      <c r="J96" s="18" t="s">
        <v>11</v>
      </c>
      <c r="K96" s="18"/>
      <c r="L96" s="32"/>
      <c r="M96" s="18" t="str">
        <f t="shared" si="4"/>
        <v>YES</v>
      </c>
      <c r="N96" s="18" t="str">
        <f t="shared" si="5"/>
        <v>YES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8"/>
    </row>
    <row r="97" spans="1:26" s="5" customFormat="1" ht="21" hidden="1" customHeight="1" x14ac:dyDescent="0.25">
      <c r="A97" s="20" t="s">
        <v>17</v>
      </c>
      <c r="B97" s="12" t="s">
        <v>43</v>
      </c>
      <c r="C97" s="13" t="s">
        <v>26</v>
      </c>
      <c r="D97" s="12" t="s">
        <v>44</v>
      </c>
      <c r="E97" s="18"/>
      <c r="F97" s="18"/>
      <c r="G97" s="18"/>
      <c r="H97" s="18"/>
      <c r="I97" s="18"/>
      <c r="J97" s="18"/>
      <c r="K97" s="18"/>
      <c r="L97" s="32"/>
      <c r="M97" s="18" t="str">
        <f t="shared" si="4"/>
        <v/>
      </c>
      <c r="N97" s="18" t="str">
        <f t="shared" si="5"/>
        <v/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6" s="5" customFormat="1" ht="21" hidden="1" customHeight="1" x14ac:dyDescent="0.25">
      <c r="A98" s="20" t="s">
        <v>17</v>
      </c>
      <c r="B98" s="12" t="s">
        <v>43</v>
      </c>
      <c r="C98" s="13" t="s">
        <v>42</v>
      </c>
      <c r="D98" s="12" t="s">
        <v>41</v>
      </c>
      <c r="E98" s="18"/>
      <c r="F98" s="18"/>
      <c r="G98" s="18"/>
      <c r="H98" s="18"/>
      <c r="I98" s="18"/>
      <c r="J98" s="18"/>
      <c r="K98" s="18"/>
      <c r="L98" s="32"/>
      <c r="M98" s="18" t="str">
        <f t="shared" ref="M98:M110" si="6">IF(AND(ISBLANK(E98),ISBLANK(F98),ISBLANK(G98),ISBLANK(H98),ISBLANK(I98),ISBLANK(J98)),"","YES")</f>
        <v/>
      </c>
      <c r="N98" s="18" t="str">
        <f t="shared" ref="N98:N110" si="7">IF(AND(ISBLANK(E98),ISBLANK(F98),ISBLANK(G98),ISBLANK(H98),ISBLANK(I98),ISBLANK(J98),ISBLANK(K98)),"","YES")</f>
        <v/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6" s="5" customFormat="1" ht="21" customHeight="1" x14ac:dyDescent="0.25">
      <c r="A99" s="20" t="s">
        <v>17</v>
      </c>
      <c r="B99" s="12" t="s">
        <v>39</v>
      </c>
      <c r="C99" s="13">
        <v>18094</v>
      </c>
      <c r="D99" s="12" t="s">
        <v>40</v>
      </c>
      <c r="E99" s="18" t="s">
        <v>9</v>
      </c>
      <c r="F99" s="18"/>
      <c r="G99" s="18"/>
      <c r="H99" s="18"/>
      <c r="I99" s="18"/>
      <c r="J99" s="18"/>
      <c r="K99" s="18"/>
      <c r="L99" s="32"/>
      <c r="M99" s="18" t="str">
        <f t="shared" si="6"/>
        <v>YES</v>
      </c>
      <c r="N99" s="18" t="str">
        <f t="shared" si="7"/>
        <v>YES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8"/>
    </row>
    <row r="100" spans="1:26" s="5" customFormat="1" ht="21" hidden="1" customHeight="1" x14ac:dyDescent="0.25">
      <c r="A100" s="20" t="s">
        <v>17</v>
      </c>
      <c r="B100" s="12" t="s">
        <v>39</v>
      </c>
      <c r="C100" s="13"/>
      <c r="D100" s="12" t="s">
        <v>38</v>
      </c>
      <c r="E100" s="18"/>
      <c r="F100" s="18"/>
      <c r="G100" s="18"/>
      <c r="H100" s="18"/>
      <c r="I100" s="18"/>
      <c r="J100" s="18"/>
      <c r="K100" s="18"/>
      <c r="L100" s="32"/>
      <c r="M100" s="18" t="str">
        <f t="shared" si="6"/>
        <v/>
      </c>
      <c r="N100" s="18" t="str">
        <f t="shared" si="7"/>
        <v/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6" s="5" customFormat="1" ht="21" hidden="1" customHeight="1" x14ac:dyDescent="0.25">
      <c r="A101" s="20" t="s">
        <v>17</v>
      </c>
      <c r="B101" s="12" t="s">
        <v>37</v>
      </c>
      <c r="C101" s="13" t="s">
        <v>36</v>
      </c>
      <c r="D101" s="12" t="s">
        <v>35</v>
      </c>
      <c r="E101" s="18"/>
      <c r="F101" s="18"/>
      <c r="G101" s="18"/>
      <c r="H101" s="18"/>
      <c r="I101" s="18"/>
      <c r="J101" s="18"/>
      <c r="K101" s="18"/>
      <c r="L101" s="32"/>
      <c r="M101" s="18" t="str">
        <f t="shared" si="6"/>
        <v/>
      </c>
      <c r="N101" s="18" t="str">
        <f t="shared" si="7"/>
        <v/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6" s="5" customFormat="1" ht="21" hidden="1" customHeight="1" x14ac:dyDescent="0.25">
      <c r="A102" s="20" t="s">
        <v>17</v>
      </c>
      <c r="B102" s="12" t="s">
        <v>32</v>
      </c>
      <c r="C102" s="13" t="s">
        <v>34</v>
      </c>
      <c r="D102" s="12" t="s">
        <v>33</v>
      </c>
      <c r="E102" s="18"/>
      <c r="F102" s="18"/>
      <c r="G102" s="18"/>
      <c r="H102" s="18"/>
      <c r="I102" s="18"/>
      <c r="J102" s="18"/>
      <c r="K102" s="18"/>
      <c r="L102" s="32"/>
      <c r="M102" s="18" t="str">
        <f t="shared" si="6"/>
        <v/>
      </c>
      <c r="N102" s="18" t="str">
        <f t="shared" si="7"/>
        <v/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s="5" customFormat="1" ht="21" customHeight="1" x14ac:dyDescent="0.25">
      <c r="A103" s="20" t="s">
        <v>17</v>
      </c>
      <c r="B103" s="12" t="s">
        <v>32</v>
      </c>
      <c r="C103" s="13"/>
      <c r="D103" s="12" t="s">
        <v>31</v>
      </c>
      <c r="E103" s="18"/>
      <c r="F103" s="18"/>
      <c r="G103" s="18"/>
      <c r="H103" s="18" t="s">
        <v>11</v>
      </c>
      <c r="I103" s="18"/>
      <c r="J103" s="18"/>
      <c r="K103" s="18"/>
      <c r="L103" s="32"/>
      <c r="M103" s="18" t="str">
        <f t="shared" si="6"/>
        <v>YES</v>
      </c>
      <c r="N103" s="18" t="str">
        <f t="shared" si="7"/>
        <v>YES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8"/>
    </row>
    <row r="104" spans="1:26" s="5" customFormat="1" ht="21" hidden="1" customHeight="1" x14ac:dyDescent="0.25">
      <c r="A104" s="20" t="s">
        <v>17</v>
      </c>
      <c r="B104" s="12" t="s">
        <v>28</v>
      </c>
      <c r="C104" s="13" t="s">
        <v>30</v>
      </c>
      <c r="D104" s="12" t="s">
        <v>29</v>
      </c>
      <c r="E104" s="18"/>
      <c r="F104" s="18"/>
      <c r="G104" s="18"/>
      <c r="H104" s="18"/>
      <c r="I104" s="18"/>
      <c r="J104" s="18"/>
      <c r="K104" s="18" t="s">
        <v>8</v>
      </c>
      <c r="L104" s="32"/>
      <c r="M104" s="18" t="str">
        <f t="shared" si="6"/>
        <v/>
      </c>
      <c r="N104" s="18" t="str">
        <f t="shared" si="7"/>
        <v>YES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s="5" customFormat="1" ht="21" hidden="1" customHeight="1" x14ac:dyDescent="0.25">
      <c r="A105" s="20" t="s">
        <v>17</v>
      </c>
      <c r="B105" s="12" t="s">
        <v>28</v>
      </c>
      <c r="C105" s="13" t="s">
        <v>26</v>
      </c>
      <c r="D105" s="12" t="s">
        <v>27</v>
      </c>
      <c r="E105" s="18"/>
      <c r="F105" s="18"/>
      <c r="G105" s="18"/>
      <c r="H105" s="18"/>
      <c r="I105" s="18"/>
      <c r="J105" s="18"/>
      <c r="K105" s="18"/>
      <c r="L105" s="32"/>
      <c r="M105" s="18" t="str">
        <f t="shared" si="6"/>
        <v/>
      </c>
      <c r="N105" s="18" t="str">
        <f t="shared" si="7"/>
        <v/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s="5" customFormat="1" ht="21" hidden="1" customHeight="1" x14ac:dyDescent="0.25">
      <c r="A106" s="20" t="s">
        <v>17</v>
      </c>
      <c r="B106" s="12" t="s">
        <v>24</v>
      </c>
      <c r="C106" s="13" t="s">
        <v>26</v>
      </c>
      <c r="D106" s="12" t="s">
        <v>25</v>
      </c>
      <c r="E106" s="18"/>
      <c r="F106" s="18"/>
      <c r="G106" s="18"/>
      <c r="H106" s="18"/>
      <c r="I106" s="18"/>
      <c r="J106" s="18"/>
      <c r="K106" s="18"/>
      <c r="L106" s="32"/>
      <c r="M106" s="18" t="str">
        <f t="shared" si="6"/>
        <v/>
      </c>
      <c r="N106" s="18" t="str">
        <f t="shared" si="7"/>
        <v/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s="5" customFormat="1" ht="21" customHeight="1" x14ac:dyDescent="0.25">
      <c r="A107" s="20" t="s">
        <v>17</v>
      </c>
      <c r="B107" s="12" t="s">
        <v>24</v>
      </c>
      <c r="C107" s="13" t="s">
        <v>23</v>
      </c>
      <c r="D107" s="12" t="s">
        <v>22</v>
      </c>
      <c r="E107" s="18"/>
      <c r="F107" s="18"/>
      <c r="G107" s="18"/>
      <c r="H107" s="18" t="s">
        <v>11</v>
      </c>
      <c r="I107" s="18"/>
      <c r="J107" s="18"/>
      <c r="K107" s="18"/>
      <c r="L107" s="32"/>
      <c r="M107" s="18" t="str">
        <f t="shared" si="6"/>
        <v>YES</v>
      </c>
      <c r="N107" s="18" t="str">
        <f t="shared" si="7"/>
        <v>YES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8"/>
    </row>
    <row r="108" spans="1:26" s="5" customFormat="1" ht="21" hidden="1" customHeight="1" x14ac:dyDescent="0.25">
      <c r="A108" s="20" t="s">
        <v>17</v>
      </c>
      <c r="B108" s="12" t="s">
        <v>20</v>
      </c>
      <c r="C108" s="13"/>
      <c r="D108" s="12" t="s">
        <v>21</v>
      </c>
      <c r="E108" s="18"/>
      <c r="F108" s="18"/>
      <c r="G108" s="18"/>
      <c r="H108" s="18"/>
      <c r="I108" s="18"/>
      <c r="J108" s="18"/>
      <c r="K108" s="18"/>
      <c r="L108" s="32"/>
      <c r="M108" s="18" t="str">
        <f t="shared" si="6"/>
        <v/>
      </c>
      <c r="N108" s="18" t="str">
        <f t="shared" si="7"/>
        <v/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6" s="5" customFormat="1" ht="21" hidden="1" customHeight="1" x14ac:dyDescent="0.25">
      <c r="A109" s="20" t="s">
        <v>17</v>
      </c>
      <c r="B109" s="12" t="s">
        <v>20</v>
      </c>
      <c r="C109" s="13" t="s">
        <v>19</v>
      </c>
      <c r="D109" s="12" t="s">
        <v>18</v>
      </c>
      <c r="E109" s="18"/>
      <c r="F109" s="18"/>
      <c r="G109" s="18"/>
      <c r="H109" s="18"/>
      <c r="I109" s="18"/>
      <c r="J109" s="18"/>
      <c r="K109" s="18"/>
      <c r="L109" s="32"/>
      <c r="M109" s="18" t="str">
        <f t="shared" si="6"/>
        <v/>
      </c>
      <c r="N109" s="18" t="str">
        <f t="shared" si="7"/>
        <v/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6" s="5" customFormat="1" ht="21" hidden="1" customHeight="1" x14ac:dyDescent="0.25">
      <c r="A110" s="20" t="s">
        <v>17</v>
      </c>
      <c r="B110" s="12" t="s">
        <v>16</v>
      </c>
      <c r="C110" s="13" t="s">
        <v>15</v>
      </c>
      <c r="D110" s="12" t="s">
        <v>14</v>
      </c>
      <c r="E110" s="18"/>
      <c r="F110" s="18"/>
      <c r="G110" s="18"/>
      <c r="H110" s="18"/>
      <c r="I110" s="18"/>
      <c r="J110" s="18"/>
      <c r="K110" s="18"/>
      <c r="L110" s="32"/>
      <c r="M110" s="18" t="str">
        <f t="shared" si="6"/>
        <v/>
      </c>
      <c r="N110" s="18" t="str">
        <f t="shared" si="7"/>
        <v/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6" s="5" customFormat="1" ht="21" hidden="1" customHeight="1" x14ac:dyDescent="0.25">
      <c r="A111" s="16">
        <f>SUBTOTAL(103, A2:A110)</f>
        <v>12</v>
      </c>
      <c r="B111" s="16"/>
      <c r="C111" s="17"/>
      <c r="D111" s="16"/>
      <c r="E111" s="10">
        <f t="shared" ref="E111:K111" si="8">COUNTA(E2:E110)</f>
        <v>1</v>
      </c>
      <c r="F111" s="10">
        <f t="shared" si="8"/>
        <v>0</v>
      </c>
      <c r="G111" s="10">
        <f t="shared" si="8"/>
        <v>0</v>
      </c>
      <c r="H111" s="10">
        <f t="shared" si="8"/>
        <v>8</v>
      </c>
      <c r="I111" s="10">
        <f t="shared" si="8"/>
        <v>1</v>
      </c>
      <c r="J111" s="10">
        <f t="shared" si="8"/>
        <v>2</v>
      </c>
      <c r="K111" s="10">
        <f t="shared" si="8"/>
        <v>2</v>
      </c>
      <c r="L111" s="10"/>
      <c r="M111" s="10">
        <f>COUNTIF(M2:M110,"YES")</f>
        <v>12</v>
      </c>
      <c r="N111" s="10">
        <f>COUNTIF(N2:N110,"YES")</f>
        <v>14</v>
      </c>
      <c r="O111" s="10">
        <f>SUM(O2:O110)</f>
        <v>1</v>
      </c>
      <c r="P111" s="10">
        <f t="shared" ref="P111:Y111" si="9">SUM(P2:P110)</f>
        <v>0</v>
      </c>
      <c r="Q111" s="10">
        <f t="shared" si="9"/>
        <v>0</v>
      </c>
      <c r="R111" s="10">
        <f t="shared" si="9"/>
        <v>0</v>
      </c>
      <c r="S111" s="10">
        <f t="shared" si="9"/>
        <v>0</v>
      </c>
      <c r="T111" s="10">
        <f t="shared" si="9"/>
        <v>0</v>
      </c>
      <c r="U111" s="10">
        <f t="shared" si="9"/>
        <v>5</v>
      </c>
      <c r="V111" s="10">
        <f t="shared" si="9"/>
        <v>0</v>
      </c>
      <c r="W111" s="10">
        <f t="shared" si="9"/>
        <v>0</v>
      </c>
      <c r="X111" s="10">
        <f t="shared" si="9"/>
        <v>0</v>
      </c>
      <c r="Y111" s="10">
        <f t="shared" si="9"/>
        <v>1</v>
      </c>
    </row>
    <row r="112" spans="1:26" s="5" customFormat="1" ht="21" hidden="1" customHeight="1" x14ac:dyDescent="0.3">
      <c r="A112" s="14"/>
      <c r="B112" s="12"/>
      <c r="C112" s="13"/>
      <c r="D112" s="12" t="s">
        <v>13</v>
      </c>
      <c r="E112" s="11"/>
      <c r="F112" s="15"/>
      <c r="G112" s="11"/>
      <c r="H112" s="10">
        <f>COUNTIF(H2:H110,"No Cxn")</f>
        <v>0</v>
      </c>
      <c r="I112" s="10">
        <f>COUNTIF(I2:I110,"No Cxn")</f>
        <v>0</v>
      </c>
      <c r="J112" s="10">
        <f>COUNTIF(J2:J110,"No Cxn")</f>
        <v>1</v>
      </c>
      <c r="K112" s="11"/>
      <c r="M112" s="2"/>
      <c r="N112" s="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s="5" customFormat="1" ht="21" hidden="1" customHeight="1" x14ac:dyDescent="0.3">
      <c r="A113" s="14"/>
      <c r="B113" s="12"/>
      <c r="C113" s="13"/>
      <c r="D113" s="12" t="s">
        <v>12</v>
      </c>
      <c r="E113" s="11"/>
      <c r="F113" s="15"/>
      <c r="G113" s="11"/>
      <c r="H113" s="10">
        <f>COUNTIF(H2:H110,"Stuck")</f>
        <v>0</v>
      </c>
      <c r="I113" s="10">
        <f>COUNTIF(I2:I110,"Stuck")</f>
        <v>0</v>
      </c>
      <c r="J113" s="10">
        <f>COUNTIF(J2:J110,"Stuck")</f>
        <v>0</v>
      </c>
      <c r="K113" s="11"/>
      <c r="M113" s="2"/>
      <c r="N113" s="2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s="5" customFormat="1" ht="21" hidden="1" customHeight="1" x14ac:dyDescent="0.3">
      <c r="A114" s="14"/>
      <c r="B114" s="12"/>
      <c r="C114" s="13"/>
      <c r="D114" s="12" t="s">
        <v>11</v>
      </c>
      <c r="E114" s="10">
        <f>COUNTIF(E2:E110,"In")</f>
        <v>0</v>
      </c>
      <c r="F114" s="11"/>
      <c r="G114" s="11"/>
      <c r="H114" s="10">
        <f>COUNTIF(H2:H110,"In")</f>
        <v>8</v>
      </c>
      <c r="I114" s="10">
        <f>COUNTIF(I2:I110,"In")</f>
        <v>1</v>
      </c>
      <c r="J114" s="10">
        <f>COUNTIF(J2:J110,"In")</f>
        <v>1</v>
      </c>
      <c r="K114" s="11"/>
      <c r="L114" s="6"/>
      <c r="M114" s="2"/>
      <c r="N114" s="2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s="5" customFormat="1" ht="21" hidden="1" customHeight="1" x14ac:dyDescent="0.3">
      <c r="A115" s="14"/>
      <c r="B115" s="12"/>
      <c r="C115" s="13"/>
      <c r="D115" s="12" t="s">
        <v>10</v>
      </c>
      <c r="E115" s="10">
        <f>COUNTIF(E2:E111,"Out")</f>
        <v>0</v>
      </c>
      <c r="F115" s="15"/>
      <c r="G115" s="11"/>
      <c r="H115" s="10">
        <f>COUNTIF(H2:H111,"Out")</f>
        <v>0</v>
      </c>
      <c r="I115" s="10">
        <f>COUNTIF(I2:I111,"Out")</f>
        <v>0</v>
      </c>
      <c r="J115" s="10">
        <f>COUNTIF(J2:J111,"Out")</f>
        <v>0</v>
      </c>
      <c r="K115" s="11"/>
      <c r="L115" s="6"/>
      <c r="M115" s="2"/>
      <c r="N115" s="2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s="5" customFormat="1" ht="21" hidden="1" customHeight="1" x14ac:dyDescent="0.3">
      <c r="A116" s="14"/>
      <c r="B116" s="12"/>
      <c r="C116" s="13"/>
      <c r="D116" s="12" t="s">
        <v>9</v>
      </c>
      <c r="E116" s="10">
        <f>COUNTIF(E2:E110,"Loose")</f>
        <v>1</v>
      </c>
      <c r="F116" s="10">
        <f>COUNTIF(F2:F110,"Loose")</f>
        <v>0</v>
      </c>
      <c r="G116" s="10">
        <f>COUNTIF(G2:G110,"Loose")</f>
        <v>0</v>
      </c>
      <c r="H116" s="11"/>
      <c r="I116" s="11"/>
      <c r="J116" s="11"/>
      <c r="K116" s="11"/>
      <c r="L116" s="6"/>
      <c r="M116" s="2"/>
      <c r="N116" s="2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s="5" customFormat="1" ht="21" hidden="1" customHeight="1" x14ac:dyDescent="0.3">
      <c r="A117" s="14"/>
      <c r="B117" s="12"/>
      <c r="C117" s="13"/>
      <c r="D117" s="12" t="s">
        <v>8</v>
      </c>
      <c r="E117" s="11"/>
      <c r="F117" s="10">
        <f>COUNTIF(F2:F110,"Missing")</f>
        <v>0</v>
      </c>
      <c r="G117" s="10">
        <f>COUNTIF(G2:G110,"Missing")</f>
        <v>0</v>
      </c>
      <c r="H117" s="11"/>
      <c r="I117" s="11"/>
      <c r="J117" s="11"/>
      <c r="K117" s="10">
        <f>COUNTIF(K2:K110,"Missing")</f>
        <v>2</v>
      </c>
      <c r="L117" s="6"/>
      <c r="M117" s="2"/>
      <c r="N117" s="2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s="5" customFormat="1" ht="21" hidden="1" customHeight="1" x14ac:dyDescent="0.3">
      <c r="A118" s="14"/>
      <c r="B118" s="12"/>
      <c r="C118" s="13"/>
      <c r="D118" s="12" t="s">
        <v>7</v>
      </c>
      <c r="E118" s="11"/>
      <c r="F118" s="10">
        <f>COUNTIF(F2:F110,"Broken")</f>
        <v>0</v>
      </c>
      <c r="G118" s="11"/>
      <c r="H118" s="11"/>
      <c r="I118" s="11"/>
      <c r="J118" s="11"/>
      <c r="K118" s="10">
        <f>COUNTIF(K2:K110,"Broken")</f>
        <v>0</v>
      </c>
      <c r="L118" s="6"/>
      <c r="M118" s="2"/>
      <c r="N118" s="2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s="5" customFormat="1" ht="21" customHeight="1" x14ac:dyDescent="0.25">
      <c r="A119" s="2"/>
      <c r="B119" s="7"/>
      <c r="C119" s="2"/>
      <c r="L119" s="6"/>
      <c r="M119" s="2"/>
      <c r="N119" s="2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s="5" customFormat="1" ht="21" customHeight="1" x14ac:dyDescent="0.25">
      <c r="A120" s="2"/>
      <c r="B120" s="7"/>
      <c r="C120" s="2"/>
      <c r="E120" s="5" t="s">
        <v>6</v>
      </c>
      <c r="F120" s="5" t="s">
        <v>5</v>
      </c>
      <c r="H120" s="6" t="s">
        <v>4</v>
      </c>
      <c r="I120" s="6"/>
      <c r="J120" s="6" t="s">
        <v>4</v>
      </c>
      <c r="K120" s="6"/>
      <c r="M120" s="2"/>
      <c r="N120" s="2"/>
    </row>
    <row r="121" spans="1:25" ht="21" customHeight="1" x14ac:dyDescent="0.25">
      <c r="A121" s="2"/>
      <c r="B121" s="7"/>
      <c r="C121" s="2"/>
      <c r="D121" s="5"/>
      <c r="E121" s="6">
        <v>2</v>
      </c>
      <c r="F121" s="6">
        <v>1</v>
      </c>
      <c r="G121" s="5"/>
      <c r="H121" s="6">
        <f>COUNTIF(H1:H104,"*I*")</f>
        <v>8</v>
      </c>
      <c r="I121" s="6"/>
      <c r="J121" s="6">
        <v>3</v>
      </c>
      <c r="K121" s="6"/>
      <c r="L121" s="5"/>
    </row>
    <row r="122" spans="1:25" s="8" customFormat="1" ht="21" customHeight="1" x14ac:dyDescent="0.25">
      <c r="A122" s="2"/>
      <c r="B122" s="7"/>
      <c r="C122" s="2"/>
      <c r="D122" s="5"/>
      <c r="E122" s="5"/>
      <c r="F122" s="5"/>
      <c r="G122" s="5"/>
      <c r="H122" s="6" t="s">
        <v>3</v>
      </c>
      <c r="I122" s="6"/>
      <c r="J122" s="6" t="s">
        <v>2</v>
      </c>
      <c r="K122" s="6"/>
      <c r="L122" s="1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" customHeight="1" x14ac:dyDescent="0.25">
      <c r="A123" s="2"/>
      <c r="B123" s="7"/>
      <c r="C123" s="2"/>
      <c r="D123" s="5"/>
      <c r="E123" s="5"/>
      <c r="F123" s="5"/>
      <c r="G123" s="5"/>
      <c r="H123" s="6">
        <f>COUNTIF(H1:H104,"*B*")</f>
        <v>0</v>
      </c>
      <c r="I123" s="6"/>
      <c r="J123" s="6">
        <v>7</v>
      </c>
      <c r="K123" s="6"/>
    </row>
    <row r="124" spans="1:25" ht="21" customHeight="1" x14ac:dyDescent="0.25">
      <c r="A124" s="2"/>
      <c r="B124" s="7"/>
      <c r="C124" s="2"/>
      <c r="D124" s="5"/>
      <c r="E124" s="5"/>
      <c r="F124" s="5"/>
      <c r="G124" s="5"/>
      <c r="H124" s="6" t="s">
        <v>1</v>
      </c>
      <c r="I124" s="6"/>
      <c r="J124" s="6"/>
      <c r="K124" s="6"/>
    </row>
    <row r="125" spans="1:25" ht="21" customHeight="1" x14ac:dyDescent="0.25">
      <c r="A125" s="2"/>
      <c r="B125" s="7"/>
      <c r="C125" s="2"/>
      <c r="D125" s="5"/>
      <c r="E125" s="5"/>
      <c r="F125" s="5"/>
      <c r="G125" s="5"/>
      <c r="H125" s="6">
        <f>COUNTIF(H1:H104,"*O*")</f>
        <v>1</v>
      </c>
      <c r="I125" s="6"/>
      <c r="J125" s="6"/>
      <c r="K125" s="6"/>
    </row>
    <row r="126" spans="1:25" ht="21" customHeight="1" x14ac:dyDescent="0.25">
      <c r="A126" s="2"/>
      <c r="B126" s="7"/>
      <c r="C126" s="2"/>
      <c r="D126" s="5"/>
      <c r="E126" s="5"/>
      <c r="F126" s="5"/>
      <c r="G126" s="5"/>
      <c r="H126" s="5" t="s">
        <v>0</v>
      </c>
      <c r="I126" s="5"/>
      <c r="J126" s="5" t="s">
        <v>0</v>
      </c>
      <c r="K126" s="5"/>
    </row>
    <row r="127" spans="1:25" ht="21" customHeight="1" x14ac:dyDescent="0.25">
      <c r="A127" s="2"/>
      <c r="B127" s="7"/>
      <c r="C127" s="2"/>
      <c r="D127" s="5"/>
      <c r="E127" s="5"/>
      <c r="F127" s="5"/>
      <c r="G127" s="5"/>
      <c r="H127" s="5">
        <f>SUM(H121,H123,H125)</f>
        <v>9</v>
      </c>
      <c r="I127" s="5"/>
      <c r="J127" s="6">
        <f>SUM(J121,J123)</f>
        <v>10</v>
      </c>
      <c r="K127" s="5"/>
    </row>
  </sheetData>
  <autoFilter ref="A1:Y118">
    <filterColumn colId="12">
      <filters>
        <filter val="YES"/>
      </filters>
    </filterColumn>
  </autoFilter>
  <dataValidations count="16">
    <dataValidation allowBlank="1" showDropDown="1" showInputMessage="1" showErrorMessage="1" promptTitle="RM BX" prompt="Remount Faceplate" sqref="P1"/>
    <dataValidation type="list" allowBlank="1" showInputMessage="1" showErrorMessage="1" sqref="H2:J110">
      <formula1>"In,Out,No Cxn,Stuck"</formula1>
    </dataValidation>
    <dataValidation type="list" allowBlank="1" showInputMessage="1" showErrorMessage="1" sqref="K2:K110">
      <formula1>"Missing,Broken,Replaced"</formula1>
    </dataValidation>
    <dataValidation type="list" allowBlank="1" showInputMessage="1" showErrorMessage="1" sqref="G2:G110">
      <formula1>"Loose,Missing"</formula1>
    </dataValidation>
    <dataValidation type="list" showInputMessage="1" showErrorMessage="1" sqref="E2:E110">
      <formula1>"In,Out,Loose, ,"</formula1>
    </dataValidation>
    <dataValidation type="list" allowBlank="1" showInputMessage="1" showErrorMessage="1" sqref="F2:F110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</dataValidations>
  <pageMargins left="0" right="0.5" top="0.5" bottom="0.75" header="0.25" footer="0.25"/>
  <pageSetup fitToWidth="0" orientation="landscape" r:id="rId1"/>
  <headerFooter alignWithMargins="0">
    <oddHeader>&amp;CFreedom - Truth Hall (A)&amp;R&amp;11Dorm Jack Repairs Assessment 2017</oddHeader>
    <oddFooter>&amp;LCODES:&amp;C&amp;"Book Antiqua,Bold"Loose;  Missing;  Pushed IN;  Pulled OUT;  B=Broken; No Cxn = No Connection; Stuck = Item is stuck in jack
Page &amp;P of &amp;N&amp;RCluster A - Truth Hall</oddFooter>
  </headerFooter>
  <rowBreaks count="5" manualBreakCount="5">
    <brk id="19" max="11" man="1"/>
    <brk id="37" max="11" man="1"/>
    <brk id="57" max="11" man="1"/>
    <brk id="74" max="11" man="1"/>
    <brk id="92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C170"/>
  <sheetViews>
    <sheetView topLeftCell="G1" zoomScaleNormal="100" zoomScaleSheetLayoutView="100" workbookViewId="0">
      <pane ySplit="1" topLeftCell="A2" activePane="bottomLeft" state="frozen"/>
      <selection activeCell="O4" sqref="O4"/>
      <selection pane="bottomLeft" activeCell="V108" sqref="V108"/>
    </sheetView>
  </sheetViews>
  <sheetFormatPr defaultRowHeight="21" customHeight="1" x14ac:dyDescent="0.25"/>
  <cols>
    <col min="1" max="1" width="8" style="34" bestFit="1" customWidth="1"/>
    <col min="2" max="2" width="7" style="21" customWidth="1"/>
    <col min="3" max="3" width="5.875" style="35" customWidth="1"/>
    <col min="4" max="4" width="8.125" style="21" customWidth="1"/>
    <col min="5" max="10" width="8.125" style="34" customWidth="1"/>
    <col min="11" max="11" width="8.125" style="33" customWidth="1"/>
    <col min="12" max="12" width="45.375" style="21" customWidth="1"/>
    <col min="13" max="13" width="9.625" style="2" customWidth="1"/>
    <col min="14" max="14" width="12.25" style="2" customWidth="1"/>
    <col min="15" max="15" width="5.375" style="21" customWidth="1"/>
    <col min="16" max="16" width="4.25" style="21" bestFit="1" customWidth="1"/>
    <col min="17" max="17" width="3.625" style="21" bestFit="1" customWidth="1"/>
    <col min="18" max="18" width="4.125" style="21" bestFit="1" customWidth="1"/>
    <col min="19" max="19" width="4" style="21" bestFit="1" customWidth="1"/>
    <col min="20" max="20" width="4" style="21" customWidth="1"/>
    <col min="21" max="21" width="2.5" style="21" customWidth="1"/>
    <col min="22" max="22" width="3.625" style="21" customWidth="1"/>
    <col min="23" max="23" width="3.125" style="21" customWidth="1"/>
    <col min="24" max="24" width="4.25" style="21" customWidth="1"/>
    <col min="25" max="25" width="3.5" style="21" customWidth="1"/>
    <col min="26" max="16384" width="9" style="21"/>
  </cols>
  <sheetData>
    <row r="1" spans="1:25" s="26" customFormat="1" ht="45" customHeight="1" x14ac:dyDescent="0.25">
      <c r="A1" s="31" t="s">
        <v>210</v>
      </c>
      <c r="B1" s="31" t="s">
        <v>209</v>
      </c>
      <c r="C1" s="30" t="s">
        <v>208</v>
      </c>
      <c r="D1" s="30" t="s">
        <v>207</v>
      </c>
      <c r="E1" s="29" t="s">
        <v>206</v>
      </c>
      <c r="F1" s="29" t="s">
        <v>205</v>
      </c>
      <c r="G1" s="29" t="s">
        <v>282</v>
      </c>
      <c r="H1" s="29" t="s">
        <v>203</v>
      </c>
      <c r="I1" s="29" t="s">
        <v>202</v>
      </c>
      <c r="J1" s="29" t="s">
        <v>201</v>
      </c>
      <c r="K1" s="29" t="s">
        <v>200</v>
      </c>
      <c r="L1" s="29" t="s">
        <v>199</v>
      </c>
      <c r="M1" s="29" t="s">
        <v>198</v>
      </c>
      <c r="N1" s="29" t="s">
        <v>197</v>
      </c>
      <c r="O1" s="27" t="s">
        <v>196</v>
      </c>
      <c r="P1" s="27" t="s">
        <v>195</v>
      </c>
      <c r="Q1" s="28" t="s">
        <v>194</v>
      </c>
      <c r="R1" s="27" t="s">
        <v>193</v>
      </c>
      <c r="S1" s="27" t="s">
        <v>192</v>
      </c>
      <c r="T1" s="27" t="s">
        <v>191</v>
      </c>
      <c r="U1" s="27" t="s">
        <v>190</v>
      </c>
      <c r="V1" s="28" t="s">
        <v>189</v>
      </c>
      <c r="W1" s="27" t="s">
        <v>188</v>
      </c>
      <c r="X1" s="28" t="s">
        <v>187</v>
      </c>
      <c r="Y1" s="27" t="s">
        <v>186</v>
      </c>
    </row>
    <row r="2" spans="1:25" ht="21" hidden="1" customHeight="1" x14ac:dyDescent="0.25">
      <c r="A2" s="24" t="s">
        <v>277</v>
      </c>
      <c r="B2" s="22" t="s">
        <v>244</v>
      </c>
      <c r="C2" s="23"/>
      <c r="D2" s="22" t="s">
        <v>281</v>
      </c>
      <c r="E2" s="18"/>
      <c r="F2" s="18"/>
      <c r="G2" s="18"/>
      <c r="H2" s="18"/>
      <c r="I2" s="18"/>
      <c r="J2" s="18"/>
      <c r="K2" s="18"/>
      <c r="L2" s="19"/>
      <c r="M2" s="18"/>
      <c r="N2" s="18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21" hidden="1" customHeight="1" x14ac:dyDescent="0.25">
      <c r="A3" s="24" t="s">
        <v>277</v>
      </c>
      <c r="B3" s="22" t="s">
        <v>243</v>
      </c>
      <c r="C3" s="23" t="s">
        <v>280</v>
      </c>
      <c r="D3" s="22" t="s">
        <v>184</v>
      </c>
      <c r="E3" s="18"/>
      <c r="F3" s="18"/>
      <c r="G3" s="18"/>
      <c r="H3" s="18"/>
      <c r="I3" s="18"/>
      <c r="J3" s="18"/>
      <c r="K3" s="18"/>
      <c r="L3" s="19"/>
      <c r="M3" s="18" t="str">
        <f>IF(AND(ISBLANK(E3),ISBLANK(F3),ISBLANK(G3),ISBLANK(H3),ISBLANK(I3),ISBLANK(J3)),"","YES")</f>
        <v/>
      </c>
      <c r="N3" s="18" t="str">
        <f>IF(AND(ISBLANK(E3),ISBLANK(F3),ISBLANK(G3),ISBLANK(H3),ISBLANK(I3),ISBLANK(J3),ISBLANK(K3)),"","YES")</f>
        <v/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21" hidden="1" customHeight="1" x14ac:dyDescent="0.25">
      <c r="A4" s="24" t="s">
        <v>277</v>
      </c>
      <c r="B4" s="22" t="s">
        <v>242</v>
      </c>
      <c r="C4" s="23">
        <v>18040</v>
      </c>
      <c r="D4" s="22" t="s">
        <v>181</v>
      </c>
      <c r="E4" s="18"/>
      <c r="F4" s="18"/>
      <c r="G4" s="18"/>
      <c r="H4" s="18"/>
      <c r="I4" s="18"/>
      <c r="J4" s="18"/>
      <c r="K4" s="18"/>
      <c r="L4" s="19"/>
      <c r="M4" s="18" t="str">
        <f>IF(AND(ISBLANK(E4),ISBLANK(F4),ISBLANK(G4),ISBLANK(H4),ISBLANK(I4),ISBLANK(J4)),"","YES")</f>
        <v/>
      </c>
      <c r="N4" s="18" t="str">
        <f>IF(AND(ISBLANK(E4),ISBLANK(F4),ISBLANK(G4),ISBLANK(H4),ISBLANK(I4),ISBLANK(J4),ISBLANK(K4)),"","YES")</f>
        <v/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21" hidden="1" customHeight="1" x14ac:dyDescent="0.25">
      <c r="A5" s="24" t="s">
        <v>277</v>
      </c>
      <c r="B5" s="22" t="s">
        <v>242</v>
      </c>
      <c r="C5" s="23" t="s">
        <v>26</v>
      </c>
      <c r="D5" s="22" t="s">
        <v>183</v>
      </c>
      <c r="E5" s="18"/>
      <c r="F5" s="18"/>
      <c r="G5" s="18"/>
      <c r="H5" s="18"/>
      <c r="I5" s="18"/>
      <c r="J5" s="18"/>
      <c r="K5" s="18"/>
      <c r="L5" s="19"/>
      <c r="M5" s="18" t="str">
        <f>IF(AND(ISBLANK(E5),ISBLANK(F5),ISBLANK(G5),ISBLANK(H5),ISBLANK(I5),ISBLANK(J5)),"","YES")</f>
        <v/>
      </c>
      <c r="N5" s="18" t="str">
        <f>IF(AND(ISBLANK(E5),ISBLANK(F5),ISBLANK(G5),ISBLANK(H5),ISBLANK(I5),ISBLANK(J5),ISBLANK(K5)),"","YES")</f>
        <v/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21" hidden="1" customHeight="1" x14ac:dyDescent="0.25">
      <c r="A6" s="24" t="s">
        <v>277</v>
      </c>
      <c r="B6" s="22" t="s">
        <v>273</v>
      </c>
      <c r="C6" s="23">
        <v>18261</v>
      </c>
      <c r="D6" s="22" t="s">
        <v>179</v>
      </c>
      <c r="E6" s="18"/>
      <c r="F6" s="18"/>
      <c r="G6" s="18"/>
      <c r="H6" s="18"/>
      <c r="I6" s="18"/>
      <c r="J6" s="18"/>
      <c r="K6" s="18"/>
      <c r="L6" s="19"/>
      <c r="M6" s="18" t="str">
        <f>IF(AND(ISBLANK(E6),ISBLANK(F6),ISBLANK(G6),ISBLANK(H6),ISBLANK(I6),ISBLANK(J6)),"","YES")</f>
        <v/>
      </c>
      <c r="N6" s="18" t="str">
        <f>IF(AND(ISBLANK(E6),ISBLANK(F6),ISBLANK(G6),ISBLANK(H6),ISBLANK(I6),ISBLANK(J6),ISBLANK(K6)),"","YES")</f>
        <v/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1" hidden="1" customHeight="1" x14ac:dyDescent="0.25">
      <c r="A7" s="24" t="s">
        <v>277</v>
      </c>
      <c r="B7" s="22" t="s">
        <v>273</v>
      </c>
      <c r="C7" s="23" t="s">
        <v>26</v>
      </c>
      <c r="D7" s="22" t="s">
        <v>180</v>
      </c>
      <c r="E7" s="18"/>
      <c r="F7" s="18"/>
      <c r="G7" s="18"/>
      <c r="H7" s="18"/>
      <c r="I7" s="18"/>
      <c r="J7" s="18"/>
      <c r="K7" s="18"/>
      <c r="L7" s="19"/>
      <c r="M7" s="18" t="str">
        <f>IF(AND(ISBLANK(E7),ISBLANK(F7),ISBLANK(G7),ISBLANK(H7),ISBLANK(I7),ISBLANK(J7)),"","YES")</f>
        <v/>
      </c>
      <c r="N7" s="18" t="str">
        <f>IF(AND(ISBLANK(E7),ISBLANK(F7),ISBLANK(G7),ISBLANK(H7),ISBLANK(I7),ISBLANK(J7),ISBLANK(K7)),"","YES")</f>
        <v/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1" hidden="1" customHeight="1" x14ac:dyDescent="0.25">
      <c r="A8" s="24" t="s">
        <v>277</v>
      </c>
      <c r="B8" s="22" t="s">
        <v>241</v>
      </c>
      <c r="C8" s="23"/>
      <c r="D8" s="22" t="s">
        <v>213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1" hidden="1" customHeight="1" x14ac:dyDescent="0.25">
      <c r="A9" s="24" t="s">
        <v>277</v>
      </c>
      <c r="B9" s="22" t="s">
        <v>239</v>
      </c>
      <c r="C9" s="23">
        <v>18203</v>
      </c>
      <c r="D9" s="22" t="s">
        <v>176</v>
      </c>
      <c r="E9" s="18"/>
      <c r="F9" s="18"/>
      <c r="G9" s="18"/>
      <c r="H9" s="18"/>
      <c r="I9" s="18"/>
      <c r="J9" s="18"/>
      <c r="K9" s="18"/>
      <c r="L9" s="19"/>
      <c r="M9" s="18" t="str">
        <f>IF(AND(ISBLANK(E9),ISBLANK(F9),ISBLANK(G9),ISBLANK(H9),ISBLANK(I9),ISBLANK(J9)),"","YES")</f>
        <v/>
      </c>
      <c r="N9" s="18" t="str">
        <f>IF(AND(ISBLANK(E9),ISBLANK(F9),ISBLANK(G9),ISBLANK(H9),ISBLANK(I9),ISBLANK(J9),ISBLANK(K9)),"","YES")</f>
        <v/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1" hidden="1" customHeight="1" x14ac:dyDescent="0.25">
      <c r="A10" s="24" t="s">
        <v>277</v>
      </c>
      <c r="B10" s="22" t="s">
        <v>239</v>
      </c>
      <c r="C10" s="23"/>
      <c r="D10" s="22" t="s">
        <v>178</v>
      </c>
      <c r="E10" s="18"/>
      <c r="F10" s="18"/>
      <c r="G10" s="18"/>
      <c r="H10" s="18"/>
      <c r="I10" s="18"/>
      <c r="J10" s="18"/>
      <c r="K10" s="18"/>
      <c r="L10" s="19"/>
      <c r="M10" s="18" t="str">
        <f>IF(AND(ISBLANK(E10),ISBLANK(F10),ISBLANK(G10),ISBLANK(H10),ISBLANK(I10),ISBLANK(J10)),"","YES")</f>
        <v/>
      </c>
      <c r="N10" s="18" t="str">
        <f>IF(AND(ISBLANK(E10),ISBLANK(F10),ISBLANK(G10),ISBLANK(H10),ISBLANK(I10),ISBLANK(J10),ISBLANK(K10)),"","YES")</f>
        <v/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1" hidden="1" customHeight="1" x14ac:dyDescent="0.25">
      <c r="A11" s="24" t="s">
        <v>277</v>
      </c>
      <c r="B11" s="22" t="s">
        <v>237</v>
      </c>
      <c r="C11" s="23">
        <v>18095</v>
      </c>
      <c r="D11" s="22" t="s">
        <v>174</v>
      </c>
      <c r="E11" s="18"/>
      <c r="F11" s="18"/>
      <c r="G11" s="18"/>
      <c r="H11" s="18"/>
      <c r="I11" s="18"/>
      <c r="J11" s="18"/>
      <c r="K11" s="18"/>
      <c r="L11" s="19"/>
      <c r="M11" s="18" t="str">
        <f>IF(AND(ISBLANK(E11),ISBLANK(F11),ISBLANK(G11),ISBLANK(H11),ISBLANK(I11),ISBLANK(J11)),"","YES")</f>
        <v/>
      </c>
      <c r="N11" s="18" t="str">
        <f>IF(AND(ISBLANK(E11),ISBLANK(F11),ISBLANK(G11),ISBLANK(H11),ISBLANK(I11),ISBLANK(J11),ISBLANK(K11)),"","YES")</f>
        <v/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1" customHeight="1" x14ac:dyDescent="0.25">
      <c r="A12" s="24" t="s">
        <v>277</v>
      </c>
      <c r="B12" s="22" t="s">
        <v>237</v>
      </c>
      <c r="C12" s="23"/>
      <c r="D12" s="22" t="s">
        <v>173</v>
      </c>
      <c r="E12" s="18" t="s">
        <v>10</v>
      </c>
      <c r="F12" s="18"/>
      <c r="G12" s="18"/>
      <c r="H12" s="18"/>
      <c r="I12" s="18"/>
      <c r="J12" s="18"/>
      <c r="K12" s="18"/>
      <c r="L12" s="19" t="s">
        <v>279</v>
      </c>
      <c r="M12" s="18" t="str">
        <f>IF(AND(ISBLANK(E12),ISBLANK(F12),ISBLANK(G12),ISBLANK(H12),ISBLANK(I12),ISBLANK(J12)),"","YES")</f>
        <v>YES</v>
      </c>
      <c r="N12" s="18" t="str">
        <f>IF(AND(ISBLANK(E12),ISBLANK(F12),ISBLANK(G12),ISBLANK(H12),ISBLANK(I12),ISBLANK(J12),ISBLANK(K12)),"","YES")</f>
        <v>YES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1" hidden="1" customHeight="1" x14ac:dyDescent="0.25">
      <c r="A13" s="24" t="s">
        <v>277</v>
      </c>
      <c r="B13" s="22" t="s">
        <v>234</v>
      </c>
      <c r="C13" s="23"/>
      <c r="D13" s="22" t="s">
        <v>213</v>
      </c>
      <c r="E13" s="18"/>
      <c r="F13" s="18"/>
      <c r="G13" s="18"/>
      <c r="H13" s="18"/>
      <c r="I13" s="18"/>
      <c r="J13" s="18"/>
      <c r="K13" s="18"/>
      <c r="L13" s="19"/>
      <c r="M13" s="18" t="str">
        <f>IF(AND(ISBLANK(E13),ISBLANK(F13),ISBLANK(G13),ISBLANK(H13),ISBLANK(I13),ISBLANK(J13)),"","YES")</f>
        <v/>
      </c>
      <c r="N13" s="18" t="str">
        <f>IF(AND(ISBLANK(E13),ISBLANK(F13),ISBLANK(G13),ISBLANK(H13),ISBLANK(I13),ISBLANK(J13),ISBLANK(K13)),"","YES")</f>
        <v/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1" hidden="1" customHeight="1" x14ac:dyDescent="0.25">
      <c r="A14" s="24" t="s">
        <v>277</v>
      </c>
      <c r="B14" s="22" t="s">
        <v>233</v>
      </c>
      <c r="C14" s="23" t="s">
        <v>278</v>
      </c>
      <c r="D14" s="22" t="s">
        <v>171</v>
      </c>
      <c r="E14" s="18"/>
      <c r="F14" s="18"/>
      <c r="G14" s="18"/>
      <c r="H14" s="18"/>
      <c r="I14" s="18"/>
      <c r="J14" s="18"/>
      <c r="K14" s="18"/>
      <c r="L14" s="19"/>
      <c r="M14" s="18" t="str">
        <f>IF(AND(ISBLANK(E14),ISBLANK(F14),ISBLANK(G14),ISBLANK(H14),ISBLANK(I14),ISBLANK(J14)),"","YES")</f>
        <v/>
      </c>
      <c r="N14" s="18" t="str">
        <f>IF(AND(ISBLANK(E14),ISBLANK(F14),ISBLANK(G14),ISBLANK(H14),ISBLANK(I14),ISBLANK(J14),ISBLANK(K14)),"","YES")</f>
        <v/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1" customHeight="1" x14ac:dyDescent="0.25">
      <c r="A15" s="24" t="s">
        <v>277</v>
      </c>
      <c r="B15" s="22" t="s">
        <v>232</v>
      </c>
      <c r="C15" s="23">
        <v>18067</v>
      </c>
      <c r="D15" s="22" t="s">
        <v>170</v>
      </c>
      <c r="E15" s="18"/>
      <c r="F15" s="18"/>
      <c r="G15" s="18"/>
      <c r="H15" s="18" t="s">
        <v>11</v>
      </c>
      <c r="I15" s="18"/>
      <c r="J15" s="18"/>
      <c r="K15" s="18"/>
      <c r="L15" s="19"/>
      <c r="M15" s="18" t="str">
        <f>IF(AND(ISBLANK(E15),ISBLANK(F15),ISBLANK(G15),ISBLANK(H15),ISBLANK(I15),ISBLANK(J15)),"","YES")</f>
        <v>YES</v>
      </c>
      <c r="N15" s="18" t="str">
        <f>IF(AND(ISBLANK(E15),ISBLANK(F15),ISBLANK(G15),ISBLANK(H15),ISBLANK(I15),ISBLANK(J15),ISBLANK(K15)),"","YES")</f>
        <v>YES</v>
      </c>
      <c r="O15" s="9"/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</row>
    <row r="16" spans="1:25" ht="21" hidden="1" customHeight="1" x14ac:dyDescent="0.25">
      <c r="A16" s="24" t="s">
        <v>277</v>
      </c>
      <c r="B16" s="22" t="s">
        <v>232</v>
      </c>
      <c r="C16" s="23" t="s">
        <v>26</v>
      </c>
      <c r="D16" s="22" t="s">
        <v>169</v>
      </c>
      <c r="E16" s="18"/>
      <c r="F16" s="18"/>
      <c r="G16" s="18"/>
      <c r="H16" s="18"/>
      <c r="I16" s="18"/>
      <c r="J16" s="18"/>
      <c r="K16" s="18"/>
      <c r="L16" s="19"/>
      <c r="M16" s="18" t="str">
        <f>IF(AND(ISBLANK(E16),ISBLANK(F16),ISBLANK(G16),ISBLANK(H16),ISBLANK(I16),ISBLANK(J16)),"","YES")</f>
        <v/>
      </c>
      <c r="N16" s="18" t="str">
        <f>IF(AND(ISBLANK(E16),ISBLANK(F16),ISBLANK(G16),ISBLANK(H16),ISBLANK(I16),ISBLANK(J16),ISBLANK(K16)),"","YES")</f>
        <v/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1" customHeight="1" x14ac:dyDescent="0.25">
      <c r="A17" s="24" t="s">
        <v>277</v>
      </c>
      <c r="B17" s="22" t="s">
        <v>266</v>
      </c>
      <c r="C17" s="23">
        <v>18125</v>
      </c>
      <c r="D17" s="22" t="s">
        <v>167</v>
      </c>
      <c r="E17" s="18"/>
      <c r="F17" s="18"/>
      <c r="G17" s="18"/>
      <c r="H17" s="18" t="s">
        <v>11</v>
      </c>
      <c r="I17" s="18"/>
      <c r="J17" s="18"/>
      <c r="K17" s="18"/>
      <c r="L17" s="19"/>
      <c r="M17" s="18" t="str">
        <f>IF(AND(ISBLANK(E17),ISBLANK(F17),ISBLANK(G17),ISBLANK(H17),ISBLANK(I17),ISBLANK(J17)),"","YES")</f>
        <v>YES</v>
      </c>
      <c r="N17" s="18" t="str">
        <f>IF(AND(ISBLANK(E17),ISBLANK(F17),ISBLANK(G17),ISBLANK(H17),ISBLANK(I17),ISBLANK(J17),ISBLANK(K17)),"","YES")</f>
        <v>YES</v>
      </c>
      <c r="O17" s="9"/>
      <c r="P17" s="9"/>
      <c r="Q17" s="9"/>
      <c r="R17" s="9"/>
      <c r="S17" s="9"/>
      <c r="T17" s="9"/>
      <c r="U17" s="9">
        <v>1</v>
      </c>
      <c r="V17" s="9"/>
      <c r="W17" s="9"/>
      <c r="X17" s="9"/>
      <c r="Y17" s="9"/>
    </row>
    <row r="18" spans="1:25" ht="21" hidden="1" customHeight="1" x14ac:dyDescent="0.25">
      <c r="A18" s="24" t="s">
        <v>277</v>
      </c>
      <c r="B18" s="22" t="s">
        <v>266</v>
      </c>
      <c r="C18" s="23" t="s">
        <v>26</v>
      </c>
      <c r="D18" s="22" t="s">
        <v>166</v>
      </c>
      <c r="E18" s="18"/>
      <c r="F18" s="18"/>
      <c r="G18" s="18"/>
      <c r="H18" s="18"/>
      <c r="I18" s="18"/>
      <c r="J18" s="18"/>
      <c r="K18" s="18"/>
      <c r="L18" s="19"/>
      <c r="M18" s="18" t="str">
        <f>IF(AND(ISBLANK(E18),ISBLANK(F18),ISBLANK(G18),ISBLANK(H18),ISBLANK(I18),ISBLANK(J18)),"","YES")</f>
        <v/>
      </c>
      <c r="N18" s="18" t="str">
        <f>IF(AND(ISBLANK(E18),ISBLANK(F18),ISBLANK(G18),ISBLANK(H18),ISBLANK(I18),ISBLANK(J18),ISBLANK(K18)),"","YES")</f>
        <v/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1" hidden="1" customHeight="1" x14ac:dyDescent="0.25">
      <c r="A19" s="24" t="s">
        <v>277</v>
      </c>
      <c r="B19" s="22" t="s">
        <v>231</v>
      </c>
      <c r="C19" s="23"/>
      <c r="D19" s="22" t="s">
        <v>213</v>
      </c>
      <c r="E19" s="18"/>
      <c r="F19" s="18"/>
      <c r="G19" s="18"/>
      <c r="H19" s="18"/>
      <c r="I19" s="18"/>
      <c r="J19" s="18"/>
      <c r="K19" s="18"/>
      <c r="L19" s="19"/>
      <c r="M19" s="18" t="str">
        <f>IF(AND(ISBLANK(E19),ISBLANK(F19),ISBLANK(G19),ISBLANK(H19),ISBLANK(I19),ISBLANK(J19)),"","YES")</f>
        <v/>
      </c>
      <c r="N19" s="18" t="str">
        <f>IF(AND(ISBLANK(E19),ISBLANK(F19),ISBLANK(G19),ISBLANK(H19),ISBLANK(I19),ISBLANK(J19),ISBLANK(K19)),"","YES")</f>
        <v/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21" hidden="1" customHeight="1" x14ac:dyDescent="0.25">
      <c r="A20" s="24" t="s">
        <v>277</v>
      </c>
      <c r="B20" s="22" t="s">
        <v>229</v>
      </c>
      <c r="C20" s="23" t="s">
        <v>26</v>
      </c>
      <c r="D20" s="22" t="s">
        <v>163</v>
      </c>
      <c r="E20" s="18"/>
      <c r="F20" s="18"/>
      <c r="G20" s="18"/>
      <c r="H20" s="18"/>
      <c r="I20" s="18"/>
      <c r="J20" s="18"/>
      <c r="K20" s="18"/>
      <c r="L20" s="19"/>
      <c r="M20" s="18" t="str">
        <f>IF(AND(ISBLANK(E20),ISBLANK(F20),ISBLANK(G20),ISBLANK(H20),ISBLANK(I20),ISBLANK(J20)),"","YES")</f>
        <v/>
      </c>
      <c r="N20" s="18" t="str">
        <f>IF(AND(ISBLANK(E20),ISBLANK(F20),ISBLANK(G20),ISBLANK(H20),ISBLANK(I20),ISBLANK(J20),ISBLANK(K20)),"","YES")</f>
        <v/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21" hidden="1" customHeight="1" x14ac:dyDescent="0.25">
      <c r="A21" s="24" t="s">
        <v>277</v>
      </c>
      <c r="B21" s="22" t="s">
        <v>229</v>
      </c>
      <c r="C21" s="23">
        <v>18291</v>
      </c>
      <c r="D21" s="22" t="s">
        <v>161</v>
      </c>
      <c r="E21" s="18"/>
      <c r="F21" s="18"/>
      <c r="G21" s="18"/>
      <c r="H21" s="18"/>
      <c r="I21" s="18"/>
      <c r="J21" s="18"/>
      <c r="K21" s="18"/>
      <c r="L21" s="19"/>
      <c r="M21" s="18" t="str">
        <f>IF(AND(ISBLANK(E21),ISBLANK(F21),ISBLANK(G21),ISBLANK(H21),ISBLANK(I21),ISBLANK(J21)),"","YES")</f>
        <v/>
      </c>
      <c r="N21" s="18" t="str">
        <f>IF(AND(ISBLANK(E21),ISBLANK(F21),ISBLANK(G21),ISBLANK(H21),ISBLANK(I21),ISBLANK(J21),ISBLANK(K21)),"","YES")</f>
        <v/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21" customHeight="1" x14ac:dyDescent="0.25">
      <c r="A22" s="24" t="s">
        <v>277</v>
      </c>
      <c r="B22" s="22" t="s">
        <v>227</v>
      </c>
      <c r="C22" s="23">
        <v>18235</v>
      </c>
      <c r="D22" s="22" t="s">
        <v>164</v>
      </c>
      <c r="E22" s="18"/>
      <c r="F22" s="18"/>
      <c r="G22" s="18"/>
      <c r="H22" s="18" t="s">
        <v>11</v>
      </c>
      <c r="I22" s="18"/>
      <c r="J22" s="18"/>
      <c r="K22" s="18"/>
      <c r="L22" s="19"/>
      <c r="M22" s="18" t="str">
        <f>IF(AND(ISBLANK(E22),ISBLANK(F22),ISBLANK(G22),ISBLANK(H22),ISBLANK(I22),ISBLANK(J22)),"","YES")</f>
        <v>YES</v>
      </c>
      <c r="N22" s="18" t="str">
        <f>IF(AND(ISBLANK(E22),ISBLANK(F22),ISBLANK(G22),ISBLANK(H22),ISBLANK(I22),ISBLANK(J22),ISBLANK(K22)),"","YES")</f>
        <v>YES</v>
      </c>
      <c r="O22" s="9"/>
      <c r="P22" s="9"/>
      <c r="Q22" s="9"/>
      <c r="R22" s="9">
        <v>1</v>
      </c>
      <c r="S22" s="9"/>
      <c r="T22" s="9"/>
      <c r="U22" s="9"/>
      <c r="V22" s="9"/>
      <c r="W22" s="9"/>
      <c r="X22" s="9"/>
      <c r="Y22" s="9"/>
    </row>
    <row r="23" spans="1:25" ht="21" hidden="1" customHeight="1" x14ac:dyDescent="0.25">
      <c r="A23" s="24" t="s">
        <v>277</v>
      </c>
      <c r="B23" s="22" t="s">
        <v>227</v>
      </c>
      <c r="C23" s="23" t="s">
        <v>26</v>
      </c>
      <c r="D23" s="22" t="s">
        <v>159</v>
      </c>
      <c r="E23" s="18"/>
      <c r="F23" s="18"/>
      <c r="G23" s="18"/>
      <c r="H23" s="18"/>
      <c r="I23" s="18"/>
      <c r="J23" s="18"/>
      <c r="K23" s="18"/>
      <c r="L23" s="19"/>
      <c r="M23" s="18" t="str">
        <f>IF(AND(ISBLANK(E23),ISBLANK(F23),ISBLANK(G23),ISBLANK(H23),ISBLANK(I23),ISBLANK(J23)),"","YES")</f>
        <v/>
      </c>
      <c r="N23" s="18" t="str">
        <f>IF(AND(ISBLANK(E23),ISBLANK(F23),ISBLANK(G23),ISBLANK(H23),ISBLANK(I23),ISBLANK(J23),ISBLANK(K23)),"","YES")</f>
        <v/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21" hidden="1" customHeight="1" x14ac:dyDescent="0.25">
      <c r="A24" s="24" t="s">
        <v>275</v>
      </c>
      <c r="B24" s="22" t="s">
        <v>244</v>
      </c>
      <c r="C24" s="23"/>
      <c r="D24" s="22" t="s">
        <v>213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1" hidden="1" customHeight="1" x14ac:dyDescent="0.25">
      <c r="A25" s="24" t="s">
        <v>275</v>
      </c>
      <c r="B25" s="22" t="s">
        <v>243</v>
      </c>
      <c r="C25" s="23">
        <v>18126</v>
      </c>
      <c r="D25" s="22" t="s">
        <v>157</v>
      </c>
      <c r="E25" s="18"/>
      <c r="F25" s="18"/>
      <c r="G25" s="18"/>
      <c r="H25" s="18"/>
      <c r="I25" s="18"/>
      <c r="J25" s="18"/>
      <c r="K25" s="18"/>
      <c r="L25" s="19"/>
      <c r="M25" s="18" t="str">
        <f>IF(AND(ISBLANK(E25),ISBLANK(F25),ISBLANK(G25),ISBLANK(H25),ISBLANK(I25),ISBLANK(J25)),"","YES")</f>
        <v/>
      </c>
      <c r="N25" s="18" t="str">
        <f>IF(AND(ISBLANK(E25),ISBLANK(F25),ISBLANK(G25),ISBLANK(H25),ISBLANK(I25),ISBLANK(J25),ISBLANK(K25)),"","YES")</f>
        <v/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21" hidden="1" customHeight="1" x14ac:dyDescent="0.25">
      <c r="A26" s="24" t="s">
        <v>275</v>
      </c>
      <c r="B26" s="22" t="s">
        <v>242</v>
      </c>
      <c r="C26" s="23">
        <v>18096</v>
      </c>
      <c r="D26" s="22" t="s">
        <v>155</v>
      </c>
      <c r="E26" s="18"/>
      <c r="F26" s="18"/>
      <c r="G26" s="18"/>
      <c r="H26" s="18"/>
      <c r="I26" s="18"/>
      <c r="J26" s="18"/>
      <c r="K26" s="18"/>
      <c r="L26" s="19"/>
      <c r="M26" s="18" t="str">
        <f>IF(AND(ISBLANK(E26),ISBLANK(F26),ISBLANK(G26),ISBLANK(H26),ISBLANK(I26),ISBLANK(J26)),"","YES")</f>
        <v/>
      </c>
      <c r="N26" s="18" t="str">
        <f>IF(AND(ISBLANK(E26),ISBLANK(F26),ISBLANK(G26),ISBLANK(H26),ISBLANK(I26),ISBLANK(J26),ISBLANK(K26)),"","YES")</f>
        <v/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21" hidden="1" customHeight="1" x14ac:dyDescent="0.25">
      <c r="A27" s="24" t="s">
        <v>275</v>
      </c>
      <c r="B27" s="22" t="s">
        <v>242</v>
      </c>
      <c r="C27" s="23"/>
      <c r="D27" s="22" t="s">
        <v>156</v>
      </c>
      <c r="E27" s="18"/>
      <c r="F27" s="18"/>
      <c r="G27" s="18"/>
      <c r="H27" s="18"/>
      <c r="I27" s="18"/>
      <c r="J27" s="18"/>
      <c r="K27" s="18"/>
      <c r="L27" s="19"/>
      <c r="M27" s="18" t="str">
        <f>IF(AND(ISBLANK(E27),ISBLANK(F27),ISBLANK(G27),ISBLANK(H27),ISBLANK(I27),ISBLANK(J27)),"","YES")</f>
        <v/>
      </c>
      <c r="N27" s="18" t="str">
        <f>IF(AND(ISBLANK(E27),ISBLANK(F27),ISBLANK(G27),ISBLANK(H27),ISBLANK(I27),ISBLANK(J27),ISBLANK(K27)),"","YES")</f>
        <v/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1" hidden="1" customHeight="1" x14ac:dyDescent="0.25">
      <c r="A28" s="24" t="s">
        <v>275</v>
      </c>
      <c r="B28" s="22" t="s">
        <v>273</v>
      </c>
      <c r="C28" s="23">
        <v>18041</v>
      </c>
      <c r="D28" s="22" t="s">
        <v>153</v>
      </c>
      <c r="E28" s="18"/>
      <c r="F28" s="18"/>
      <c r="G28" s="18"/>
      <c r="H28" s="18"/>
      <c r="I28" s="18"/>
      <c r="J28" s="18"/>
      <c r="K28" s="18"/>
      <c r="L28" s="19"/>
      <c r="M28" s="18" t="str">
        <f>IF(AND(ISBLANK(E28),ISBLANK(F28),ISBLANK(G28),ISBLANK(H28),ISBLANK(I28),ISBLANK(J28)),"","YES")</f>
        <v/>
      </c>
      <c r="N28" s="18" t="str">
        <f>IF(AND(ISBLANK(E28),ISBLANK(F28),ISBLANK(G28),ISBLANK(H28),ISBLANK(I28),ISBLANK(J28),ISBLANK(K28)),"","YES")</f>
        <v/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1" hidden="1" customHeight="1" x14ac:dyDescent="0.25">
      <c r="A29" s="24" t="s">
        <v>275</v>
      </c>
      <c r="B29" s="22" t="s">
        <v>273</v>
      </c>
      <c r="C29" s="23" t="s">
        <v>26</v>
      </c>
      <c r="D29" s="22" t="s">
        <v>154</v>
      </c>
      <c r="E29" s="18"/>
      <c r="F29" s="18"/>
      <c r="G29" s="18"/>
      <c r="H29" s="18"/>
      <c r="I29" s="18"/>
      <c r="J29" s="18"/>
      <c r="K29" s="18" t="s">
        <v>8</v>
      </c>
      <c r="L29" s="19"/>
      <c r="M29" s="18" t="str">
        <f>IF(AND(ISBLANK(E29),ISBLANK(F29),ISBLANK(G29),ISBLANK(H29),ISBLANK(I29),ISBLANK(J29)),"","YES")</f>
        <v/>
      </c>
      <c r="N29" s="18" t="str">
        <f>IF(AND(ISBLANK(E29),ISBLANK(F29),ISBLANK(G29),ISBLANK(H29),ISBLANK(I29),ISBLANK(J29),ISBLANK(K29)),"","YES")</f>
        <v>YES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1" hidden="1" customHeight="1" x14ac:dyDescent="0.25">
      <c r="A30" s="24" t="s">
        <v>275</v>
      </c>
      <c r="B30" s="22" t="s">
        <v>241</v>
      </c>
      <c r="C30" s="23"/>
      <c r="D30" s="22" t="s">
        <v>213</v>
      </c>
      <c r="E30" s="18"/>
      <c r="F30" s="18"/>
      <c r="G30" s="18"/>
      <c r="H30" s="18"/>
      <c r="I30" s="18"/>
      <c r="J30" s="18"/>
      <c r="K30" s="18"/>
      <c r="L30" s="19"/>
      <c r="M30" s="18"/>
      <c r="N30" s="1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1" hidden="1" customHeight="1" x14ac:dyDescent="0.25">
      <c r="A31" s="24" t="s">
        <v>275</v>
      </c>
      <c r="B31" s="22" t="s">
        <v>239</v>
      </c>
      <c r="C31" s="23">
        <v>18263</v>
      </c>
      <c r="D31" s="22" t="s">
        <v>150</v>
      </c>
      <c r="E31" s="18"/>
      <c r="F31" s="18"/>
      <c r="G31" s="18"/>
      <c r="H31" s="18"/>
      <c r="I31" s="18"/>
      <c r="J31" s="18"/>
      <c r="K31" s="18"/>
      <c r="L31" s="19"/>
      <c r="M31" s="18" t="str">
        <f>IF(AND(ISBLANK(E31),ISBLANK(F31),ISBLANK(G31),ISBLANK(H31),ISBLANK(I31),ISBLANK(J31)),"","YES")</f>
        <v/>
      </c>
      <c r="N31" s="18" t="str">
        <f>IF(AND(ISBLANK(E31),ISBLANK(F31),ISBLANK(G31),ISBLANK(H31),ISBLANK(I31),ISBLANK(J31),ISBLANK(K31)),"","YES")</f>
        <v/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21" hidden="1" customHeight="1" x14ac:dyDescent="0.25">
      <c r="A32" s="24" t="s">
        <v>275</v>
      </c>
      <c r="B32" s="22" t="s">
        <v>239</v>
      </c>
      <c r="C32" s="23" t="s">
        <v>26</v>
      </c>
      <c r="D32" s="22" t="s">
        <v>152</v>
      </c>
      <c r="E32" s="18"/>
      <c r="F32" s="18"/>
      <c r="G32" s="18"/>
      <c r="H32" s="18"/>
      <c r="I32" s="18"/>
      <c r="J32" s="18"/>
      <c r="K32" s="18"/>
      <c r="L32" s="19"/>
      <c r="M32" s="18" t="str">
        <f>IF(AND(ISBLANK(E32),ISBLANK(F32),ISBLANK(G32),ISBLANK(H32),ISBLANK(I32),ISBLANK(J32)),"","YES")</f>
        <v/>
      </c>
      <c r="N32" s="18" t="str">
        <f>IF(AND(ISBLANK(E32),ISBLANK(F32),ISBLANK(G32),ISBLANK(H32),ISBLANK(I32),ISBLANK(J32),ISBLANK(K32)),"","YES")</f>
        <v/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21" hidden="1" customHeight="1" x14ac:dyDescent="0.25">
      <c r="A33" s="24" t="s">
        <v>275</v>
      </c>
      <c r="B33" s="22" t="s">
        <v>237</v>
      </c>
      <c r="C33" s="23">
        <v>18204</v>
      </c>
      <c r="D33" s="22" t="s">
        <v>148</v>
      </c>
      <c r="E33" s="18"/>
      <c r="F33" s="18"/>
      <c r="G33" s="18"/>
      <c r="H33" s="18"/>
      <c r="I33" s="18"/>
      <c r="J33" s="18"/>
      <c r="K33" s="18"/>
      <c r="L33" s="19"/>
      <c r="M33" s="18" t="str">
        <f>IF(AND(ISBLANK(E33),ISBLANK(F33),ISBLANK(G33),ISBLANK(H33),ISBLANK(I33),ISBLANK(J33)),"","YES")</f>
        <v/>
      </c>
      <c r="N33" s="18" t="str">
        <f>IF(AND(ISBLANK(E33),ISBLANK(F33),ISBLANK(G33),ISBLANK(H33),ISBLANK(I33),ISBLANK(J33),ISBLANK(K33)),"","YES")</f>
        <v/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21" hidden="1" customHeight="1" x14ac:dyDescent="0.25">
      <c r="A34" s="24" t="s">
        <v>275</v>
      </c>
      <c r="B34" s="22" t="s">
        <v>237</v>
      </c>
      <c r="C34" s="23" t="s">
        <v>26</v>
      </c>
      <c r="D34" s="22" t="s">
        <v>147</v>
      </c>
      <c r="E34" s="18"/>
      <c r="F34" s="18"/>
      <c r="G34" s="18"/>
      <c r="H34" s="18"/>
      <c r="I34" s="18"/>
      <c r="J34" s="18"/>
      <c r="K34" s="18"/>
      <c r="L34" s="19"/>
      <c r="M34" s="18" t="str">
        <f>IF(AND(ISBLANK(E34),ISBLANK(F34),ISBLANK(G34),ISBLANK(H34),ISBLANK(I34),ISBLANK(J34)),"","YES")</f>
        <v/>
      </c>
      <c r="N34" s="18" t="str">
        <f>IF(AND(ISBLANK(E34),ISBLANK(F34),ISBLANK(G34),ISBLANK(H34),ISBLANK(I34),ISBLANK(J34),ISBLANK(K34)),"","YES")</f>
        <v/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21" hidden="1" customHeight="1" x14ac:dyDescent="0.25">
      <c r="A35" s="24" t="s">
        <v>275</v>
      </c>
      <c r="B35" s="22" t="s">
        <v>234</v>
      </c>
      <c r="C35" s="23"/>
      <c r="D35" s="22" t="s">
        <v>213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21" hidden="1" customHeight="1" x14ac:dyDescent="0.25">
      <c r="A36" s="24" t="s">
        <v>275</v>
      </c>
      <c r="B36" s="22" t="s">
        <v>233</v>
      </c>
      <c r="C36" s="23" t="s">
        <v>276</v>
      </c>
      <c r="D36" s="22" t="s">
        <v>145</v>
      </c>
      <c r="E36" s="18"/>
      <c r="F36" s="18"/>
      <c r="G36" s="18"/>
      <c r="H36" s="18"/>
      <c r="I36" s="18"/>
      <c r="J36" s="18"/>
      <c r="K36" s="18"/>
      <c r="L36" s="19"/>
      <c r="M36" s="18" t="str">
        <f>IF(AND(ISBLANK(E36),ISBLANK(F36),ISBLANK(G36),ISBLANK(H36),ISBLANK(I36),ISBLANK(J36)),"","YES")</f>
        <v/>
      </c>
      <c r="N36" s="18" t="str">
        <f>IF(AND(ISBLANK(E36),ISBLANK(F36),ISBLANK(G36),ISBLANK(H36),ISBLANK(I36),ISBLANK(J36),ISBLANK(K36)),"","YES")</f>
        <v/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21" hidden="1" customHeight="1" x14ac:dyDescent="0.25">
      <c r="A37" s="24" t="s">
        <v>275</v>
      </c>
      <c r="B37" s="22" t="s">
        <v>232</v>
      </c>
      <c r="C37" s="23">
        <v>18129</v>
      </c>
      <c r="D37" s="22" t="s">
        <v>142</v>
      </c>
      <c r="E37" s="18"/>
      <c r="F37" s="18"/>
      <c r="G37" s="18"/>
      <c r="H37" s="18"/>
      <c r="I37" s="18"/>
      <c r="J37" s="18"/>
      <c r="K37" s="18"/>
      <c r="L37" s="19"/>
      <c r="M37" s="18" t="str">
        <f>IF(AND(ISBLANK(E37),ISBLANK(F37),ISBLANK(G37),ISBLANK(H37),ISBLANK(I37),ISBLANK(J37)),"","YES")</f>
        <v/>
      </c>
      <c r="N37" s="18" t="str">
        <f>IF(AND(ISBLANK(E37),ISBLANK(F37),ISBLANK(G37),ISBLANK(H37),ISBLANK(I37),ISBLANK(J37),ISBLANK(K37)),"","YES")</f>
        <v/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1" hidden="1" customHeight="1" x14ac:dyDescent="0.25">
      <c r="A38" s="24" t="s">
        <v>275</v>
      </c>
      <c r="B38" s="22" t="s">
        <v>232</v>
      </c>
      <c r="C38" s="23" t="s">
        <v>26</v>
      </c>
      <c r="D38" s="22" t="s">
        <v>144</v>
      </c>
      <c r="E38" s="18"/>
      <c r="F38" s="18"/>
      <c r="G38" s="18"/>
      <c r="H38" s="18"/>
      <c r="I38" s="18"/>
      <c r="J38" s="18"/>
      <c r="K38" s="18"/>
      <c r="L38" s="19"/>
      <c r="M38" s="18" t="str">
        <f>IF(AND(ISBLANK(E38),ISBLANK(F38),ISBLANK(G38),ISBLANK(H38),ISBLANK(I38),ISBLANK(J38)),"","YES")</f>
        <v/>
      </c>
      <c r="N38" s="18" t="str">
        <f>IF(AND(ISBLANK(E38),ISBLANK(F38),ISBLANK(G38),ISBLANK(H38),ISBLANK(I38),ISBLANK(J38),ISBLANK(K38)),"","YES")</f>
        <v/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1" hidden="1" customHeight="1" x14ac:dyDescent="0.25">
      <c r="A39" s="24" t="s">
        <v>275</v>
      </c>
      <c r="B39" s="22" t="s">
        <v>266</v>
      </c>
      <c r="C39" s="23">
        <v>18068</v>
      </c>
      <c r="D39" s="22" t="s">
        <v>139</v>
      </c>
      <c r="E39" s="18"/>
      <c r="F39" s="18"/>
      <c r="G39" s="18"/>
      <c r="H39" s="18"/>
      <c r="I39" s="18"/>
      <c r="J39" s="18"/>
      <c r="K39" s="18"/>
      <c r="L39" s="19"/>
      <c r="M39" s="18" t="str">
        <f>IF(AND(ISBLANK(E39),ISBLANK(F39),ISBLANK(G39),ISBLANK(H39),ISBLANK(I39),ISBLANK(J39)),"","YES")</f>
        <v/>
      </c>
      <c r="N39" s="18" t="str">
        <f>IF(AND(ISBLANK(E39),ISBLANK(F39),ISBLANK(G39),ISBLANK(H39),ISBLANK(I39),ISBLANK(J39),ISBLANK(K39)),"","YES")</f>
        <v/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1" customHeight="1" x14ac:dyDescent="0.25">
      <c r="A40" s="24" t="s">
        <v>275</v>
      </c>
      <c r="B40" s="22" t="s">
        <v>266</v>
      </c>
      <c r="C40" s="23"/>
      <c r="D40" s="22" t="s">
        <v>141</v>
      </c>
      <c r="E40" s="18"/>
      <c r="F40" s="18"/>
      <c r="G40" s="18"/>
      <c r="H40" s="18"/>
      <c r="I40" s="18" t="s">
        <v>11</v>
      </c>
      <c r="J40" s="18"/>
      <c r="K40" s="18"/>
      <c r="L40" s="19"/>
      <c r="M40" s="18" t="str">
        <f>IF(AND(ISBLANK(E40),ISBLANK(F40),ISBLANK(G40),ISBLANK(H40),ISBLANK(I40),ISBLANK(J40)),"","YES")</f>
        <v>YES</v>
      </c>
      <c r="N40" s="18" t="str">
        <f>IF(AND(ISBLANK(E40),ISBLANK(F40),ISBLANK(G40),ISBLANK(H40),ISBLANK(I40),ISBLANK(J40),ISBLANK(K40)),"","YES")</f>
        <v>YES</v>
      </c>
      <c r="O40" s="9"/>
      <c r="P40" s="9"/>
      <c r="Q40" s="9"/>
      <c r="R40" s="9"/>
      <c r="S40" s="9"/>
      <c r="T40" s="9"/>
      <c r="U40" s="9">
        <v>1</v>
      </c>
      <c r="V40" s="9"/>
      <c r="W40" s="9"/>
      <c r="X40" s="9"/>
      <c r="Y40" s="9"/>
    </row>
    <row r="41" spans="1:25" ht="21" hidden="1" customHeight="1" x14ac:dyDescent="0.25">
      <c r="A41" s="24" t="s">
        <v>275</v>
      </c>
      <c r="B41" s="22" t="s">
        <v>231</v>
      </c>
      <c r="C41" s="23"/>
      <c r="D41" s="22" t="s">
        <v>213</v>
      </c>
      <c r="E41" s="18"/>
      <c r="F41" s="18"/>
      <c r="G41" s="18"/>
      <c r="H41" s="18" t="s">
        <v>10</v>
      </c>
      <c r="I41" s="18"/>
      <c r="J41" s="18"/>
      <c r="K41" s="18"/>
      <c r="L41" s="19"/>
      <c r="M41" s="18"/>
      <c r="N41" s="1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21" hidden="1" customHeight="1" x14ac:dyDescent="0.25">
      <c r="A42" s="24" t="s">
        <v>275</v>
      </c>
      <c r="B42" s="22" t="s">
        <v>229</v>
      </c>
      <c r="C42" s="23">
        <v>18128</v>
      </c>
      <c r="D42" s="22" t="s">
        <v>136</v>
      </c>
      <c r="E42" s="18"/>
      <c r="F42" s="18"/>
      <c r="G42" s="18"/>
      <c r="H42" s="18"/>
      <c r="I42" s="18"/>
      <c r="J42" s="18"/>
      <c r="K42" s="18"/>
      <c r="L42" s="19"/>
      <c r="M42" s="18" t="str">
        <f>IF(AND(ISBLANK(E42),ISBLANK(F42),ISBLANK(G42),ISBLANK(H42),ISBLANK(I42),ISBLANK(J42)),"","YES")</f>
        <v/>
      </c>
      <c r="N42" s="18" t="str">
        <f>IF(AND(ISBLANK(E42),ISBLANK(F42),ISBLANK(G42),ISBLANK(H42),ISBLANK(I42),ISBLANK(J42),ISBLANK(K42)),"","YES")</f>
        <v/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21" hidden="1" customHeight="1" x14ac:dyDescent="0.25">
      <c r="A43" s="24" t="s">
        <v>275</v>
      </c>
      <c r="B43" s="22" t="s">
        <v>229</v>
      </c>
      <c r="C43" s="23" t="s">
        <v>26</v>
      </c>
      <c r="D43" s="22" t="s">
        <v>138</v>
      </c>
      <c r="E43" s="18"/>
      <c r="F43" s="18"/>
      <c r="G43" s="18"/>
      <c r="H43" s="18"/>
      <c r="I43" s="18"/>
      <c r="J43" s="18"/>
      <c r="K43" s="18"/>
      <c r="L43" s="19"/>
      <c r="M43" s="18" t="str">
        <f>IF(AND(ISBLANK(E43),ISBLANK(F43),ISBLANK(G43),ISBLANK(H43),ISBLANK(I43),ISBLANK(J43)),"","YES")</f>
        <v/>
      </c>
      <c r="N43" s="18" t="str">
        <f>IF(AND(ISBLANK(E43),ISBLANK(F43),ISBLANK(G43),ISBLANK(H43),ISBLANK(I43),ISBLANK(J43),ISBLANK(K43)),"","YES")</f>
        <v/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21" hidden="1" customHeight="1" x14ac:dyDescent="0.25">
      <c r="A44" s="24" t="s">
        <v>275</v>
      </c>
      <c r="B44" s="22" t="s">
        <v>227</v>
      </c>
      <c r="C44" s="23">
        <v>18236</v>
      </c>
      <c r="D44" s="22" t="s">
        <v>133</v>
      </c>
      <c r="E44" s="18"/>
      <c r="F44" s="18"/>
      <c r="G44" s="18"/>
      <c r="H44" s="18"/>
      <c r="I44" s="18"/>
      <c r="J44" s="18"/>
      <c r="K44" s="18"/>
      <c r="L44" s="19"/>
      <c r="M44" s="18" t="str">
        <f>IF(AND(ISBLANK(E44),ISBLANK(F44),ISBLANK(G44),ISBLANK(H44),ISBLANK(I44),ISBLANK(J44)),"","YES")</f>
        <v/>
      </c>
      <c r="N44" s="18" t="str">
        <f>IF(AND(ISBLANK(E44),ISBLANK(F44),ISBLANK(G44),ISBLANK(H44),ISBLANK(I44),ISBLANK(J44),ISBLANK(K44)),"","YES")</f>
        <v/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21" hidden="1" customHeight="1" x14ac:dyDescent="0.25">
      <c r="A45" s="24" t="s">
        <v>275</v>
      </c>
      <c r="B45" s="22" t="s">
        <v>227</v>
      </c>
      <c r="C45" s="23" t="s">
        <v>26</v>
      </c>
      <c r="D45" s="22" t="s">
        <v>135</v>
      </c>
      <c r="E45" s="18"/>
      <c r="F45" s="18"/>
      <c r="G45" s="18"/>
      <c r="H45" s="18"/>
      <c r="I45" s="18"/>
      <c r="J45" s="18"/>
      <c r="K45" s="18"/>
      <c r="L45" s="19"/>
      <c r="M45" s="18" t="str">
        <f>IF(AND(ISBLANK(E45),ISBLANK(F45),ISBLANK(G45),ISBLANK(H45),ISBLANK(I45),ISBLANK(J45)),"","YES")</f>
        <v/>
      </c>
      <c r="N45" s="18" t="str">
        <f>IF(AND(ISBLANK(E45),ISBLANK(F45),ISBLANK(G45),ISBLANK(H45),ISBLANK(I45),ISBLANK(J45),ISBLANK(K45)),"","YES")</f>
        <v/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21" hidden="1" customHeight="1" x14ac:dyDescent="0.25">
      <c r="A46" s="24" t="s">
        <v>262</v>
      </c>
      <c r="B46" s="22" t="s">
        <v>244</v>
      </c>
      <c r="C46" s="23"/>
      <c r="D46" s="22" t="s">
        <v>213</v>
      </c>
      <c r="E46" s="18"/>
      <c r="F46" s="18"/>
      <c r="G46" s="18"/>
      <c r="H46" s="18"/>
      <c r="I46" s="18"/>
      <c r="J46" s="18"/>
      <c r="K46" s="18"/>
      <c r="L46" s="19"/>
      <c r="M46" s="18"/>
      <c r="N46" s="1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21" hidden="1" customHeight="1" x14ac:dyDescent="0.25">
      <c r="A47" s="24" t="s">
        <v>262</v>
      </c>
      <c r="B47" s="22" t="s">
        <v>243</v>
      </c>
      <c r="C47" s="23" t="s">
        <v>274</v>
      </c>
      <c r="D47" s="22" t="s">
        <v>131</v>
      </c>
      <c r="E47" s="18"/>
      <c r="F47" s="18"/>
      <c r="G47" s="18"/>
      <c r="H47" s="18"/>
      <c r="I47" s="18"/>
      <c r="J47" s="18"/>
      <c r="K47" s="18"/>
      <c r="L47" s="19"/>
      <c r="M47" s="18" t="str">
        <f>IF(AND(ISBLANK(E47),ISBLANK(F47),ISBLANK(G47),ISBLANK(H47),ISBLANK(I47),ISBLANK(J47)),"","YES")</f>
        <v/>
      </c>
      <c r="N47" s="18" t="str">
        <f>IF(AND(ISBLANK(E47),ISBLANK(F47),ISBLANK(G47),ISBLANK(H47),ISBLANK(I47),ISBLANK(J47),ISBLANK(K47)),"","YES")</f>
        <v/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21" hidden="1" customHeight="1" x14ac:dyDescent="0.25">
      <c r="A48" s="24" t="s">
        <v>262</v>
      </c>
      <c r="B48" s="22" t="s">
        <v>242</v>
      </c>
      <c r="C48" s="23">
        <v>18205</v>
      </c>
      <c r="D48" s="22" t="s">
        <v>129</v>
      </c>
      <c r="E48" s="18"/>
      <c r="F48" s="18"/>
      <c r="G48" s="18"/>
      <c r="H48" s="18"/>
      <c r="I48" s="18"/>
      <c r="J48" s="18"/>
      <c r="K48" s="18"/>
      <c r="L48" s="19"/>
      <c r="M48" s="18" t="str">
        <f>IF(AND(ISBLANK(E48),ISBLANK(F48),ISBLANK(G48),ISBLANK(H48),ISBLANK(I48),ISBLANK(J48)),"","YES")</f>
        <v/>
      </c>
      <c r="N48" s="18" t="str">
        <f>IF(AND(ISBLANK(E48),ISBLANK(F48),ISBLANK(G48),ISBLANK(H48),ISBLANK(I48),ISBLANK(J48),ISBLANK(K48)),"","YES")</f>
        <v/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21" hidden="1" customHeight="1" x14ac:dyDescent="0.25">
      <c r="A49" s="24" t="s">
        <v>262</v>
      </c>
      <c r="B49" s="22" t="s">
        <v>242</v>
      </c>
      <c r="C49" s="23" t="s">
        <v>26</v>
      </c>
      <c r="D49" s="22" t="s">
        <v>128</v>
      </c>
      <c r="E49" s="18"/>
      <c r="F49" s="18"/>
      <c r="G49" s="18"/>
      <c r="H49" s="18"/>
      <c r="I49" s="18"/>
      <c r="J49" s="18"/>
      <c r="K49" s="18"/>
      <c r="L49" s="19"/>
      <c r="M49" s="18" t="str">
        <f>IF(AND(ISBLANK(E49),ISBLANK(F49),ISBLANK(G49),ISBLANK(H49),ISBLANK(I49),ISBLANK(J49)),"","YES")</f>
        <v/>
      </c>
      <c r="N49" s="18" t="str">
        <f>IF(AND(ISBLANK(E49),ISBLANK(F49),ISBLANK(G49),ISBLANK(H49),ISBLANK(I49),ISBLANK(J49),ISBLANK(K49)),"","YES")</f>
        <v/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21" hidden="1" customHeight="1" x14ac:dyDescent="0.25">
      <c r="A50" s="24" t="s">
        <v>262</v>
      </c>
      <c r="B50" s="22" t="s">
        <v>273</v>
      </c>
      <c r="C50" s="23">
        <v>18097</v>
      </c>
      <c r="D50" s="22" t="s">
        <v>124</v>
      </c>
      <c r="E50" s="18"/>
      <c r="F50" s="18"/>
      <c r="G50" s="18"/>
      <c r="H50" s="18"/>
      <c r="I50" s="18"/>
      <c r="J50" s="18"/>
      <c r="K50" s="18"/>
      <c r="L50" s="19"/>
      <c r="M50" s="18" t="str">
        <f>IF(AND(ISBLANK(E50),ISBLANK(F50),ISBLANK(G50),ISBLANK(H50),ISBLANK(I50),ISBLANK(J50)),"","YES")</f>
        <v/>
      </c>
      <c r="N50" s="18" t="str">
        <f>IF(AND(ISBLANK(E50),ISBLANK(F50),ISBLANK(G50),ISBLANK(H50),ISBLANK(I50),ISBLANK(J50),ISBLANK(K50)),"","YES")</f>
        <v/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21" hidden="1" customHeight="1" x14ac:dyDescent="0.25">
      <c r="A51" s="24" t="s">
        <v>262</v>
      </c>
      <c r="B51" s="22" t="s">
        <v>273</v>
      </c>
      <c r="C51" s="23" t="s">
        <v>26</v>
      </c>
      <c r="D51" s="22" t="s">
        <v>127</v>
      </c>
      <c r="E51" s="18"/>
      <c r="F51" s="18"/>
      <c r="G51" s="18"/>
      <c r="H51" s="18"/>
      <c r="I51" s="18"/>
      <c r="J51" s="18"/>
      <c r="K51" s="18"/>
      <c r="L51" s="19"/>
      <c r="M51" s="18" t="str">
        <f>IF(AND(ISBLANK(E51),ISBLANK(F51),ISBLANK(G51),ISBLANK(H51),ISBLANK(I51),ISBLANK(J51)),"","YES")</f>
        <v/>
      </c>
      <c r="N51" s="18" t="str">
        <f>IF(AND(ISBLANK(E51),ISBLANK(F51),ISBLANK(G51),ISBLANK(H51),ISBLANK(I51),ISBLANK(J51),ISBLANK(K51)),"","YES")</f>
        <v/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21" hidden="1" customHeight="1" x14ac:dyDescent="0.25">
      <c r="A52" s="24" t="s">
        <v>262</v>
      </c>
      <c r="B52" s="22" t="s">
        <v>241</v>
      </c>
      <c r="C52" s="23"/>
      <c r="D52" s="22" t="s">
        <v>213</v>
      </c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21" hidden="1" customHeight="1" x14ac:dyDescent="0.25">
      <c r="A53" s="24" t="s">
        <v>262</v>
      </c>
      <c r="B53" s="22" t="s">
        <v>239</v>
      </c>
      <c r="C53" s="23" t="s">
        <v>272</v>
      </c>
      <c r="D53" s="22" t="s">
        <v>122</v>
      </c>
      <c r="E53" s="18"/>
      <c r="F53" s="18"/>
      <c r="G53" s="18"/>
      <c r="H53" s="18"/>
      <c r="I53" s="18"/>
      <c r="J53" s="18"/>
      <c r="K53" s="18"/>
      <c r="L53" s="19"/>
      <c r="M53" s="18" t="str">
        <f>IF(AND(ISBLANK(E53),ISBLANK(F53),ISBLANK(G53),ISBLANK(H53),ISBLANK(I53),ISBLANK(J53)),"","YES")</f>
        <v/>
      </c>
      <c r="N53" s="18" t="str">
        <f>IF(AND(ISBLANK(E53),ISBLANK(F53),ISBLANK(G53),ISBLANK(H53),ISBLANK(I53),ISBLANK(J53),ISBLANK(K53)),"","YES")</f>
        <v/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1" hidden="1" customHeight="1" x14ac:dyDescent="0.25">
      <c r="A54" s="24" t="s">
        <v>262</v>
      </c>
      <c r="B54" s="22" t="s">
        <v>239</v>
      </c>
      <c r="C54" s="23" t="s">
        <v>26</v>
      </c>
      <c r="D54" s="22" t="s">
        <v>121</v>
      </c>
      <c r="E54" s="18"/>
      <c r="F54" s="18"/>
      <c r="G54" s="18"/>
      <c r="H54" s="18"/>
      <c r="I54" s="18"/>
      <c r="J54" s="18"/>
      <c r="K54" s="18"/>
      <c r="L54" s="19"/>
      <c r="M54" s="18" t="str">
        <f>IF(AND(ISBLANK(E54),ISBLANK(F54),ISBLANK(G54),ISBLANK(H54),ISBLANK(I54),ISBLANK(J54)),"","YES")</f>
        <v/>
      </c>
      <c r="N54" s="18" t="str">
        <f>IF(AND(ISBLANK(E54),ISBLANK(F54),ISBLANK(G54),ISBLANK(H54),ISBLANK(I54),ISBLANK(J54),ISBLANK(K54)),"","YES")</f>
        <v/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1" hidden="1" customHeight="1" x14ac:dyDescent="0.25">
      <c r="A55" s="24" t="s">
        <v>262</v>
      </c>
      <c r="B55" s="22" t="s">
        <v>237</v>
      </c>
      <c r="C55" s="23" t="s">
        <v>271</v>
      </c>
      <c r="D55" s="22" t="s">
        <v>119</v>
      </c>
      <c r="E55" s="18"/>
      <c r="F55" s="18"/>
      <c r="G55" s="18"/>
      <c r="H55" s="18"/>
      <c r="I55" s="18"/>
      <c r="J55" s="18"/>
      <c r="K55" s="18"/>
      <c r="L55" s="19"/>
      <c r="M55" s="18" t="str">
        <f>IF(AND(ISBLANK(E55),ISBLANK(F55),ISBLANK(G55),ISBLANK(H55),ISBLANK(I55),ISBLANK(J55)),"","YES")</f>
        <v/>
      </c>
      <c r="N55" s="18" t="str">
        <f>IF(AND(ISBLANK(E55),ISBLANK(F55),ISBLANK(G55),ISBLANK(H55),ISBLANK(I55),ISBLANK(J55),ISBLANK(K55)),"","YES")</f>
        <v/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21" hidden="1" customHeight="1" x14ac:dyDescent="0.25">
      <c r="A56" s="24" t="s">
        <v>262</v>
      </c>
      <c r="B56" s="22" t="s">
        <v>237</v>
      </c>
      <c r="C56" s="23" t="s">
        <v>26</v>
      </c>
      <c r="D56" s="22" t="s">
        <v>118</v>
      </c>
      <c r="E56" s="18"/>
      <c r="F56" s="18"/>
      <c r="G56" s="18"/>
      <c r="H56" s="18"/>
      <c r="I56" s="18"/>
      <c r="J56" s="18"/>
      <c r="K56" s="18"/>
      <c r="L56" s="19"/>
      <c r="M56" s="18" t="str">
        <f>IF(AND(ISBLANK(E56),ISBLANK(F56),ISBLANK(G56),ISBLANK(H56),ISBLANK(I56),ISBLANK(J56)),"","YES")</f>
        <v/>
      </c>
      <c r="N56" s="18" t="str">
        <f>IF(AND(ISBLANK(E56),ISBLANK(F56),ISBLANK(G56),ISBLANK(H56),ISBLANK(I56),ISBLANK(J56),ISBLANK(K56)),"","YES")</f>
        <v/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1" hidden="1" customHeight="1" x14ac:dyDescent="0.25">
      <c r="A57" s="24" t="s">
        <v>262</v>
      </c>
      <c r="B57" s="22" t="s">
        <v>236</v>
      </c>
      <c r="C57" s="23" t="s">
        <v>270</v>
      </c>
      <c r="D57" s="22" t="s">
        <v>116</v>
      </c>
      <c r="E57" s="18"/>
      <c r="F57" s="18"/>
      <c r="G57" s="18"/>
      <c r="H57" s="18"/>
      <c r="I57" s="18"/>
      <c r="J57" s="18"/>
      <c r="K57" s="18"/>
      <c r="L57" s="19"/>
      <c r="M57" s="18" t="str">
        <f>IF(AND(ISBLANK(E57),ISBLANK(F57),ISBLANK(G57),ISBLANK(H57),ISBLANK(I57),ISBLANK(J57)),"","YES")</f>
        <v/>
      </c>
      <c r="N57" s="18" t="str">
        <f>IF(AND(ISBLANK(E57),ISBLANK(F57),ISBLANK(G57),ISBLANK(H57),ISBLANK(I57),ISBLANK(J57),ISBLANK(K57)),"","YES")</f>
        <v/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1" hidden="1" customHeight="1" x14ac:dyDescent="0.25">
      <c r="A58" s="24" t="s">
        <v>262</v>
      </c>
      <c r="B58" s="22" t="s">
        <v>234</v>
      </c>
      <c r="C58" s="23"/>
      <c r="D58" s="22" t="s">
        <v>213</v>
      </c>
      <c r="E58" s="18"/>
      <c r="F58" s="18"/>
      <c r="G58" s="18"/>
      <c r="H58" s="18"/>
      <c r="I58" s="18"/>
      <c r="J58" s="18"/>
      <c r="K58" s="18"/>
      <c r="L58" s="19"/>
      <c r="M58" s="18"/>
      <c r="N58" s="1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21" hidden="1" customHeight="1" x14ac:dyDescent="0.25">
      <c r="A59" s="24" t="s">
        <v>262</v>
      </c>
      <c r="B59" s="22" t="s">
        <v>233</v>
      </c>
      <c r="C59" s="23" t="s">
        <v>269</v>
      </c>
      <c r="D59" s="22" t="s">
        <v>114</v>
      </c>
      <c r="E59" s="18"/>
      <c r="F59" s="18"/>
      <c r="G59" s="18"/>
      <c r="H59" s="18"/>
      <c r="I59" s="18"/>
      <c r="J59" s="18"/>
      <c r="K59" s="18"/>
      <c r="L59" s="19"/>
      <c r="M59" s="18" t="str">
        <f>IF(AND(ISBLANK(E59),ISBLANK(F59),ISBLANK(G59),ISBLANK(H59),ISBLANK(I59),ISBLANK(J59)),"","YES")</f>
        <v/>
      </c>
      <c r="N59" s="18" t="str">
        <f>IF(AND(ISBLANK(E59),ISBLANK(F59),ISBLANK(G59),ISBLANK(H59),ISBLANK(I59),ISBLANK(J59),ISBLANK(K59)),"","YES")</f>
        <v/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21" hidden="1" customHeight="1" x14ac:dyDescent="0.25">
      <c r="A60" s="24" t="s">
        <v>262</v>
      </c>
      <c r="B60" s="22" t="s">
        <v>232</v>
      </c>
      <c r="C60" s="23" t="s">
        <v>26</v>
      </c>
      <c r="D60" s="22" t="s">
        <v>268</v>
      </c>
      <c r="E60" s="18"/>
      <c r="F60" s="18"/>
      <c r="G60" s="18"/>
      <c r="H60" s="18"/>
      <c r="I60" s="18"/>
      <c r="J60" s="18"/>
      <c r="K60" s="18"/>
      <c r="L60" s="19"/>
      <c r="M60" s="18" t="str">
        <f>IF(AND(ISBLANK(E60),ISBLANK(F60),ISBLANK(G60),ISBLANK(H60),ISBLANK(I60),ISBLANK(J60)),"","YES")</f>
        <v/>
      </c>
      <c r="N60" s="18" t="str">
        <f>IF(AND(ISBLANK(E60),ISBLANK(F60),ISBLANK(G60),ISBLANK(H60),ISBLANK(I60),ISBLANK(J60),ISBLANK(K60)),"","YES")</f>
        <v/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1" hidden="1" customHeight="1" x14ac:dyDescent="0.25">
      <c r="A61" s="24" t="s">
        <v>262</v>
      </c>
      <c r="B61" s="22" t="s">
        <v>232</v>
      </c>
      <c r="C61" s="23" t="s">
        <v>267</v>
      </c>
      <c r="D61" s="22" t="s">
        <v>112</v>
      </c>
      <c r="E61" s="18"/>
      <c r="F61" s="18"/>
      <c r="G61" s="18"/>
      <c r="H61" s="18"/>
      <c r="I61" s="18"/>
      <c r="J61" s="18"/>
      <c r="K61" s="18"/>
      <c r="L61" s="19"/>
      <c r="M61" s="18" t="str">
        <f>IF(AND(ISBLANK(E61),ISBLANK(F61),ISBLANK(G61),ISBLANK(H61),ISBLANK(I61),ISBLANK(J61)),"","YES")</f>
        <v/>
      </c>
      <c r="N61" s="18" t="str">
        <f>IF(AND(ISBLANK(E61),ISBLANK(F61),ISBLANK(G61),ISBLANK(H61),ISBLANK(I61),ISBLANK(J61),ISBLANK(K61)),"","YES")</f>
        <v/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1" hidden="1" customHeight="1" x14ac:dyDescent="0.25">
      <c r="A62" s="24" t="s">
        <v>262</v>
      </c>
      <c r="B62" s="22" t="s">
        <v>266</v>
      </c>
      <c r="C62" s="23" t="s">
        <v>26</v>
      </c>
      <c r="D62" s="22" t="s">
        <v>110</v>
      </c>
      <c r="E62" s="18"/>
      <c r="F62" s="18"/>
      <c r="G62" s="18"/>
      <c r="H62" s="18"/>
      <c r="I62" s="18"/>
      <c r="J62" s="18"/>
      <c r="K62" s="18"/>
      <c r="L62" s="19"/>
      <c r="M62" s="18" t="str">
        <f>IF(AND(ISBLANK(E62),ISBLANK(F62),ISBLANK(G62),ISBLANK(H62),ISBLANK(I62),ISBLANK(J62)),"","YES")</f>
        <v/>
      </c>
      <c r="N62" s="18" t="str">
        <f>IF(AND(ISBLANK(E62),ISBLANK(F62),ISBLANK(G62),ISBLANK(H62),ISBLANK(I62),ISBLANK(J62),ISBLANK(K62)),"","YES")</f>
        <v/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1" customHeight="1" x14ac:dyDescent="0.25">
      <c r="A63" s="24" t="s">
        <v>262</v>
      </c>
      <c r="B63" s="22" t="s">
        <v>266</v>
      </c>
      <c r="C63" s="23" t="s">
        <v>265</v>
      </c>
      <c r="D63" s="22" t="s">
        <v>264</v>
      </c>
      <c r="E63" s="18"/>
      <c r="F63" s="18"/>
      <c r="G63" s="18"/>
      <c r="H63" s="18" t="s">
        <v>11</v>
      </c>
      <c r="I63" s="18"/>
      <c r="J63" s="18"/>
      <c r="K63" s="18"/>
      <c r="L63" s="19"/>
      <c r="M63" s="18" t="str">
        <f>IF(AND(ISBLANK(E63),ISBLANK(F63),ISBLANK(G63),ISBLANK(H63),ISBLANK(I63),ISBLANK(J63)),"","YES")</f>
        <v>YES</v>
      </c>
      <c r="N63" s="18" t="str">
        <f>IF(AND(ISBLANK(E63),ISBLANK(F63),ISBLANK(G63),ISBLANK(H63),ISBLANK(I63),ISBLANK(J63),ISBLANK(K63)),"","YES")</f>
        <v>YES</v>
      </c>
      <c r="O63" s="9"/>
      <c r="P63" s="9"/>
      <c r="Q63" s="9"/>
      <c r="R63" s="9"/>
      <c r="S63" s="9"/>
      <c r="T63" s="9"/>
      <c r="U63" s="9">
        <v>1</v>
      </c>
      <c r="V63" s="9"/>
      <c r="W63" s="9"/>
      <c r="X63" s="9"/>
      <c r="Y63" s="9"/>
    </row>
    <row r="64" spans="1:25" ht="21" hidden="1" customHeight="1" x14ac:dyDescent="0.25">
      <c r="A64" s="24" t="s">
        <v>262</v>
      </c>
      <c r="B64" s="22" t="s">
        <v>231</v>
      </c>
      <c r="C64" s="23"/>
      <c r="D64" s="22" t="s">
        <v>213</v>
      </c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1" hidden="1" customHeight="1" x14ac:dyDescent="0.25">
      <c r="A65" s="24" t="s">
        <v>262</v>
      </c>
      <c r="B65" s="22" t="s">
        <v>229</v>
      </c>
      <c r="C65" s="23">
        <v>18044</v>
      </c>
      <c r="D65" s="22" t="s">
        <v>109</v>
      </c>
      <c r="E65" s="18"/>
      <c r="F65" s="18"/>
      <c r="G65" s="18"/>
      <c r="H65" s="18"/>
      <c r="I65" s="18"/>
      <c r="J65" s="18"/>
      <c r="K65" s="18"/>
      <c r="L65" s="19"/>
      <c r="M65" s="18" t="str">
        <f>IF(AND(ISBLANK(E65),ISBLANK(F65),ISBLANK(G65),ISBLANK(H65),ISBLANK(I65),ISBLANK(J65)),"","YES")</f>
        <v/>
      </c>
      <c r="N65" s="18" t="str">
        <f>IF(AND(ISBLANK(E65),ISBLANK(F65),ISBLANK(G65),ISBLANK(H65),ISBLANK(I65),ISBLANK(J65),ISBLANK(K65)),"","YES")</f>
        <v/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1" hidden="1" customHeight="1" x14ac:dyDescent="0.25">
      <c r="A66" s="24" t="s">
        <v>262</v>
      </c>
      <c r="B66" s="22" t="s">
        <v>229</v>
      </c>
      <c r="C66" s="23" t="s">
        <v>26</v>
      </c>
      <c r="D66" s="22" t="s">
        <v>108</v>
      </c>
      <c r="E66" s="18"/>
      <c r="F66" s="18"/>
      <c r="G66" s="18"/>
      <c r="H66" s="18"/>
      <c r="I66" s="18"/>
      <c r="J66" s="18"/>
      <c r="K66" s="18"/>
      <c r="L66" s="19"/>
      <c r="M66" s="18" t="str">
        <f>IF(AND(ISBLANK(E66),ISBLANK(F66),ISBLANK(G66),ISBLANK(H66),ISBLANK(I66),ISBLANK(J66)),"","YES")</f>
        <v/>
      </c>
      <c r="N66" s="18" t="str">
        <f>IF(AND(ISBLANK(E66),ISBLANK(F66),ISBLANK(G66),ISBLANK(H66),ISBLANK(I66),ISBLANK(J66),ISBLANK(K66)),"","YES")</f>
        <v/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1" hidden="1" customHeight="1" x14ac:dyDescent="0.25">
      <c r="A67" s="24" t="s">
        <v>262</v>
      </c>
      <c r="B67" s="22" t="s">
        <v>227</v>
      </c>
      <c r="C67" s="23" t="s">
        <v>263</v>
      </c>
      <c r="D67" s="22" t="s">
        <v>106</v>
      </c>
      <c r="E67" s="18"/>
      <c r="F67" s="18"/>
      <c r="G67" s="18"/>
      <c r="H67" s="18"/>
      <c r="I67" s="18"/>
      <c r="J67" s="18"/>
      <c r="K67" s="18"/>
      <c r="L67" s="19"/>
      <c r="M67" s="18" t="str">
        <f>IF(AND(ISBLANK(E67),ISBLANK(F67),ISBLANK(G67),ISBLANK(H67),ISBLANK(I67),ISBLANK(J67)),"","YES")</f>
        <v/>
      </c>
      <c r="N67" s="18" t="str">
        <f>IF(AND(ISBLANK(E67),ISBLANK(F67),ISBLANK(G67),ISBLANK(H67),ISBLANK(I67),ISBLANK(J67),ISBLANK(K67)),"","YES")</f>
        <v/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1" hidden="1" customHeight="1" x14ac:dyDescent="0.25">
      <c r="A68" s="24" t="s">
        <v>262</v>
      </c>
      <c r="B68" s="22" t="s">
        <v>227</v>
      </c>
      <c r="C68" s="23" t="s">
        <v>26</v>
      </c>
      <c r="D68" s="22" t="s">
        <v>105</v>
      </c>
      <c r="E68" s="18"/>
      <c r="F68" s="18"/>
      <c r="G68" s="18"/>
      <c r="H68" s="18"/>
      <c r="I68" s="18"/>
      <c r="J68" s="18"/>
      <c r="K68" s="18"/>
      <c r="L68" s="19"/>
      <c r="M68" s="18" t="str">
        <f>IF(AND(ISBLANK(E68),ISBLANK(F68),ISBLANK(G68),ISBLANK(H68),ISBLANK(I68),ISBLANK(J68)),"","YES")</f>
        <v/>
      </c>
      <c r="N68" s="18" t="str">
        <f>IF(AND(ISBLANK(E68),ISBLANK(F68),ISBLANK(G68),ISBLANK(H68),ISBLANK(I68),ISBLANK(J68),ISBLANK(K68)),"","YES")</f>
        <v/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1" hidden="1" customHeight="1" x14ac:dyDescent="0.25">
      <c r="A69" s="24" t="s">
        <v>262</v>
      </c>
      <c r="B69" s="22" t="s">
        <v>225</v>
      </c>
      <c r="C69" s="23" t="s">
        <v>261</v>
      </c>
      <c r="D69" s="22" t="s">
        <v>102</v>
      </c>
      <c r="E69" s="18"/>
      <c r="F69" s="18"/>
      <c r="G69" s="18"/>
      <c r="H69" s="18"/>
      <c r="I69" s="18"/>
      <c r="J69" s="18"/>
      <c r="K69" s="18"/>
      <c r="L69" s="19"/>
      <c r="M69" s="18" t="str">
        <f>IF(AND(ISBLANK(E69),ISBLANK(F69),ISBLANK(G69),ISBLANK(H69),ISBLANK(I69),ISBLANK(J69)),"","YES")</f>
        <v/>
      </c>
      <c r="N69" s="18" t="str">
        <f>IF(AND(ISBLANK(E69),ISBLANK(F69),ISBLANK(G69),ISBLANK(H69),ISBLANK(I69),ISBLANK(J69),ISBLANK(K69)),"","YES")</f>
        <v/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1" hidden="1" customHeight="1" x14ac:dyDescent="0.25">
      <c r="A70" s="24" t="s">
        <v>260</v>
      </c>
      <c r="B70" s="22" t="s">
        <v>222</v>
      </c>
      <c r="C70" s="23" t="s">
        <v>221</v>
      </c>
      <c r="D70" s="22" t="s">
        <v>220</v>
      </c>
      <c r="E70" s="18"/>
      <c r="F70" s="18"/>
      <c r="G70" s="18"/>
      <c r="H70" s="18"/>
      <c r="I70" s="18"/>
      <c r="J70" s="18"/>
      <c r="K70" s="18"/>
      <c r="L70" s="19"/>
      <c r="M70" s="18" t="str">
        <f>IF(AND(ISBLANK(E70),ISBLANK(F70),ISBLANK(G70),ISBLANK(H70),ISBLANK(I70),ISBLANK(J70)),"","YES")</f>
        <v/>
      </c>
      <c r="N70" s="18" t="str">
        <f>IF(AND(ISBLANK(E70),ISBLANK(F70),ISBLANK(G70),ISBLANK(H70),ISBLANK(I70),ISBLANK(J70),ISBLANK(K70)),"","YES")</f>
        <v/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1" hidden="1" customHeight="1" x14ac:dyDescent="0.25">
      <c r="A71" s="24" t="s">
        <v>260</v>
      </c>
      <c r="B71" s="22" t="s">
        <v>217</v>
      </c>
      <c r="C71" s="23" t="s">
        <v>219</v>
      </c>
      <c r="D71" s="22" t="s">
        <v>218</v>
      </c>
      <c r="E71" s="18"/>
      <c r="F71" s="18"/>
      <c r="G71" s="18"/>
      <c r="H71" s="18"/>
      <c r="I71" s="18"/>
      <c r="J71" s="18"/>
      <c r="K71" s="18"/>
      <c r="L71" s="19"/>
      <c r="M71" s="18" t="str">
        <f>IF(AND(ISBLANK(E71),ISBLANK(F71),ISBLANK(G71),ISBLANK(H71),ISBLANK(I71),ISBLANK(J71)),"","YES")</f>
        <v/>
      </c>
      <c r="N71" s="18" t="str">
        <f>IF(AND(ISBLANK(E71),ISBLANK(F71),ISBLANK(G71),ISBLANK(H71),ISBLANK(I71),ISBLANK(J71),ISBLANK(K71)),"","YES")</f>
        <v/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1" hidden="1" customHeight="1" x14ac:dyDescent="0.25">
      <c r="A72" s="24" t="s">
        <v>260</v>
      </c>
      <c r="B72" s="22" t="s">
        <v>217</v>
      </c>
      <c r="C72" s="23" t="s">
        <v>216</v>
      </c>
      <c r="D72" s="50" t="s">
        <v>213</v>
      </c>
      <c r="E72" s="18"/>
      <c r="F72" s="18"/>
      <c r="G72" s="18"/>
      <c r="H72" s="18"/>
      <c r="I72" s="18"/>
      <c r="J72" s="18"/>
      <c r="K72" s="18"/>
      <c r="L72" s="19"/>
      <c r="M72" s="18" t="str">
        <f>IF(AND(ISBLANK(E72),ISBLANK(F72),ISBLANK(G72),ISBLANK(H72),ISBLANK(I72),ISBLANK(J72)),"","YES")</f>
        <v/>
      </c>
      <c r="N72" s="18" t="str">
        <f>IF(AND(ISBLANK(E72),ISBLANK(F72),ISBLANK(G72),ISBLANK(H72),ISBLANK(I72),ISBLANK(J72),ISBLANK(K72)),"","YES")</f>
        <v/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1" hidden="1" customHeight="1" x14ac:dyDescent="0.25">
      <c r="A73" s="24" t="s">
        <v>253</v>
      </c>
      <c r="B73" s="22" t="s">
        <v>244</v>
      </c>
      <c r="C73" s="23"/>
      <c r="D73" s="22" t="s">
        <v>213</v>
      </c>
      <c r="E73" s="18"/>
      <c r="F73" s="18"/>
      <c r="G73" s="18"/>
      <c r="H73" s="18"/>
      <c r="I73" s="18"/>
      <c r="J73" s="18"/>
      <c r="K73" s="18"/>
      <c r="L73" s="19"/>
      <c r="M73" s="18"/>
      <c r="N73" s="1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1" hidden="1" customHeight="1" x14ac:dyDescent="0.25">
      <c r="A74" s="24" t="s">
        <v>253</v>
      </c>
      <c r="B74" s="22" t="s">
        <v>243</v>
      </c>
      <c r="C74" s="23">
        <v>18293</v>
      </c>
      <c r="D74" s="22" t="s">
        <v>100</v>
      </c>
      <c r="E74" s="18"/>
      <c r="F74" s="18"/>
      <c r="G74" s="18"/>
      <c r="H74" s="18"/>
      <c r="I74" s="18"/>
      <c r="J74" s="18"/>
      <c r="K74" s="18"/>
      <c r="L74" s="19"/>
      <c r="M74" s="18" t="str">
        <f>IF(AND(ISBLANK(E74),ISBLANK(F74),ISBLANK(G74),ISBLANK(H74),ISBLANK(I74),ISBLANK(J74)),"","YES")</f>
        <v/>
      </c>
      <c r="N74" s="18" t="str">
        <f>IF(AND(ISBLANK(E74),ISBLANK(F74),ISBLANK(G74),ISBLANK(H74),ISBLANK(I74),ISBLANK(J74),ISBLANK(K74)),"","YES")</f>
        <v/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1" hidden="1" customHeight="1" x14ac:dyDescent="0.25">
      <c r="A75" s="24" t="s">
        <v>253</v>
      </c>
      <c r="B75" s="22" t="s">
        <v>243</v>
      </c>
      <c r="C75" s="23" t="s">
        <v>26</v>
      </c>
      <c r="D75" s="22" t="s">
        <v>99</v>
      </c>
      <c r="E75" s="18"/>
      <c r="F75" s="18"/>
      <c r="G75" s="18"/>
      <c r="H75" s="18"/>
      <c r="I75" s="18"/>
      <c r="J75" s="18"/>
      <c r="K75" s="18"/>
      <c r="L75" s="19"/>
      <c r="M75" s="18" t="str">
        <f>IF(AND(ISBLANK(E75),ISBLANK(F75),ISBLANK(G75),ISBLANK(H75),ISBLANK(I75),ISBLANK(J75)),"","YES")</f>
        <v/>
      </c>
      <c r="N75" s="18" t="str">
        <f>IF(AND(ISBLANK(E75),ISBLANK(F75),ISBLANK(G75),ISBLANK(H75),ISBLANK(I75),ISBLANK(J75),ISBLANK(K75)),"","YES")</f>
        <v/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21" hidden="1" customHeight="1" x14ac:dyDescent="0.25">
      <c r="A76" s="24" t="s">
        <v>253</v>
      </c>
      <c r="B76" s="22" t="s">
        <v>242</v>
      </c>
      <c r="C76" s="23">
        <v>18237</v>
      </c>
      <c r="D76" s="22" t="s">
        <v>96</v>
      </c>
      <c r="E76" s="18"/>
      <c r="F76" s="18"/>
      <c r="G76" s="18"/>
      <c r="H76" s="18"/>
      <c r="I76" s="18"/>
      <c r="J76" s="18"/>
      <c r="K76" s="18"/>
      <c r="L76" s="19"/>
      <c r="M76" s="18" t="str">
        <f>IF(AND(ISBLANK(E76),ISBLANK(F76),ISBLANK(G76),ISBLANK(H76),ISBLANK(I76),ISBLANK(J76)),"","YES")</f>
        <v/>
      </c>
      <c r="N76" s="18" t="str">
        <f>IF(AND(ISBLANK(E76),ISBLANK(F76),ISBLANK(G76),ISBLANK(H76),ISBLANK(I76),ISBLANK(J76),ISBLANK(K76)),"","YES")</f>
        <v/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1" hidden="1" customHeight="1" x14ac:dyDescent="0.25">
      <c r="A77" s="24" t="s">
        <v>253</v>
      </c>
      <c r="B77" s="22" t="s">
        <v>242</v>
      </c>
      <c r="C77" s="23" t="s">
        <v>26</v>
      </c>
      <c r="D77" s="22" t="s">
        <v>98</v>
      </c>
      <c r="E77" s="18"/>
      <c r="F77" s="18"/>
      <c r="G77" s="18"/>
      <c r="H77" s="18"/>
      <c r="I77" s="18"/>
      <c r="J77" s="18"/>
      <c r="K77" s="18"/>
      <c r="L77" s="19"/>
      <c r="M77" s="18" t="str">
        <f>IF(AND(ISBLANK(E77),ISBLANK(F77),ISBLANK(G77),ISBLANK(H77),ISBLANK(I77),ISBLANK(J77)),"","YES")</f>
        <v/>
      </c>
      <c r="N77" s="18" t="str">
        <f>IF(AND(ISBLANK(E77),ISBLANK(F77),ISBLANK(G77),ISBLANK(H77),ISBLANK(I77),ISBLANK(J77),ISBLANK(K77)),"","YES")</f>
        <v/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1" hidden="1" customHeight="1" x14ac:dyDescent="0.25">
      <c r="A78" s="24" t="s">
        <v>253</v>
      </c>
      <c r="B78" s="22" t="s">
        <v>259</v>
      </c>
      <c r="C78" s="23"/>
      <c r="D78" s="22" t="s">
        <v>213</v>
      </c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1" hidden="1" customHeight="1" x14ac:dyDescent="0.25">
      <c r="A79" s="24" t="s">
        <v>253</v>
      </c>
      <c r="B79" s="22" t="s">
        <v>258</v>
      </c>
      <c r="C79" s="23">
        <v>18070</v>
      </c>
      <c r="D79" s="22" t="s">
        <v>95</v>
      </c>
      <c r="E79" s="18"/>
      <c r="F79" s="18"/>
      <c r="G79" s="18"/>
      <c r="H79" s="18"/>
      <c r="I79" s="18"/>
      <c r="J79" s="18"/>
      <c r="K79" s="18"/>
      <c r="L79" s="19"/>
      <c r="M79" s="18" t="str">
        <f>IF(AND(ISBLANK(E79),ISBLANK(F79),ISBLANK(G79),ISBLANK(H79),ISBLANK(I79),ISBLANK(J79)),"","YES")</f>
        <v/>
      </c>
      <c r="N79" s="18" t="str">
        <f>IF(AND(ISBLANK(E79),ISBLANK(F79),ISBLANK(G79),ISBLANK(H79),ISBLANK(I79),ISBLANK(J79),ISBLANK(K79)),"","YES")</f>
        <v/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1" hidden="1" customHeight="1" x14ac:dyDescent="0.25">
      <c r="A80" s="24" t="s">
        <v>253</v>
      </c>
      <c r="B80" s="22" t="s">
        <v>237</v>
      </c>
      <c r="C80" s="23" t="s">
        <v>257</v>
      </c>
      <c r="D80" s="22" t="s">
        <v>90</v>
      </c>
      <c r="E80" s="18"/>
      <c r="F80" s="18"/>
      <c r="G80" s="18"/>
      <c r="H80" s="18"/>
      <c r="I80" s="18"/>
      <c r="J80" s="18"/>
      <c r="K80" s="18"/>
      <c r="L80" s="19"/>
      <c r="M80" s="18" t="str">
        <f>IF(AND(ISBLANK(E80),ISBLANK(F80),ISBLANK(G80),ISBLANK(H80),ISBLANK(I80),ISBLANK(J80)),"","YES")</f>
        <v/>
      </c>
      <c r="N80" s="18" t="str">
        <f>IF(AND(ISBLANK(E80),ISBLANK(F80),ISBLANK(G80),ISBLANK(H80),ISBLANK(I80),ISBLANK(J80),ISBLANK(K80)),"","YES")</f>
        <v/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1" hidden="1" customHeight="1" x14ac:dyDescent="0.25">
      <c r="A81" s="24" t="s">
        <v>253</v>
      </c>
      <c r="B81" s="22" t="s">
        <v>256</v>
      </c>
      <c r="C81" s="23" t="s">
        <v>26</v>
      </c>
      <c r="D81" s="22" t="s">
        <v>92</v>
      </c>
      <c r="E81" s="18"/>
      <c r="F81" s="18"/>
      <c r="G81" s="18"/>
      <c r="H81" s="18"/>
      <c r="I81" s="18"/>
      <c r="J81" s="18"/>
      <c r="K81" s="18"/>
      <c r="L81" s="19"/>
      <c r="M81" s="18" t="str">
        <f>IF(AND(ISBLANK(E81),ISBLANK(F81),ISBLANK(G81),ISBLANK(H81),ISBLANK(I81),ISBLANK(J81)),"","YES")</f>
        <v/>
      </c>
      <c r="N81" s="18" t="str">
        <f>IF(AND(ISBLANK(E81),ISBLANK(F81),ISBLANK(G81),ISBLANK(H81),ISBLANK(I81),ISBLANK(J81),ISBLANK(K81)),"","YES")</f>
        <v/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1" hidden="1" customHeight="1" x14ac:dyDescent="0.25">
      <c r="A82" s="24" t="s">
        <v>253</v>
      </c>
      <c r="B82" s="22" t="s">
        <v>234</v>
      </c>
      <c r="C82" s="23"/>
      <c r="D82" s="22" t="s">
        <v>213</v>
      </c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1" hidden="1" customHeight="1" x14ac:dyDescent="0.25">
      <c r="A83" s="24" t="s">
        <v>253</v>
      </c>
      <c r="B83" s="22" t="s">
        <v>233</v>
      </c>
      <c r="C83" s="23">
        <v>18290</v>
      </c>
      <c r="D83" s="22" t="s">
        <v>88</v>
      </c>
      <c r="E83" s="18"/>
      <c r="F83" s="18"/>
      <c r="G83" s="18"/>
      <c r="H83" s="18"/>
      <c r="I83" s="18"/>
      <c r="J83" s="18"/>
      <c r="K83" s="18"/>
      <c r="L83" s="19"/>
      <c r="M83" s="18" t="str">
        <f>IF(AND(ISBLANK(E83),ISBLANK(F83),ISBLANK(G83),ISBLANK(H83),ISBLANK(I83),ISBLANK(J83)),"","YES")</f>
        <v/>
      </c>
      <c r="N83" s="18" t="str">
        <f>IF(AND(ISBLANK(E83),ISBLANK(F83),ISBLANK(G83),ISBLANK(H83),ISBLANK(I83),ISBLANK(J83),ISBLANK(K83)),"","YES")</f>
        <v/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1" hidden="1" customHeight="1" x14ac:dyDescent="0.25">
      <c r="A84" s="24" t="s">
        <v>253</v>
      </c>
      <c r="B84" s="22" t="s">
        <v>233</v>
      </c>
      <c r="C84" s="23" t="s">
        <v>26</v>
      </c>
      <c r="D84" s="22" t="s">
        <v>87</v>
      </c>
      <c r="E84" s="18"/>
      <c r="F84" s="18"/>
      <c r="G84" s="18"/>
      <c r="H84" s="18"/>
      <c r="I84" s="18"/>
      <c r="J84" s="18"/>
      <c r="K84" s="18"/>
      <c r="L84" s="19"/>
      <c r="M84" s="18" t="str">
        <f>IF(AND(ISBLANK(E84),ISBLANK(F84),ISBLANK(G84),ISBLANK(H84),ISBLANK(I84),ISBLANK(J84)),"","YES")</f>
        <v/>
      </c>
      <c r="N84" s="18" t="str">
        <f>IF(AND(ISBLANK(E84),ISBLANK(F84),ISBLANK(G84),ISBLANK(H84),ISBLANK(I84),ISBLANK(J84),ISBLANK(K84)),"","YES")</f>
        <v/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1" hidden="1" customHeight="1" x14ac:dyDescent="0.25">
      <c r="A85" s="24" t="s">
        <v>253</v>
      </c>
      <c r="B85" s="22" t="s">
        <v>232</v>
      </c>
      <c r="C85" s="23">
        <v>18238</v>
      </c>
      <c r="D85" s="22" t="s">
        <v>85</v>
      </c>
      <c r="E85" s="18"/>
      <c r="F85" s="18"/>
      <c r="G85" s="18"/>
      <c r="H85" s="18"/>
      <c r="I85" s="18"/>
      <c r="J85" s="18"/>
      <c r="K85" s="18"/>
      <c r="L85" s="19"/>
      <c r="M85" s="18" t="str">
        <f>IF(AND(ISBLANK(E85),ISBLANK(F85),ISBLANK(G85),ISBLANK(H85),ISBLANK(I85),ISBLANK(J85)),"","YES")</f>
        <v/>
      </c>
      <c r="N85" s="18" t="str">
        <f>IF(AND(ISBLANK(E85),ISBLANK(F85),ISBLANK(G85),ISBLANK(H85),ISBLANK(I85),ISBLANK(J85),ISBLANK(K85)),"","YES")</f>
        <v/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21" hidden="1" customHeight="1" x14ac:dyDescent="0.25">
      <c r="A86" s="24" t="s">
        <v>253</v>
      </c>
      <c r="B86" s="22" t="s">
        <v>232</v>
      </c>
      <c r="C86" s="23" t="s">
        <v>26</v>
      </c>
      <c r="D86" s="22" t="s">
        <v>89</v>
      </c>
      <c r="E86" s="18"/>
      <c r="F86" s="18"/>
      <c r="G86" s="18"/>
      <c r="H86" s="18"/>
      <c r="I86" s="18"/>
      <c r="J86" s="18"/>
      <c r="K86" s="18"/>
      <c r="L86" s="19"/>
      <c r="M86" s="18" t="str">
        <f>IF(AND(ISBLANK(E86),ISBLANK(F86),ISBLANK(G86),ISBLANK(H86),ISBLANK(I86),ISBLANK(J86)),"","YES")</f>
        <v/>
      </c>
      <c r="N86" s="18" t="str">
        <f>IF(AND(ISBLANK(E86),ISBLANK(F86),ISBLANK(G86),ISBLANK(H86),ISBLANK(I86),ISBLANK(J86),ISBLANK(K86)),"","YES")</f>
        <v/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21" hidden="1" customHeight="1" x14ac:dyDescent="0.25">
      <c r="A87" s="24" t="s">
        <v>253</v>
      </c>
      <c r="B87" s="22" t="s">
        <v>231</v>
      </c>
      <c r="C87" s="23"/>
      <c r="D87" s="22" t="s">
        <v>213</v>
      </c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21" hidden="1" customHeight="1" x14ac:dyDescent="0.25">
      <c r="A88" s="24" t="s">
        <v>253</v>
      </c>
      <c r="B88" s="22" t="s">
        <v>229</v>
      </c>
      <c r="C88" s="23" t="s">
        <v>255</v>
      </c>
      <c r="D88" s="22" t="s">
        <v>82</v>
      </c>
      <c r="E88" s="18"/>
      <c r="F88" s="18"/>
      <c r="G88" s="18"/>
      <c r="H88" s="18"/>
      <c r="I88" s="18"/>
      <c r="J88" s="18"/>
      <c r="K88" s="18"/>
      <c r="L88" s="19"/>
      <c r="M88" s="18" t="str">
        <f>IF(AND(ISBLANK(E88),ISBLANK(F88),ISBLANK(G88),ISBLANK(H88),ISBLANK(I88),ISBLANK(J88)),"","YES")</f>
        <v/>
      </c>
      <c r="N88" s="18" t="str">
        <f>IF(AND(ISBLANK(E88),ISBLANK(F88),ISBLANK(G88),ISBLANK(H88),ISBLANK(I88),ISBLANK(J88),ISBLANK(K88)),"","YES")</f>
        <v/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21" hidden="1" customHeight="1" x14ac:dyDescent="0.25">
      <c r="A89" s="24" t="s">
        <v>253</v>
      </c>
      <c r="B89" s="22" t="s">
        <v>229</v>
      </c>
      <c r="C89" s="23" t="s">
        <v>26</v>
      </c>
      <c r="D89" s="22" t="s">
        <v>84</v>
      </c>
      <c r="E89" s="18"/>
      <c r="F89" s="18"/>
      <c r="G89" s="18"/>
      <c r="H89" s="18"/>
      <c r="I89" s="18"/>
      <c r="J89" s="18"/>
      <c r="K89" s="18"/>
      <c r="L89" s="19"/>
      <c r="M89" s="18" t="str">
        <f>IF(AND(ISBLANK(E89),ISBLANK(F89),ISBLANK(G89),ISBLANK(H89),ISBLANK(I89),ISBLANK(J89)),"","YES")</f>
        <v/>
      </c>
      <c r="N89" s="18" t="str">
        <f>IF(AND(ISBLANK(E89),ISBLANK(F89),ISBLANK(G89),ISBLANK(H89),ISBLANK(I89),ISBLANK(J89),ISBLANK(K89)),"","YES")</f>
        <v/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21" customHeight="1" x14ac:dyDescent="0.25">
      <c r="A90" s="24" t="s">
        <v>253</v>
      </c>
      <c r="B90" s="22" t="s">
        <v>227</v>
      </c>
      <c r="C90" s="23" t="s">
        <v>254</v>
      </c>
      <c r="D90" s="22" t="s">
        <v>79</v>
      </c>
      <c r="E90" s="18"/>
      <c r="F90" s="18"/>
      <c r="G90" s="18"/>
      <c r="H90" s="18" t="s">
        <v>11</v>
      </c>
      <c r="I90" s="18"/>
      <c r="J90" s="18"/>
      <c r="K90" s="18"/>
      <c r="L90" s="19"/>
      <c r="M90" s="18" t="str">
        <f>IF(AND(ISBLANK(E90),ISBLANK(F90),ISBLANK(G90),ISBLANK(H90),ISBLANK(I90),ISBLANK(J90)),"","YES")</f>
        <v>YES</v>
      </c>
      <c r="N90" s="18" t="str">
        <f>IF(AND(ISBLANK(E90),ISBLANK(F90),ISBLANK(G90),ISBLANK(H90),ISBLANK(I90),ISBLANK(J90),ISBLANK(K90)),"","YES")</f>
        <v>YES</v>
      </c>
      <c r="O90" s="9"/>
      <c r="P90" s="9"/>
      <c r="Q90" s="9"/>
      <c r="R90" s="9"/>
      <c r="S90" s="9"/>
      <c r="T90" s="9"/>
      <c r="U90" s="9">
        <v>1</v>
      </c>
      <c r="V90" s="9"/>
      <c r="W90" s="9"/>
      <c r="X90" s="9"/>
      <c r="Y90" s="9"/>
    </row>
    <row r="91" spans="1:25" ht="21" hidden="1" customHeight="1" x14ac:dyDescent="0.25">
      <c r="A91" s="24" t="s">
        <v>253</v>
      </c>
      <c r="B91" s="22" t="s">
        <v>227</v>
      </c>
      <c r="C91" s="23" t="s">
        <v>26</v>
      </c>
      <c r="D91" s="22" t="s">
        <v>81</v>
      </c>
      <c r="E91" s="18"/>
      <c r="F91" s="18"/>
      <c r="G91" s="18"/>
      <c r="H91" s="18"/>
      <c r="I91" s="18"/>
      <c r="J91" s="18"/>
      <c r="K91" s="18"/>
      <c r="L91" s="19"/>
      <c r="M91" s="18" t="str">
        <f>IF(AND(ISBLANK(E91),ISBLANK(F91),ISBLANK(G91),ISBLANK(H91),ISBLANK(I91),ISBLANK(J91)),"","YES")</f>
        <v/>
      </c>
      <c r="N91" s="18" t="str">
        <f>IF(AND(ISBLANK(E91),ISBLANK(F91),ISBLANK(G91),ISBLANK(H91),ISBLANK(I91),ISBLANK(J91),ISBLANK(K91)),"","YES")</f>
        <v/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s="49" customFormat="1" ht="21" hidden="1" customHeight="1" x14ac:dyDescent="0.25">
      <c r="A92" s="24" t="s">
        <v>253</v>
      </c>
      <c r="B92" s="22" t="s">
        <v>225</v>
      </c>
      <c r="C92" s="23" t="s">
        <v>252</v>
      </c>
      <c r="D92" s="22" t="s">
        <v>76</v>
      </c>
      <c r="E92" s="18"/>
      <c r="F92" s="18"/>
      <c r="G92" s="18"/>
      <c r="H92" s="18"/>
      <c r="I92" s="18"/>
      <c r="J92" s="18"/>
      <c r="K92" s="18"/>
      <c r="L92" s="19"/>
      <c r="M92" s="18" t="str">
        <f>IF(AND(ISBLANK(E92),ISBLANK(F92),ISBLANK(G92),ISBLANK(H92),ISBLANK(I92),ISBLANK(J92)),"","YES")</f>
        <v/>
      </c>
      <c r="N92" s="18" t="str">
        <f>IF(AND(ISBLANK(E92),ISBLANK(F92),ISBLANK(G92),ISBLANK(H92),ISBLANK(I92),ISBLANK(J92),ISBLANK(K92)),"","YES")</f>
        <v/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s="49" customFormat="1" ht="21" hidden="1" customHeight="1" x14ac:dyDescent="0.25">
      <c r="A93" s="24" t="s">
        <v>246</v>
      </c>
      <c r="B93" s="22" t="s">
        <v>244</v>
      </c>
      <c r="C93" s="23"/>
      <c r="D93" s="22" t="s">
        <v>213</v>
      </c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21" hidden="1" customHeight="1" x14ac:dyDescent="0.25">
      <c r="A94" s="24" t="s">
        <v>246</v>
      </c>
      <c r="B94" s="22" t="s">
        <v>243</v>
      </c>
      <c r="C94" s="23">
        <v>18045</v>
      </c>
      <c r="D94" s="22" t="s">
        <v>72</v>
      </c>
      <c r="E94" s="18"/>
      <c r="F94" s="18"/>
      <c r="G94" s="18"/>
      <c r="H94" s="18"/>
      <c r="I94" s="18"/>
      <c r="J94" s="18"/>
      <c r="K94" s="18"/>
      <c r="L94" s="19"/>
      <c r="M94" s="18" t="str">
        <f>IF(AND(ISBLANK(E94),ISBLANK(F94),ISBLANK(G94),ISBLANK(H94),ISBLANK(I94),ISBLANK(J94)),"","YES")</f>
        <v/>
      </c>
      <c r="N94" s="18" t="str">
        <f>IF(AND(ISBLANK(E94),ISBLANK(F94),ISBLANK(G94),ISBLANK(H94),ISBLANK(I94),ISBLANK(J94),ISBLANK(K94)),"","YES")</f>
        <v/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21" hidden="1" customHeight="1" x14ac:dyDescent="0.25">
      <c r="A95" s="24" t="s">
        <v>246</v>
      </c>
      <c r="B95" s="22" t="s">
        <v>243</v>
      </c>
      <c r="C95" s="23" t="s">
        <v>26</v>
      </c>
      <c r="D95" s="22" t="s">
        <v>74</v>
      </c>
      <c r="E95" s="18"/>
      <c r="F95" s="18"/>
      <c r="G95" s="18"/>
      <c r="H95" s="18"/>
      <c r="I95" s="18"/>
      <c r="J95" s="18"/>
      <c r="K95" s="18"/>
      <c r="L95" s="19"/>
      <c r="M95" s="18" t="str">
        <f>IF(AND(ISBLANK(E95),ISBLANK(F95),ISBLANK(G95),ISBLANK(H95),ISBLANK(I95),ISBLANK(J95)),"","YES")</f>
        <v/>
      </c>
      <c r="N95" s="18" t="str">
        <f>IF(AND(ISBLANK(E95),ISBLANK(F95),ISBLANK(G95),ISBLANK(H95),ISBLANK(I95),ISBLANK(J95),ISBLANK(K95)),"","YES")</f>
        <v/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21" hidden="1" customHeight="1" x14ac:dyDescent="0.25">
      <c r="A96" s="24" t="s">
        <v>246</v>
      </c>
      <c r="B96" s="22" t="s">
        <v>242</v>
      </c>
      <c r="C96" s="23">
        <v>18266</v>
      </c>
      <c r="D96" s="22" t="s">
        <v>73</v>
      </c>
      <c r="E96" s="18"/>
      <c r="F96" s="18"/>
      <c r="G96" s="18"/>
      <c r="H96" s="18"/>
      <c r="I96" s="18"/>
      <c r="J96" s="18"/>
      <c r="K96" s="18"/>
      <c r="L96" s="19"/>
      <c r="M96" s="18" t="str">
        <f>IF(AND(ISBLANK(E96),ISBLANK(F96),ISBLANK(G96),ISBLANK(H96),ISBLANK(I96),ISBLANK(J96)),"","YES")</f>
        <v/>
      </c>
      <c r="N96" s="18" t="str">
        <f>IF(AND(ISBLANK(E96),ISBLANK(F96),ISBLANK(G96),ISBLANK(H96),ISBLANK(I96),ISBLANK(J96),ISBLANK(K96)),"","YES")</f>
        <v/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21" hidden="1" customHeight="1" x14ac:dyDescent="0.25">
      <c r="A97" s="24" t="s">
        <v>246</v>
      </c>
      <c r="B97" s="22" t="s">
        <v>242</v>
      </c>
      <c r="C97" s="23" t="s">
        <v>26</v>
      </c>
      <c r="D97" s="22" t="s">
        <v>75</v>
      </c>
      <c r="E97" s="18"/>
      <c r="F97" s="18"/>
      <c r="G97" s="18"/>
      <c r="H97" s="18"/>
      <c r="I97" s="18"/>
      <c r="J97" s="18"/>
      <c r="K97" s="18"/>
      <c r="L97" s="19"/>
      <c r="M97" s="18" t="str">
        <f>IF(AND(ISBLANK(E97),ISBLANK(F97),ISBLANK(G97),ISBLANK(H97),ISBLANK(I97),ISBLANK(J97)),"","YES")</f>
        <v/>
      </c>
      <c r="N97" s="18" t="str">
        <f>IF(AND(ISBLANK(E97),ISBLANK(F97),ISBLANK(G97),ISBLANK(H97),ISBLANK(I97),ISBLANK(J97),ISBLANK(K97)),"","YES")</f>
        <v/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s="49" customFormat="1" ht="21" hidden="1" customHeight="1" x14ac:dyDescent="0.25">
      <c r="A98" s="24" t="s">
        <v>246</v>
      </c>
      <c r="B98" s="22" t="s">
        <v>241</v>
      </c>
      <c r="C98" s="23"/>
      <c r="D98" s="22" t="s">
        <v>213</v>
      </c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21" hidden="1" customHeight="1" x14ac:dyDescent="0.25">
      <c r="A99" s="24" t="s">
        <v>246</v>
      </c>
      <c r="B99" s="22" t="s">
        <v>239</v>
      </c>
      <c r="C99" s="23" t="s">
        <v>251</v>
      </c>
      <c r="D99" s="22" t="s">
        <v>70</v>
      </c>
      <c r="E99" s="18"/>
      <c r="F99" s="18"/>
      <c r="G99" s="18"/>
      <c r="H99" s="18"/>
      <c r="I99" s="18"/>
      <c r="J99" s="18"/>
      <c r="K99" s="18"/>
      <c r="L99" s="19"/>
      <c r="M99" s="18" t="str">
        <f>IF(AND(ISBLANK(E99),ISBLANK(F99),ISBLANK(G99),ISBLANK(H99),ISBLANK(I99),ISBLANK(J99)),"","YES")</f>
        <v/>
      </c>
      <c r="N99" s="18" t="str">
        <f>IF(AND(ISBLANK(E99),ISBLANK(F99),ISBLANK(G99),ISBLANK(H99),ISBLANK(I99),ISBLANK(J99),ISBLANK(K99)),"","YES")</f>
        <v/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21" hidden="1" customHeight="1" x14ac:dyDescent="0.25">
      <c r="A100" s="24" t="s">
        <v>246</v>
      </c>
      <c r="B100" s="22" t="s">
        <v>239</v>
      </c>
      <c r="C100" s="23" t="s">
        <v>26</v>
      </c>
      <c r="D100" s="22" t="s">
        <v>69</v>
      </c>
      <c r="E100" s="18"/>
      <c r="F100" s="18"/>
      <c r="G100" s="18"/>
      <c r="H100" s="18"/>
      <c r="I100" s="18"/>
      <c r="J100" s="18"/>
      <c r="K100" s="18"/>
      <c r="L100" s="19"/>
      <c r="M100" s="18" t="str">
        <f>IF(AND(ISBLANK(E100),ISBLANK(F100),ISBLANK(G100),ISBLANK(H100),ISBLANK(I100),ISBLANK(J100)),"","YES")</f>
        <v/>
      </c>
      <c r="N100" s="18" t="str">
        <f>IF(AND(ISBLANK(E100),ISBLANK(F100),ISBLANK(G100),ISBLANK(H100),ISBLANK(I100),ISBLANK(J100),ISBLANK(K100)),"","YES")</f>
        <v/>
      </c>
      <c r="O100" s="9"/>
      <c r="P100" s="25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21" hidden="1" customHeight="1" x14ac:dyDescent="0.25">
      <c r="A101" s="24" t="s">
        <v>246</v>
      </c>
      <c r="B101" s="22" t="s">
        <v>237</v>
      </c>
      <c r="C101" s="23" t="s">
        <v>250</v>
      </c>
      <c r="D101" s="22" t="s">
        <v>67</v>
      </c>
      <c r="E101" s="18"/>
      <c r="F101" s="18"/>
      <c r="G101" s="18"/>
      <c r="H101" s="18"/>
      <c r="I101" s="18"/>
      <c r="J101" s="18"/>
      <c r="K101" s="18"/>
      <c r="L101" s="19"/>
      <c r="M101" s="18" t="str">
        <f>IF(AND(ISBLANK(E101),ISBLANK(F101),ISBLANK(G101),ISBLANK(H101),ISBLANK(I101),ISBLANK(J101)),"","YES")</f>
        <v/>
      </c>
      <c r="N101" s="18" t="str">
        <f>IF(AND(ISBLANK(E101),ISBLANK(F101),ISBLANK(G101),ISBLANK(H101),ISBLANK(I101),ISBLANK(J101),ISBLANK(K101)),"","YES")</f>
        <v/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21" hidden="1" customHeight="1" x14ac:dyDescent="0.25">
      <c r="A102" s="24" t="s">
        <v>246</v>
      </c>
      <c r="B102" s="22" t="s">
        <v>237</v>
      </c>
      <c r="C102" s="23" t="s">
        <v>26</v>
      </c>
      <c r="D102" s="22" t="s">
        <v>66</v>
      </c>
      <c r="E102" s="18"/>
      <c r="F102" s="18"/>
      <c r="G102" s="18"/>
      <c r="H102" s="18"/>
      <c r="I102" s="18"/>
      <c r="J102" s="18"/>
      <c r="K102" s="18"/>
      <c r="L102" s="19"/>
      <c r="M102" s="18" t="str">
        <f>IF(AND(ISBLANK(E102),ISBLANK(F102),ISBLANK(G102),ISBLANK(H102),ISBLANK(I102),ISBLANK(J102)),"","YES")</f>
        <v/>
      </c>
      <c r="N102" s="18" t="str">
        <f>IF(AND(ISBLANK(E102),ISBLANK(F102),ISBLANK(G102),ISBLANK(H102),ISBLANK(I102),ISBLANK(J102),ISBLANK(K102)),"","YES")</f>
        <v/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21" customHeight="1" x14ac:dyDescent="0.25">
      <c r="A103" s="24" t="s">
        <v>246</v>
      </c>
      <c r="B103" s="22" t="s">
        <v>236</v>
      </c>
      <c r="C103" s="23" t="s">
        <v>249</v>
      </c>
      <c r="D103" s="22" t="s">
        <v>64</v>
      </c>
      <c r="E103" s="18"/>
      <c r="F103" s="18"/>
      <c r="G103" s="18"/>
      <c r="H103" s="18"/>
      <c r="I103" s="18"/>
      <c r="J103" s="18" t="s">
        <v>13</v>
      </c>
      <c r="K103" s="18"/>
      <c r="L103" s="19"/>
      <c r="M103" s="18" t="str">
        <f>IF(AND(ISBLANK(E103),ISBLANK(F103),ISBLANK(G103),ISBLANK(H103),ISBLANK(I103),ISBLANK(J103)),"","YES")</f>
        <v>YES</v>
      </c>
      <c r="N103" s="18" t="str">
        <f>IF(AND(ISBLANK(E103),ISBLANK(F103),ISBLANK(G103),ISBLANK(H103),ISBLANK(I103),ISBLANK(J103),ISBLANK(K103)),"","YES")</f>
        <v>YES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>
        <v>1</v>
      </c>
    </row>
    <row r="104" spans="1:25" s="49" customFormat="1" ht="21" hidden="1" customHeight="1" x14ac:dyDescent="0.25">
      <c r="A104" s="24" t="s">
        <v>246</v>
      </c>
      <c r="B104" s="22" t="s">
        <v>234</v>
      </c>
      <c r="C104" s="23"/>
      <c r="D104" s="22" t="s">
        <v>213</v>
      </c>
      <c r="E104" s="18"/>
      <c r="F104" s="18"/>
      <c r="G104" s="18"/>
      <c r="H104" s="18"/>
      <c r="I104" s="18"/>
      <c r="J104" s="18"/>
      <c r="K104" s="18"/>
      <c r="L104" s="19"/>
      <c r="M104" s="18"/>
      <c r="N104" s="18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21" hidden="1" customHeight="1" x14ac:dyDescent="0.25">
      <c r="A105" s="24" t="s">
        <v>246</v>
      </c>
      <c r="B105" s="22" t="s">
        <v>233</v>
      </c>
      <c r="C105" s="23"/>
      <c r="D105" s="22" t="s">
        <v>63</v>
      </c>
      <c r="E105" s="18"/>
      <c r="F105" s="18"/>
      <c r="G105" s="18"/>
      <c r="H105" s="18"/>
      <c r="I105" s="18"/>
      <c r="J105" s="18"/>
      <c r="K105" s="18"/>
      <c r="L105" s="19"/>
      <c r="M105" s="18" t="str">
        <f>IF(AND(ISBLANK(E105),ISBLANK(F105),ISBLANK(G105),ISBLANK(H105),ISBLANK(I105),ISBLANK(J105)),"","YES")</f>
        <v/>
      </c>
      <c r="N105" s="18" t="str">
        <f>IF(AND(ISBLANK(E105),ISBLANK(F105),ISBLANK(G105),ISBLANK(H105),ISBLANK(I105),ISBLANK(J105),ISBLANK(K105)),"","YES")</f>
        <v/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21" hidden="1" customHeight="1" x14ac:dyDescent="0.25">
      <c r="A106" s="24" t="s">
        <v>246</v>
      </c>
      <c r="B106" s="22" t="s">
        <v>233</v>
      </c>
      <c r="C106" s="23">
        <v>18030</v>
      </c>
      <c r="D106" s="22" t="s">
        <v>62</v>
      </c>
      <c r="E106" s="18"/>
      <c r="F106" s="18"/>
      <c r="G106" s="18"/>
      <c r="H106" s="18"/>
      <c r="I106" s="18"/>
      <c r="J106" s="18"/>
      <c r="K106" s="18"/>
      <c r="L106" s="19"/>
      <c r="M106" s="18" t="str">
        <f>IF(AND(ISBLANK(E106),ISBLANK(F106),ISBLANK(G106),ISBLANK(H106),ISBLANK(I106),ISBLANK(J106)),"","YES")</f>
        <v/>
      </c>
      <c r="N106" s="18" t="str">
        <f>IF(AND(ISBLANK(E106),ISBLANK(F106),ISBLANK(G106),ISBLANK(H106),ISBLANK(I106),ISBLANK(J106),ISBLANK(K106)),"","YES")</f>
        <v/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21" hidden="1" customHeight="1" x14ac:dyDescent="0.25">
      <c r="A107" s="24" t="s">
        <v>246</v>
      </c>
      <c r="B107" s="22" t="s">
        <v>232</v>
      </c>
      <c r="C107" s="23" t="s">
        <v>26</v>
      </c>
      <c r="D107" s="22" t="s">
        <v>61</v>
      </c>
      <c r="E107" s="18"/>
      <c r="F107" s="18"/>
      <c r="G107" s="18"/>
      <c r="H107" s="18"/>
      <c r="I107" s="18"/>
      <c r="J107" s="18"/>
      <c r="K107" s="18"/>
      <c r="L107" s="19"/>
      <c r="M107" s="18" t="str">
        <f>IF(AND(ISBLANK(E107),ISBLANK(F107),ISBLANK(G107),ISBLANK(H107),ISBLANK(I107),ISBLANK(J107)),"","YES")</f>
        <v/>
      </c>
      <c r="N107" s="18" t="str">
        <f>IF(AND(ISBLANK(E107),ISBLANK(F107),ISBLANK(G107),ISBLANK(H107),ISBLANK(I107),ISBLANK(J107),ISBLANK(K107)),"","YES")</f>
        <v/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21" customHeight="1" x14ac:dyDescent="0.25">
      <c r="A108" s="24" t="s">
        <v>246</v>
      </c>
      <c r="B108" s="22" t="s">
        <v>232</v>
      </c>
      <c r="C108" s="23">
        <v>18293</v>
      </c>
      <c r="D108" s="22" t="s">
        <v>60</v>
      </c>
      <c r="E108" s="18"/>
      <c r="F108" s="18"/>
      <c r="G108" s="18"/>
      <c r="H108" s="18"/>
      <c r="I108" s="18"/>
      <c r="J108" s="18" t="s">
        <v>13</v>
      </c>
      <c r="K108" s="18"/>
      <c r="L108" s="19"/>
      <c r="M108" s="18" t="str">
        <f>IF(AND(ISBLANK(E108),ISBLANK(F108),ISBLANK(G108),ISBLANK(H108),ISBLANK(I108),ISBLANK(J108)),"","YES")</f>
        <v>YES</v>
      </c>
      <c r="N108" s="18" t="str">
        <f>IF(AND(ISBLANK(E108),ISBLANK(F108),ISBLANK(G108),ISBLANK(H108),ISBLANK(I108),ISBLANK(J108),ISBLANK(K108)),"","YES")</f>
        <v>YES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>
        <v>1</v>
      </c>
    </row>
    <row r="109" spans="1:25" ht="21" hidden="1" customHeight="1" x14ac:dyDescent="0.25">
      <c r="A109" s="24" t="s">
        <v>246</v>
      </c>
      <c r="B109" s="22" t="s">
        <v>231</v>
      </c>
      <c r="C109" s="23"/>
      <c r="D109" s="22" t="s">
        <v>213</v>
      </c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21" hidden="1" customHeight="1" x14ac:dyDescent="0.25">
      <c r="A110" s="24" t="s">
        <v>246</v>
      </c>
      <c r="B110" s="22" t="s">
        <v>229</v>
      </c>
      <c r="C110" s="23" t="s">
        <v>248</v>
      </c>
      <c r="D110" s="22" t="s">
        <v>59</v>
      </c>
      <c r="E110" s="18"/>
      <c r="F110" s="18"/>
      <c r="G110" s="18"/>
      <c r="H110" s="18"/>
      <c r="I110" s="18"/>
      <c r="J110" s="18"/>
      <c r="K110" s="18"/>
      <c r="L110" s="19"/>
      <c r="M110" s="18" t="str">
        <f>IF(AND(ISBLANK(E110),ISBLANK(F110),ISBLANK(G110),ISBLANK(H110),ISBLANK(I110),ISBLANK(J110)),"","YES")</f>
        <v/>
      </c>
      <c r="N110" s="18" t="str">
        <f>IF(AND(ISBLANK(E110),ISBLANK(F110),ISBLANK(G110),ISBLANK(H110),ISBLANK(I110),ISBLANK(J110),ISBLANK(K110)),"","YES")</f>
        <v/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21" customHeight="1" x14ac:dyDescent="0.25">
      <c r="A111" s="24" t="s">
        <v>246</v>
      </c>
      <c r="B111" s="22" t="s">
        <v>229</v>
      </c>
      <c r="C111" s="23" t="s">
        <v>26</v>
      </c>
      <c r="D111" s="22" t="s">
        <v>58</v>
      </c>
      <c r="E111" s="18"/>
      <c r="F111" s="18"/>
      <c r="G111" s="18"/>
      <c r="H111" s="18"/>
      <c r="I111" s="18" t="s">
        <v>13</v>
      </c>
      <c r="J111" s="18"/>
      <c r="K111" s="18"/>
      <c r="L111" s="19"/>
      <c r="M111" s="18" t="str">
        <f>IF(AND(ISBLANK(E111),ISBLANK(F111),ISBLANK(G111),ISBLANK(H111),ISBLANK(I111),ISBLANK(J111)),"","YES")</f>
        <v>YES</v>
      </c>
      <c r="N111" s="18" t="str">
        <f>IF(AND(ISBLANK(E111),ISBLANK(F111),ISBLANK(G111),ISBLANK(H111),ISBLANK(I111),ISBLANK(J111),ISBLANK(K111)),"","YES")</f>
        <v>YES</v>
      </c>
      <c r="O111" s="9"/>
      <c r="P111" s="9"/>
      <c r="Q111" s="9"/>
      <c r="R111" s="9"/>
      <c r="S111" s="9"/>
      <c r="T111" s="9"/>
      <c r="U111" s="9"/>
      <c r="V111" s="9"/>
      <c r="W111" s="9">
        <v>1</v>
      </c>
      <c r="X111" s="9"/>
      <c r="Y111" s="9"/>
    </row>
    <row r="112" spans="1:25" s="49" customFormat="1" ht="21" hidden="1" customHeight="1" x14ac:dyDescent="0.25">
      <c r="A112" s="24" t="s">
        <v>246</v>
      </c>
      <c r="B112" s="22" t="s">
        <v>227</v>
      </c>
      <c r="C112" s="23" t="s">
        <v>247</v>
      </c>
      <c r="D112" s="22" t="s">
        <v>57</v>
      </c>
      <c r="E112" s="18"/>
      <c r="F112" s="18"/>
      <c r="G112" s="18"/>
      <c r="H112" s="18"/>
      <c r="I112" s="18"/>
      <c r="J112" s="18"/>
      <c r="K112" s="18"/>
      <c r="L112" s="19"/>
      <c r="M112" s="18" t="str">
        <f>IF(AND(ISBLANK(E112),ISBLANK(F112),ISBLANK(G112),ISBLANK(H112),ISBLANK(I112),ISBLANK(J112)),"","YES")</f>
        <v/>
      </c>
      <c r="N112" s="18" t="str">
        <f>IF(AND(ISBLANK(E112),ISBLANK(F112),ISBLANK(G112),ISBLANK(H112),ISBLANK(I112),ISBLANK(J112),ISBLANK(K112)),"","YES")</f>
        <v/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21" customHeight="1" x14ac:dyDescent="0.25">
      <c r="A113" s="24" t="s">
        <v>246</v>
      </c>
      <c r="B113" s="22" t="s">
        <v>227</v>
      </c>
      <c r="C113" s="23" t="s">
        <v>26</v>
      </c>
      <c r="D113" s="22" t="s">
        <v>56</v>
      </c>
      <c r="E113" s="18"/>
      <c r="F113" s="18"/>
      <c r="G113" s="18"/>
      <c r="H113" s="18"/>
      <c r="I113" s="18" t="s">
        <v>13</v>
      </c>
      <c r="J113" s="18"/>
      <c r="K113" s="18"/>
      <c r="L113" s="19"/>
      <c r="M113" s="18" t="str">
        <f>IF(AND(ISBLANK(E113),ISBLANK(F113),ISBLANK(G113),ISBLANK(H113),ISBLANK(I113),ISBLANK(J113)),"","YES")</f>
        <v>YES</v>
      </c>
      <c r="N113" s="18" t="str">
        <f>IF(AND(ISBLANK(E113),ISBLANK(F113),ISBLANK(G113),ISBLANK(H113),ISBLANK(I113),ISBLANK(J113),ISBLANK(K113)),"","YES")</f>
        <v>YES</v>
      </c>
      <c r="O113" s="9"/>
      <c r="P113" s="9"/>
      <c r="Q113" s="9"/>
      <c r="R113" s="9"/>
      <c r="S113" s="9"/>
      <c r="T113" s="9"/>
      <c r="U113" s="9"/>
      <c r="V113" s="9"/>
      <c r="W113" s="9">
        <v>1</v>
      </c>
      <c r="X113" s="9"/>
      <c r="Y113" s="9"/>
    </row>
    <row r="114" spans="1:25" ht="21" hidden="1" customHeight="1" x14ac:dyDescent="0.25">
      <c r="A114" s="24" t="s">
        <v>246</v>
      </c>
      <c r="B114" s="22" t="s">
        <v>225</v>
      </c>
      <c r="C114" s="23" t="s">
        <v>245</v>
      </c>
      <c r="D114" s="22" t="s">
        <v>53</v>
      </c>
      <c r="E114" s="18"/>
      <c r="F114" s="18"/>
      <c r="G114" s="18"/>
      <c r="H114" s="18"/>
      <c r="I114" s="18"/>
      <c r="J114" s="18"/>
      <c r="K114" s="18"/>
      <c r="L114" s="19"/>
      <c r="M114" s="18" t="str">
        <f>IF(AND(ISBLANK(E114),ISBLANK(F114),ISBLANK(G114),ISBLANK(H114),ISBLANK(I114),ISBLANK(J114)),"","YES")</f>
        <v/>
      </c>
      <c r="N114" s="18" t="str">
        <f>IF(AND(ISBLANK(E114),ISBLANK(F114),ISBLANK(G114),ISBLANK(H114),ISBLANK(I114),ISBLANK(J114),ISBLANK(K114)),"","YES")</f>
        <v/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21" hidden="1" customHeight="1" x14ac:dyDescent="0.25">
      <c r="A115" s="24" t="s">
        <v>226</v>
      </c>
      <c r="B115" s="22" t="s">
        <v>244</v>
      </c>
      <c r="C115" s="23"/>
      <c r="D115" s="22" t="s">
        <v>213</v>
      </c>
      <c r="E115" s="18"/>
      <c r="F115" s="18"/>
      <c r="G115" s="18"/>
      <c r="H115" s="18"/>
      <c r="I115" s="18"/>
      <c r="J115" s="18"/>
      <c r="K115" s="18"/>
      <c r="L115" s="19"/>
      <c r="M115" s="18"/>
      <c r="N115" s="18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21" hidden="1" customHeight="1" x14ac:dyDescent="0.25">
      <c r="A116" s="24" t="s">
        <v>226</v>
      </c>
      <c r="B116" s="22" t="s">
        <v>243</v>
      </c>
      <c r="C116" s="23">
        <v>18102</v>
      </c>
      <c r="D116" s="22" t="s">
        <v>52</v>
      </c>
      <c r="E116" s="18"/>
      <c r="F116" s="18"/>
      <c r="G116" s="18"/>
      <c r="H116" s="18"/>
      <c r="I116" s="18"/>
      <c r="J116" s="18"/>
      <c r="K116" s="18"/>
      <c r="L116" s="19"/>
      <c r="M116" s="18" t="str">
        <f>IF(AND(ISBLANK(E116),ISBLANK(F116),ISBLANK(G116),ISBLANK(H116),ISBLANK(I116),ISBLANK(J116)),"","YES")</f>
        <v/>
      </c>
      <c r="N116" s="18" t="str">
        <f>IF(AND(ISBLANK(E116),ISBLANK(F116),ISBLANK(G116),ISBLANK(H116),ISBLANK(I116),ISBLANK(J116),ISBLANK(K116)),"","YES")</f>
        <v/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21" hidden="1" customHeight="1" x14ac:dyDescent="0.25">
      <c r="A117" s="24" t="s">
        <v>226</v>
      </c>
      <c r="B117" s="22" t="s">
        <v>243</v>
      </c>
      <c r="C117" s="23" t="s">
        <v>26</v>
      </c>
      <c r="D117" s="22" t="s">
        <v>49</v>
      </c>
      <c r="E117" s="18"/>
      <c r="F117" s="18"/>
      <c r="G117" s="18"/>
      <c r="H117" s="18"/>
      <c r="I117" s="18"/>
      <c r="J117" s="18"/>
      <c r="K117" s="18"/>
      <c r="L117" s="19"/>
      <c r="M117" s="18" t="str">
        <f>IF(AND(ISBLANK(E117),ISBLANK(F117),ISBLANK(G117),ISBLANK(H117),ISBLANK(I117),ISBLANK(J117)),"","YES")</f>
        <v/>
      </c>
      <c r="N117" s="18" t="str">
        <f>IF(AND(ISBLANK(E117),ISBLANK(F117),ISBLANK(G117),ISBLANK(H117),ISBLANK(I117),ISBLANK(J117),ISBLANK(K117)),"","YES")</f>
        <v/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21" hidden="1" customHeight="1" x14ac:dyDescent="0.25">
      <c r="A118" s="24" t="s">
        <v>226</v>
      </c>
      <c r="B118" s="22" t="s">
        <v>242</v>
      </c>
      <c r="C118" s="23">
        <v>18215</v>
      </c>
      <c r="D118" s="22" t="s">
        <v>48</v>
      </c>
      <c r="E118" s="18"/>
      <c r="F118" s="18"/>
      <c r="G118" s="18"/>
      <c r="H118" s="18"/>
      <c r="I118" s="18"/>
      <c r="J118" s="18"/>
      <c r="K118" s="18"/>
      <c r="L118" s="19"/>
      <c r="M118" s="18" t="str">
        <f>IF(AND(ISBLANK(E118),ISBLANK(F118),ISBLANK(G118),ISBLANK(H118),ISBLANK(I118),ISBLANK(J118)),"","YES")</f>
        <v/>
      </c>
      <c r="N118" s="18" t="str">
        <f>IF(AND(ISBLANK(E118),ISBLANK(F118),ISBLANK(G118),ISBLANK(H118),ISBLANK(I118),ISBLANK(J118),ISBLANK(K118)),"","YES")</f>
        <v/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21" hidden="1" customHeight="1" x14ac:dyDescent="0.25">
      <c r="A119" s="24" t="s">
        <v>226</v>
      </c>
      <c r="B119" s="22" t="s">
        <v>242</v>
      </c>
      <c r="C119" s="23" t="s">
        <v>26</v>
      </c>
      <c r="D119" s="22" t="s">
        <v>45</v>
      </c>
      <c r="E119" s="18"/>
      <c r="F119" s="18"/>
      <c r="G119" s="18"/>
      <c r="H119" s="18"/>
      <c r="I119" s="18"/>
      <c r="J119" s="18"/>
      <c r="K119" s="18"/>
      <c r="L119" s="19"/>
      <c r="M119" s="18" t="str">
        <f>IF(AND(ISBLANK(E119),ISBLANK(F119),ISBLANK(G119),ISBLANK(H119),ISBLANK(I119),ISBLANK(J119)),"","YES")</f>
        <v/>
      </c>
      <c r="N119" s="18" t="str">
        <f>IF(AND(ISBLANK(E119),ISBLANK(F119),ISBLANK(G119),ISBLANK(H119),ISBLANK(I119),ISBLANK(J119),ISBLANK(K119)),"","YES")</f>
        <v/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21" hidden="1" customHeight="1" x14ac:dyDescent="0.25">
      <c r="A120" s="24" t="s">
        <v>226</v>
      </c>
      <c r="B120" s="22" t="s">
        <v>241</v>
      </c>
      <c r="C120" s="23"/>
      <c r="D120" s="22" t="s">
        <v>213</v>
      </c>
      <c r="E120" s="18"/>
      <c r="F120" s="18"/>
      <c r="G120" s="18"/>
      <c r="H120" s="18"/>
      <c r="I120" s="18"/>
      <c r="J120" s="18"/>
      <c r="K120" s="18"/>
      <c r="L120" s="19"/>
      <c r="M120" s="18"/>
      <c r="N120" s="1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21" hidden="1" customHeight="1" x14ac:dyDescent="0.25">
      <c r="A121" s="24" t="s">
        <v>226</v>
      </c>
      <c r="B121" s="22" t="s">
        <v>239</v>
      </c>
      <c r="C121" s="23" t="s">
        <v>240</v>
      </c>
      <c r="D121" s="22" t="s">
        <v>44</v>
      </c>
      <c r="E121" s="18"/>
      <c r="F121" s="18"/>
      <c r="G121" s="18"/>
      <c r="H121" s="18"/>
      <c r="I121" s="18"/>
      <c r="J121" s="18"/>
      <c r="K121" s="18"/>
      <c r="L121" s="19"/>
      <c r="M121" s="18" t="str">
        <f>IF(AND(ISBLANK(E121),ISBLANK(F121),ISBLANK(G121),ISBLANK(H121),ISBLANK(I121),ISBLANK(J121)),"","YES")</f>
        <v/>
      </c>
      <c r="N121" s="18" t="str">
        <f>IF(AND(ISBLANK(E121),ISBLANK(F121),ISBLANK(G121),ISBLANK(H121),ISBLANK(I121),ISBLANK(J121),ISBLANK(K121)),"","YES")</f>
        <v/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21" hidden="1" customHeight="1" x14ac:dyDescent="0.25">
      <c r="A122" s="24" t="s">
        <v>226</v>
      </c>
      <c r="B122" s="22" t="s">
        <v>239</v>
      </c>
      <c r="C122" s="23" t="s">
        <v>26</v>
      </c>
      <c r="D122" s="22" t="s">
        <v>41</v>
      </c>
      <c r="E122" s="18"/>
      <c r="F122" s="18"/>
      <c r="G122" s="18"/>
      <c r="H122" s="18"/>
      <c r="I122" s="18"/>
      <c r="J122" s="18"/>
      <c r="K122" s="18"/>
      <c r="L122" s="19"/>
      <c r="M122" s="18" t="str">
        <f>IF(AND(ISBLANK(E122),ISBLANK(F122),ISBLANK(G122),ISBLANK(H122),ISBLANK(I122),ISBLANK(J122)),"","YES")</f>
        <v/>
      </c>
      <c r="N122" s="18" t="str">
        <f>IF(AND(ISBLANK(E122),ISBLANK(F122),ISBLANK(G122),ISBLANK(H122),ISBLANK(I122),ISBLANK(J122),ISBLANK(K122)),"","YES")</f>
        <v/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21" hidden="1" customHeight="1" x14ac:dyDescent="0.25">
      <c r="A123" s="24" t="s">
        <v>226</v>
      </c>
      <c r="B123" s="22" t="s">
        <v>237</v>
      </c>
      <c r="C123" s="23" t="s">
        <v>238</v>
      </c>
      <c r="D123" s="22" t="s">
        <v>40</v>
      </c>
      <c r="E123" s="18"/>
      <c r="F123" s="18"/>
      <c r="G123" s="18"/>
      <c r="H123" s="18"/>
      <c r="I123" s="18"/>
      <c r="J123" s="18"/>
      <c r="K123" s="18"/>
      <c r="L123" s="19"/>
      <c r="M123" s="18" t="str">
        <f>IF(AND(ISBLANK(E123),ISBLANK(F123),ISBLANK(G123),ISBLANK(H123),ISBLANK(I123),ISBLANK(J123)),"","YES")</f>
        <v/>
      </c>
      <c r="N123" s="18" t="str">
        <f>IF(AND(ISBLANK(E123),ISBLANK(F123),ISBLANK(G123),ISBLANK(H123),ISBLANK(I123),ISBLANK(J123),ISBLANK(K123)),"","YES")</f>
        <v/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21" hidden="1" customHeight="1" x14ac:dyDescent="0.25">
      <c r="A124" s="24" t="s">
        <v>226</v>
      </c>
      <c r="B124" s="22" t="s">
        <v>237</v>
      </c>
      <c r="C124" s="23" t="s">
        <v>26</v>
      </c>
      <c r="D124" s="22" t="s">
        <v>38</v>
      </c>
      <c r="E124" s="18"/>
      <c r="F124" s="18"/>
      <c r="G124" s="18"/>
      <c r="H124" s="18"/>
      <c r="I124" s="18"/>
      <c r="J124" s="18"/>
      <c r="K124" s="18"/>
      <c r="L124" s="19"/>
      <c r="M124" s="18" t="str">
        <f>IF(AND(ISBLANK(E124),ISBLANK(F124),ISBLANK(G124),ISBLANK(H124),ISBLANK(I124),ISBLANK(J124)),"","YES")</f>
        <v/>
      </c>
      <c r="N124" s="18" t="str">
        <f>IF(AND(ISBLANK(E124),ISBLANK(F124),ISBLANK(G124),ISBLANK(H124),ISBLANK(I124),ISBLANK(J124),ISBLANK(K124)),"","YES")</f>
        <v/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21" hidden="1" customHeight="1" x14ac:dyDescent="0.25">
      <c r="A125" s="24" t="s">
        <v>226</v>
      </c>
      <c r="B125" s="22" t="s">
        <v>236</v>
      </c>
      <c r="C125" s="23" t="s">
        <v>235</v>
      </c>
      <c r="D125" s="22" t="s">
        <v>35</v>
      </c>
      <c r="E125" s="18"/>
      <c r="F125" s="18"/>
      <c r="G125" s="18"/>
      <c r="H125" s="18"/>
      <c r="I125" s="18"/>
      <c r="J125" s="18"/>
      <c r="K125" s="18"/>
      <c r="L125" s="19"/>
      <c r="M125" s="18" t="str">
        <f>IF(AND(ISBLANK(E125),ISBLANK(F125),ISBLANK(G125),ISBLANK(H125),ISBLANK(I125),ISBLANK(J125)),"","YES")</f>
        <v/>
      </c>
      <c r="N125" s="18" t="str">
        <f>IF(AND(ISBLANK(E125),ISBLANK(F125),ISBLANK(G125),ISBLANK(H125),ISBLANK(I125),ISBLANK(J125),ISBLANK(K125)),"","YES")</f>
        <v/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21" hidden="1" customHeight="1" x14ac:dyDescent="0.25">
      <c r="A126" s="24" t="s">
        <v>226</v>
      </c>
      <c r="B126" s="22" t="s">
        <v>234</v>
      </c>
      <c r="C126" s="23"/>
      <c r="D126" s="22" t="s">
        <v>213</v>
      </c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21" hidden="1" customHeight="1" x14ac:dyDescent="0.25">
      <c r="A127" s="24" t="s">
        <v>226</v>
      </c>
      <c r="B127" s="22" t="s">
        <v>233</v>
      </c>
      <c r="C127" s="23">
        <v>18134</v>
      </c>
      <c r="D127" s="22" t="s">
        <v>31</v>
      </c>
      <c r="E127" s="18"/>
      <c r="F127" s="18"/>
      <c r="G127" s="18"/>
      <c r="H127" s="18"/>
      <c r="I127" s="18"/>
      <c r="J127" s="18"/>
      <c r="K127" s="18"/>
      <c r="L127" s="19"/>
      <c r="M127" s="18" t="str">
        <f>IF(AND(ISBLANK(E127),ISBLANK(F127),ISBLANK(G127),ISBLANK(H127),ISBLANK(I127),ISBLANK(J127)),"","YES")</f>
        <v/>
      </c>
      <c r="N127" s="18" t="str">
        <f>IF(AND(ISBLANK(E127),ISBLANK(F127),ISBLANK(G127),ISBLANK(H127),ISBLANK(I127),ISBLANK(J127),ISBLANK(K127)),"","YES")</f>
        <v/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21" hidden="1" customHeight="1" x14ac:dyDescent="0.25">
      <c r="A128" s="24" t="s">
        <v>226</v>
      </c>
      <c r="B128" s="22" t="s">
        <v>233</v>
      </c>
      <c r="C128" s="23" t="s">
        <v>26</v>
      </c>
      <c r="D128" s="22" t="s">
        <v>33</v>
      </c>
      <c r="E128" s="18"/>
      <c r="F128" s="18"/>
      <c r="G128" s="18"/>
      <c r="H128" s="18"/>
      <c r="I128" s="18"/>
      <c r="J128" s="18"/>
      <c r="K128" s="18"/>
      <c r="L128" s="19"/>
      <c r="M128" s="18" t="str">
        <f>IF(AND(ISBLANK(E128),ISBLANK(F128),ISBLANK(G128),ISBLANK(H128),ISBLANK(I128),ISBLANK(J128)),"","YES")</f>
        <v/>
      </c>
      <c r="N128" s="18" t="str">
        <f>IF(AND(ISBLANK(E128),ISBLANK(F128),ISBLANK(G128),ISBLANK(H128),ISBLANK(I128),ISBLANK(J128),ISBLANK(K128)),"","YES")</f>
        <v/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21" customHeight="1" x14ac:dyDescent="0.25">
      <c r="A129" s="24" t="s">
        <v>226</v>
      </c>
      <c r="B129" s="22" t="s">
        <v>232</v>
      </c>
      <c r="C129" s="23">
        <v>18072</v>
      </c>
      <c r="D129" s="22" t="s">
        <v>27</v>
      </c>
      <c r="E129" s="18"/>
      <c r="F129" s="18"/>
      <c r="G129" s="18"/>
      <c r="H129" s="18"/>
      <c r="I129" s="18" t="s">
        <v>13</v>
      </c>
      <c r="J129" s="18"/>
      <c r="K129" s="18"/>
      <c r="L129" s="19"/>
      <c r="M129" s="18" t="str">
        <f>IF(AND(ISBLANK(E129),ISBLANK(F129),ISBLANK(G129),ISBLANK(H129),ISBLANK(I129),ISBLANK(J129)),"","YES")</f>
        <v>YES</v>
      </c>
      <c r="N129" s="18" t="str">
        <f>IF(AND(ISBLANK(E129),ISBLANK(F129),ISBLANK(G129),ISBLANK(H129),ISBLANK(I129),ISBLANK(J129),ISBLANK(K129)),"","YES")</f>
        <v>YES</v>
      </c>
      <c r="O129" s="9"/>
      <c r="P129" s="9"/>
      <c r="Q129" s="9"/>
      <c r="R129" s="9"/>
      <c r="S129" s="9"/>
      <c r="T129" s="9"/>
      <c r="U129" s="9"/>
      <c r="V129" s="9"/>
      <c r="W129" s="9">
        <v>1</v>
      </c>
      <c r="X129" s="9"/>
      <c r="Y129" s="9"/>
    </row>
    <row r="130" spans="1:25" ht="21" hidden="1" customHeight="1" x14ac:dyDescent="0.25">
      <c r="A130" s="24" t="s">
        <v>226</v>
      </c>
      <c r="B130" s="22" t="s">
        <v>232</v>
      </c>
      <c r="C130" s="23" t="s">
        <v>26</v>
      </c>
      <c r="D130" s="22" t="s">
        <v>29</v>
      </c>
      <c r="E130" s="18"/>
      <c r="F130" s="18"/>
      <c r="G130" s="18"/>
      <c r="H130" s="18"/>
      <c r="I130" s="18"/>
      <c r="J130" s="18"/>
      <c r="K130" s="18"/>
      <c r="L130" s="19"/>
      <c r="M130" s="18" t="str">
        <f>IF(AND(ISBLANK(E130),ISBLANK(F130),ISBLANK(G130),ISBLANK(H130),ISBLANK(I130),ISBLANK(J130)),"","YES")</f>
        <v/>
      </c>
      <c r="N130" s="18" t="str">
        <f>IF(AND(ISBLANK(E130),ISBLANK(F130),ISBLANK(G130),ISBLANK(H130),ISBLANK(I130),ISBLANK(J130),ISBLANK(K130)),"","YES")</f>
        <v/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21" hidden="1" customHeight="1" x14ac:dyDescent="0.25">
      <c r="A131" s="24" t="s">
        <v>226</v>
      </c>
      <c r="B131" s="22" t="s">
        <v>231</v>
      </c>
      <c r="C131" s="23"/>
      <c r="D131" s="22" t="s">
        <v>213</v>
      </c>
      <c r="E131" s="18"/>
      <c r="F131" s="18"/>
      <c r="G131" s="18"/>
      <c r="H131" s="18"/>
      <c r="I131" s="18"/>
      <c r="J131" s="18"/>
      <c r="K131" s="18"/>
      <c r="L131" s="19"/>
      <c r="M131" s="18"/>
      <c r="N131" s="1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21" hidden="1" customHeight="1" x14ac:dyDescent="0.25">
      <c r="A132" s="24" t="s">
        <v>226</v>
      </c>
      <c r="B132" s="22" t="s">
        <v>229</v>
      </c>
      <c r="C132" s="23" t="s">
        <v>230</v>
      </c>
      <c r="D132" s="22" t="s">
        <v>25</v>
      </c>
      <c r="E132" s="18"/>
      <c r="F132" s="18"/>
      <c r="G132" s="18"/>
      <c r="H132" s="18"/>
      <c r="I132" s="18"/>
      <c r="J132" s="18"/>
      <c r="K132" s="18"/>
      <c r="L132" s="19"/>
      <c r="M132" s="18" t="str">
        <f>IF(AND(ISBLANK(E132),ISBLANK(F132),ISBLANK(G132),ISBLANK(H132),ISBLANK(I132),ISBLANK(J132)),"","YES")</f>
        <v/>
      </c>
      <c r="N132" s="18" t="str">
        <f>IF(AND(ISBLANK(E132),ISBLANK(F132),ISBLANK(G132),ISBLANK(H132),ISBLANK(I132),ISBLANK(J132),ISBLANK(K132)),"","YES")</f>
        <v/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21" hidden="1" customHeight="1" x14ac:dyDescent="0.25">
      <c r="A133" s="24" t="s">
        <v>226</v>
      </c>
      <c r="B133" s="22" t="s">
        <v>229</v>
      </c>
      <c r="C133" s="23"/>
      <c r="D133" s="22" t="s">
        <v>22</v>
      </c>
      <c r="E133" s="18"/>
      <c r="F133" s="18"/>
      <c r="G133" s="18"/>
      <c r="H133" s="18"/>
      <c r="I133" s="18"/>
      <c r="J133" s="18"/>
      <c r="K133" s="18"/>
      <c r="L133" s="19"/>
      <c r="M133" s="18" t="str">
        <f>IF(AND(ISBLANK(E133),ISBLANK(F133),ISBLANK(G133),ISBLANK(H133),ISBLANK(I133),ISBLANK(J133)),"","YES")</f>
        <v/>
      </c>
      <c r="N133" s="18" t="str">
        <f>IF(AND(ISBLANK(E133),ISBLANK(F133),ISBLANK(G133),ISBLANK(H133),ISBLANK(I133),ISBLANK(J133),ISBLANK(K133)),"","YES")</f>
        <v/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21" hidden="1" customHeight="1" x14ac:dyDescent="0.25">
      <c r="A134" s="24" t="s">
        <v>226</v>
      </c>
      <c r="B134" s="22" t="s">
        <v>227</v>
      </c>
      <c r="C134" s="23" t="s">
        <v>228</v>
      </c>
      <c r="D134" s="22" t="s">
        <v>21</v>
      </c>
      <c r="E134" s="18"/>
      <c r="F134" s="18"/>
      <c r="G134" s="18"/>
      <c r="H134" s="18"/>
      <c r="I134" s="18"/>
      <c r="J134" s="18"/>
      <c r="K134" s="18"/>
      <c r="L134" s="19"/>
      <c r="M134" s="18" t="str">
        <f>IF(AND(ISBLANK(E134),ISBLANK(F134),ISBLANK(G134),ISBLANK(H134),ISBLANK(I134),ISBLANK(J134)),"","YES")</f>
        <v/>
      </c>
      <c r="N134" s="18" t="str">
        <f>IF(AND(ISBLANK(E134),ISBLANK(F134),ISBLANK(G134),ISBLANK(H134),ISBLANK(I134),ISBLANK(J134),ISBLANK(K134)),"","YES")</f>
        <v/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21" hidden="1" customHeight="1" x14ac:dyDescent="0.25">
      <c r="A135" s="24" t="s">
        <v>226</v>
      </c>
      <c r="B135" s="22" t="s">
        <v>227</v>
      </c>
      <c r="C135" s="23"/>
      <c r="D135" s="22" t="s">
        <v>18</v>
      </c>
      <c r="E135" s="18"/>
      <c r="F135" s="18"/>
      <c r="G135" s="18"/>
      <c r="H135" s="18"/>
      <c r="I135" s="18"/>
      <c r="J135" s="18"/>
      <c r="K135" s="18"/>
      <c r="L135" s="19"/>
      <c r="M135" s="18" t="str">
        <f>IF(AND(ISBLANK(E135),ISBLANK(F135),ISBLANK(G135),ISBLANK(H135),ISBLANK(I135),ISBLANK(J135)),"","YES")</f>
        <v/>
      </c>
      <c r="N135" s="18" t="str">
        <f>IF(AND(ISBLANK(E135),ISBLANK(F135),ISBLANK(G135),ISBLANK(H135),ISBLANK(I135),ISBLANK(J135),ISBLANK(K135)),"","YES")</f>
        <v/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21" customHeight="1" x14ac:dyDescent="0.25">
      <c r="A136" s="24" t="s">
        <v>226</v>
      </c>
      <c r="B136" s="22" t="s">
        <v>225</v>
      </c>
      <c r="C136" s="23" t="s">
        <v>224</v>
      </c>
      <c r="D136" s="22" t="s">
        <v>14</v>
      </c>
      <c r="E136" s="18"/>
      <c r="F136" s="18"/>
      <c r="G136" s="18"/>
      <c r="H136" s="18"/>
      <c r="I136" s="18"/>
      <c r="J136" s="18" t="s">
        <v>13</v>
      </c>
      <c r="K136" s="18"/>
      <c r="L136" s="19"/>
      <c r="M136" s="18" t="str">
        <f>IF(AND(ISBLANK(E136),ISBLANK(F136),ISBLANK(G136),ISBLANK(H136),ISBLANK(I136),ISBLANK(J136)),"","YES")</f>
        <v>YES</v>
      </c>
      <c r="N136" s="18" t="str">
        <f>IF(AND(ISBLANK(E136),ISBLANK(F136),ISBLANK(G136),ISBLANK(H136),ISBLANK(I136),ISBLANK(J136),ISBLANK(K136)),"","YES")</f>
        <v>YES</v>
      </c>
      <c r="O136" s="9"/>
      <c r="P136" s="9"/>
      <c r="Q136" s="9">
        <v>1</v>
      </c>
      <c r="R136" s="9">
        <v>1</v>
      </c>
      <c r="S136" s="9">
        <v>1</v>
      </c>
      <c r="T136" s="9">
        <v>1</v>
      </c>
      <c r="U136" s="9"/>
      <c r="V136" s="9">
        <v>1</v>
      </c>
      <c r="W136" s="9"/>
      <c r="X136" s="9">
        <v>1</v>
      </c>
      <c r="Y136" s="9"/>
    </row>
    <row r="137" spans="1:25" ht="21" hidden="1" customHeight="1" x14ac:dyDescent="0.25">
      <c r="A137" s="47">
        <f>SUBTOTAL(103, A3:A136)</f>
        <v>13</v>
      </c>
      <c r="B137" s="47"/>
      <c r="C137" s="48"/>
      <c r="D137" s="47"/>
      <c r="E137" s="10">
        <f>COUNTA(E3:E136)</f>
        <v>1</v>
      </c>
      <c r="F137" s="10">
        <f>COUNTA(F3:F136)</f>
        <v>0</v>
      </c>
      <c r="G137" s="10">
        <f>COUNTA(G3:G136)</f>
        <v>0</v>
      </c>
      <c r="H137" s="10">
        <f>COUNTA(H3:H136)</f>
        <v>6</v>
      </c>
      <c r="I137" s="10">
        <f>COUNTA(I3:I136)</f>
        <v>4</v>
      </c>
      <c r="J137" s="10">
        <f>COUNTA(J3:J136)</f>
        <v>3</v>
      </c>
      <c r="K137" s="10">
        <f>COUNTA(K3:K136)</f>
        <v>1</v>
      </c>
      <c r="L137" s="19"/>
      <c r="M137" s="10">
        <f>COUNTIF(M3:M136,"YES")</f>
        <v>13</v>
      </c>
      <c r="N137" s="10">
        <f>COUNTIF(N3:N136,"YES")</f>
        <v>14</v>
      </c>
      <c r="O137" s="10">
        <f>SUM(O3:O133)</f>
        <v>0</v>
      </c>
      <c r="P137" s="10">
        <f>SUM(P3:P133)</f>
        <v>0</v>
      </c>
      <c r="Q137" s="10">
        <f>SUM(Q3:Q133)</f>
        <v>0</v>
      </c>
      <c r="R137" s="10">
        <f>SUM(R3:R133)</f>
        <v>1</v>
      </c>
      <c r="S137" s="10">
        <f>SUM(S3:S133)</f>
        <v>0</v>
      </c>
      <c r="T137" s="10">
        <f>SUM(T3:T133)</f>
        <v>0</v>
      </c>
      <c r="U137" s="10">
        <f>SUM(U3:U133)</f>
        <v>5</v>
      </c>
      <c r="V137" s="10">
        <f>SUM(V3:V133)</f>
        <v>0</v>
      </c>
      <c r="W137" s="10">
        <f>SUM(W3:W133)</f>
        <v>3</v>
      </c>
      <c r="X137" s="10">
        <f>SUM(X3:X133)</f>
        <v>0</v>
      </c>
      <c r="Y137" s="10">
        <f>SUM(Y3:Y133)</f>
        <v>2</v>
      </c>
    </row>
    <row r="138" spans="1:25" ht="21" hidden="1" customHeight="1" x14ac:dyDescent="0.3">
      <c r="A138" s="14"/>
      <c r="B138" s="12"/>
      <c r="C138" s="13"/>
      <c r="D138" s="12" t="s">
        <v>13</v>
      </c>
      <c r="E138" s="11"/>
      <c r="F138" s="15"/>
      <c r="G138" s="11"/>
      <c r="H138" s="10">
        <f>COUNTIF(H3:H136,"No Cxn")</f>
        <v>0</v>
      </c>
      <c r="I138" s="10">
        <f>COUNTIF(I3:I136,"No Cxn")</f>
        <v>3</v>
      </c>
      <c r="J138" s="10">
        <f>COUNTIF(J3:J136,"No Cxn")</f>
        <v>3</v>
      </c>
      <c r="K138" s="11"/>
      <c r="L138" s="1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21" hidden="1" customHeight="1" x14ac:dyDescent="0.3">
      <c r="A139" s="14"/>
      <c r="B139" s="12"/>
      <c r="C139" s="13"/>
      <c r="D139" s="12" t="s">
        <v>12</v>
      </c>
      <c r="E139" s="11"/>
      <c r="F139" s="15"/>
      <c r="G139" s="11"/>
      <c r="H139" s="10">
        <f>COUNTIF(H3:H136,"Stuck")</f>
        <v>0</v>
      </c>
      <c r="I139" s="10">
        <f>COUNTIF(I3:I136,"Stuck")</f>
        <v>0</v>
      </c>
      <c r="J139" s="10">
        <f>COUNTIF(J3:J136,"Stuck")</f>
        <v>0</v>
      </c>
      <c r="K139" s="11"/>
      <c r="L139" s="1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s="1" customFormat="1" ht="21" hidden="1" customHeight="1" x14ac:dyDescent="0.3">
      <c r="A140" s="14"/>
      <c r="B140" s="12"/>
      <c r="C140" s="13"/>
      <c r="D140" s="12" t="s">
        <v>11</v>
      </c>
      <c r="E140" s="10">
        <f>COUNTIF(E3:E136,"In")</f>
        <v>0</v>
      </c>
      <c r="F140" s="11"/>
      <c r="G140" s="11"/>
      <c r="H140" s="10">
        <f>COUNTIF(H3:H136,"In")</f>
        <v>5</v>
      </c>
      <c r="I140" s="10">
        <f>COUNTIF(I3:I136,"In")</f>
        <v>1</v>
      </c>
      <c r="J140" s="10">
        <f>COUNTIF(J3:J136,"In")</f>
        <v>0</v>
      </c>
      <c r="K140" s="11"/>
      <c r="L140" s="19"/>
      <c r="M140" s="2"/>
      <c r="N140" s="2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s="1" customFormat="1" ht="21" hidden="1" customHeight="1" x14ac:dyDescent="0.3">
      <c r="A141" s="14"/>
      <c r="B141" s="12"/>
      <c r="C141" s="13"/>
      <c r="D141" s="12" t="s">
        <v>10</v>
      </c>
      <c r="E141" s="10">
        <f>COUNTIF(E3:E137,"Out")</f>
        <v>1</v>
      </c>
      <c r="F141" s="15"/>
      <c r="G141" s="11"/>
      <c r="H141" s="10">
        <f>COUNTIF(H3:H137,"Out")</f>
        <v>1</v>
      </c>
      <c r="I141" s="10">
        <f>COUNTIF(I3:I137,"Out")</f>
        <v>0</v>
      </c>
      <c r="J141" s="10">
        <f>COUNTIF(J3:J137,"Out")</f>
        <v>0</v>
      </c>
      <c r="K141" s="11"/>
      <c r="L141" s="19"/>
      <c r="M141" s="2"/>
      <c r="N141" s="2"/>
    </row>
    <row r="142" spans="1:25" s="1" customFormat="1" ht="21" hidden="1" customHeight="1" x14ac:dyDescent="0.3">
      <c r="A142" s="14"/>
      <c r="B142" s="12"/>
      <c r="C142" s="13"/>
      <c r="D142" s="12" t="s">
        <v>9</v>
      </c>
      <c r="E142" s="10">
        <f>COUNTIF(E3:E136,"Loose")</f>
        <v>0</v>
      </c>
      <c r="F142" s="10">
        <f>COUNTIF(F3:F136,"Loose")</f>
        <v>0</v>
      </c>
      <c r="G142" s="10">
        <f>COUNTIF(G3:G136,"Loose")</f>
        <v>0</v>
      </c>
      <c r="H142" s="11"/>
      <c r="I142" s="11"/>
      <c r="J142" s="11"/>
      <c r="K142" s="11"/>
      <c r="L142" s="19"/>
      <c r="M142" s="2"/>
      <c r="N142" s="2"/>
    </row>
    <row r="143" spans="1:25" s="1" customFormat="1" ht="21" hidden="1" customHeight="1" x14ac:dyDescent="0.3">
      <c r="A143" s="14"/>
      <c r="B143" s="12"/>
      <c r="C143" s="13"/>
      <c r="D143" s="12" t="s">
        <v>8</v>
      </c>
      <c r="E143" s="11"/>
      <c r="F143" s="10">
        <f>COUNTIF(F3:F136,"Missing")</f>
        <v>0</v>
      </c>
      <c r="G143" s="10">
        <f>COUNTIF(G3:G136,"Missing")</f>
        <v>0</v>
      </c>
      <c r="H143" s="11"/>
      <c r="I143" s="11"/>
      <c r="J143" s="11"/>
      <c r="K143" s="10">
        <f>COUNTIF(K3:K136,"Missing")</f>
        <v>1</v>
      </c>
      <c r="L143" s="19"/>
      <c r="M143" s="2"/>
      <c r="N143" s="2"/>
    </row>
    <row r="144" spans="1:25" ht="21" hidden="1" customHeight="1" x14ac:dyDescent="0.3">
      <c r="A144" s="14"/>
      <c r="B144" s="12"/>
      <c r="C144" s="13"/>
      <c r="D144" s="12" t="s">
        <v>7</v>
      </c>
      <c r="E144" s="11"/>
      <c r="F144" s="10">
        <f>COUNTIF(F3:F136,"Broken")</f>
        <v>0</v>
      </c>
      <c r="G144" s="11"/>
      <c r="H144" s="11"/>
      <c r="I144" s="11"/>
      <c r="J144" s="11"/>
      <c r="K144" s="10">
        <f>COUNTIF(K3:K136,"Broken")</f>
        <v>0</v>
      </c>
      <c r="L144" s="19"/>
      <c r="O144" s="1"/>
      <c r="P144" s="1"/>
      <c r="Q144" s="1"/>
    </row>
    <row r="145" spans="1:29" ht="21" customHeight="1" x14ac:dyDescent="0.25">
      <c r="A145" s="35"/>
      <c r="B145" s="35"/>
      <c r="D145" s="35"/>
      <c r="L145" s="19"/>
    </row>
    <row r="146" spans="1:29" ht="21" customHeight="1" x14ac:dyDescent="0.25">
      <c r="A146" s="46" t="s">
        <v>223</v>
      </c>
      <c r="B146" s="35"/>
      <c r="D146" s="35"/>
      <c r="L146" s="19"/>
    </row>
    <row r="147" spans="1:29" ht="21" customHeight="1" x14ac:dyDescent="0.25">
      <c r="A147" s="44">
        <v>5</v>
      </c>
      <c r="B147" s="12" t="s">
        <v>222</v>
      </c>
      <c r="C147" s="12" t="s">
        <v>221</v>
      </c>
      <c r="D147" s="12" t="s">
        <v>220</v>
      </c>
      <c r="E147" s="42"/>
      <c r="F147" s="42"/>
      <c r="G147" s="42"/>
      <c r="H147" s="45"/>
      <c r="I147" s="42"/>
      <c r="J147" s="42"/>
      <c r="K147" s="42"/>
      <c r="L147" s="19"/>
    </row>
    <row r="148" spans="1:29" ht="21" customHeight="1" x14ac:dyDescent="0.25">
      <c r="A148" s="44">
        <v>5</v>
      </c>
      <c r="B148" s="12" t="s">
        <v>217</v>
      </c>
      <c r="C148" s="12" t="s">
        <v>219</v>
      </c>
      <c r="D148" s="12" t="s">
        <v>218</v>
      </c>
      <c r="E148" s="42"/>
      <c r="F148" s="42"/>
      <c r="G148" s="42"/>
      <c r="H148" s="42"/>
      <c r="I148" s="42"/>
      <c r="J148" s="42"/>
      <c r="K148" s="42"/>
      <c r="L148" s="19"/>
    </row>
    <row r="149" spans="1:29" ht="21" customHeight="1" x14ac:dyDescent="0.25">
      <c r="A149" s="44">
        <v>5</v>
      </c>
      <c r="B149" s="12" t="s">
        <v>217</v>
      </c>
      <c r="C149" s="12" t="s">
        <v>216</v>
      </c>
      <c r="D149" s="43" t="s">
        <v>213</v>
      </c>
      <c r="E149" s="42"/>
      <c r="F149" s="42"/>
      <c r="G149" s="42"/>
      <c r="H149" s="42"/>
      <c r="I149" s="42"/>
      <c r="J149" s="42"/>
      <c r="K149" s="42"/>
      <c r="L149" s="19"/>
    </row>
    <row r="150" spans="1:29" ht="21" customHeight="1" x14ac:dyDescent="0.25">
      <c r="A150" s="44">
        <v>7</v>
      </c>
      <c r="B150" s="43" t="s">
        <v>215</v>
      </c>
      <c r="C150" s="12" t="s">
        <v>214</v>
      </c>
      <c r="D150" s="43" t="s">
        <v>213</v>
      </c>
      <c r="E150" s="42"/>
      <c r="F150" s="42"/>
      <c r="G150" s="42"/>
      <c r="H150" s="42"/>
      <c r="I150" s="42"/>
      <c r="J150" s="42"/>
      <c r="K150" s="42"/>
      <c r="L150" s="19"/>
    </row>
    <row r="151" spans="1:29" ht="21" customHeight="1" x14ac:dyDescent="0.25">
      <c r="A151" s="35"/>
      <c r="B151" s="35"/>
      <c r="D151" s="35"/>
      <c r="L151" s="19"/>
    </row>
    <row r="152" spans="1:29" ht="21" customHeight="1" x14ac:dyDescent="0.25">
      <c r="A152" s="38"/>
      <c r="B152" s="38"/>
      <c r="C152" s="38"/>
      <c r="D152" s="38"/>
      <c r="E152" s="37" t="s">
        <v>6</v>
      </c>
      <c r="F152" s="37" t="s">
        <v>212</v>
      </c>
      <c r="G152" s="37"/>
      <c r="H152" s="41" t="s">
        <v>4</v>
      </c>
      <c r="I152" s="41" t="s">
        <v>4</v>
      </c>
      <c r="J152" s="41" t="s">
        <v>2</v>
      </c>
      <c r="K152" s="41"/>
      <c r="L152" s="19"/>
    </row>
    <row r="153" spans="1:29" ht="21" customHeight="1" x14ac:dyDescent="0.25">
      <c r="A153" s="38"/>
      <c r="B153" s="38"/>
      <c r="C153" s="38"/>
      <c r="D153" s="38"/>
      <c r="E153" s="37">
        <f>COUNTIF(E1:E135,"*OW*")</f>
        <v>0</v>
      </c>
      <c r="F153" s="37">
        <v>2</v>
      </c>
      <c r="G153" s="37"/>
      <c r="H153" s="41">
        <f>COUNTIF(H1:H136,"*I*")</f>
        <v>6</v>
      </c>
      <c r="I153" s="41">
        <f>COUNTIF(I1:I136,"*I*")</f>
        <v>1</v>
      </c>
      <c r="J153" s="41">
        <f>COUNTIF(J1:J135,"*NL*")</f>
        <v>0</v>
      </c>
      <c r="K153" s="41"/>
      <c r="L153" s="19"/>
    </row>
    <row r="154" spans="1:29" s="8" customFormat="1" ht="21" customHeight="1" x14ac:dyDescent="0.25">
      <c r="A154" s="38"/>
      <c r="B154" s="38"/>
      <c r="C154" s="38"/>
      <c r="D154" s="38"/>
      <c r="E154" s="37" t="s">
        <v>211</v>
      </c>
      <c r="F154" s="37" t="s">
        <v>211</v>
      </c>
      <c r="G154" s="37"/>
      <c r="H154" s="41" t="s">
        <v>3</v>
      </c>
      <c r="I154" s="41" t="s">
        <v>3</v>
      </c>
      <c r="J154" s="41"/>
      <c r="K154" s="41"/>
      <c r="L154" s="19"/>
      <c r="M154" s="2"/>
      <c r="N154" s="2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21" customHeight="1" x14ac:dyDescent="0.25">
      <c r="A155" s="38"/>
      <c r="B155" s="38"/>
      <c r="C155" s="38"/>
      <c r="D155" s="38"/>
      <c r="E155" s="37">
        <v>3</v>
      </c>
      <c r="F155" s="37">
        <v>1</v>
      </c>
      <c r="G155" s="37"/>
      <c r="H155" s="41">
        <f>COUNTIF(H1:H136,"*B*")</f>
        <v>0</v>
      </c>
      <c r="I155" s="41">
        <f>COUNTIF(I1:I136,"*B*")</f>
        <v>0</v>
      </c>
      <c r="J155" s="41"/>
      <c r="K155" s="41"/>
      <c r="L155" s="32"/>
    </row>
    <row r="156" spans="1:29" ht="21" customHeight="1" x14ac:dyDescent="0.25">
      <c r="A156" s="38"/>
      <c r="B156" s="38"/>
      <c r="C156" s="38"/>
      <c r="D156" s="38"/>
      <c r="E156" s="37"/>
      <c r="F156" s="37"/>
      <c r="G156" s="37"/>
      <c r="H156" s="41" t="s">
        <v>1</v>
      </c>
      <c r="I156" s="41" t="s">
        <v>1</v>
      </c>
      <c r="J156" s="41"/>
      <c r="K156" s="41"/>
      <c r="L156" s="32"/>
    </row>
    <row r="157" spans="1:29" ht="21" customHeight="1" x14ac:dyDescent="0.25">
      <c r="A157" s="38"/>
      <c r="B157" s="38"/>
      <c r="C157" s="38"/>
      <c r="D157" s="38"/>
      <c r="E157" s="37"/>
      <c r="F157" s="37"/>
      <c r="G157" s="37"/>
      <c r="H157" s="41">
        <f>COUNTIF(H12:H136,"*O*")</f>
        <v>1</v>
      </c>
      <c r="I157" s="41">
        <f>COUNTIF(I1:I136,"*O*")</f>
        <v>3</v>
      </c>
      <c r="J157" s="41"/>
      <c r="K157" s="41"/>
      <c r="L157" s="32"/>
    </row>
    <row r="158" spans="1:29" ht="21" customHeight="1" x14ac:dyDescent="0.25">
      <c r="A158" s="40"/>
      <c r="B158" s="40"/>
      <c r="C158" s="40"/>
      <c r="D158" s="40"/>
      <c r="E158" s="39"/>
      <c r="F158" s="39"/>
      <c r="G158" s="39"/>
      <c r="H158" s="37" t="s">
        <v>0</v>
      </c>
      <c r="I158" s="37" t="s">
        <v>0</v>
      </c>
      <c r="J158" s="37" t="s">
        <v>0</v>
      </c>
      <c r="K158" s="36"/>
      <c r="L158" s="32"/>
    </row>
    <row r="159" spans="1:29" ht="21" customHeight="1" x14ac:dyDescent="0.25">
      <c r="A159" s="38"/>
      <c r="B159" s="38"/>
      <c r="C159" s="38"/>
      <c r="D159" s="38"/>
      <c r="E159" s="37"/>
      <c r="F159" s="37"/>
      <c r="G159" s="37"/>
      <c r="H159" s="37">
        <f>SUM(H153,H155,H157)</f>
        <v>7</v>
      </c>
      <c r="I159" s="37">
        <f>SUM(I153,I155,I157)</f>
        <v>4</v>
      </c>
      <c r="J159" s="37">
        <f>J153</f>
        <v>0</v>
      </c>
      <c r="K159" s="36"/>
      <c r="L159" s="32"/>
    </row>
    <row r="160" spans="1:29" ht="21" customHeight="1" x14ac:dyDescent="0.25">
      <c r="A160" s="38"/>
      <c r="B160" s="38"/>
      <c r="C160" s="38"/>
      <c r="D160" s="38"/>
      <c r="E160" s="37"/>
      <c r="F160" s="37"/>
      <c r="G160" s="37"/>
      <c r="H160" s="37"/>
      <c r="I160" s="37"/>
      <c r="J160" s="37"/>
      <c r="K160" s="36"/>
      <c r="L160" s="32"/>
    </row>
    <row r="161" spans="1:12" ht="21" customHeight="1" x14ac:dyDescent="0.25">
      <c r="A161" s="38"/>
      <c r="B161" s="38"/>
      <c r="C161" s="38"/>
      <c r="D161" s="38"/>
      <c r="E161" s="37"/>
      <c r="F161" s="37"/>
      <c r="G161" s="37"/>
      <c r="H161" s="37"/>
      <c r="I161" s="37"/>
      <c r="J161" s="37"/>
      <c r="K161" s="36"/>
      <c r="L161" s="32"/>
    </row>
    <row r="162" spans="1:12" ht="21" customHeight="1" x14ac:dyDescent="0.25">
      <c r="A162" s="38"/>
      <c r="B162" s="38"/>
      <c r="C162" s="38"/>
      <c r="D162" s="38"/>
      <c r="E162" s="37"/>
      <c r="F162" s="37"/>
      <c r="G162" s="37"/>
      <c r="H162" s="37"/>
      <c r="I162" s="37"/>
      <c r="J162" s="37"/>
      <c r="K162" s="36"/>
      <c r="L162" s="32"/>
    </row>
    <row r="163" spans="1:12" ht="21" customHeight="1" x14ac:dyDescent="0.25">
      <c r="A163" s="38"/>
      <c r="B163" s="38"/>
      <c r="C163" s="38"/>
      <c r="D163" s="38"/>
      <c r="E163" s="37"/>
      <c r="F163" s="37"/>
      <c r="G163" s="37"/>
      <c r="H163" s="37"/>
      <c r="I163" s="37"/>
      <c r="J163" s="37"/>
      <c r="K163" s="36"/>
      <c r="L163" s="32"/>
    </row>
    <row r="164" spans="1:12" ht="21" customHeight="1" x14ac:dyDescent="0.25">
      <c r="A164" s="38"/>
      <c r="B164" s="38"/>
      <c r="C164" s="38"/>
      <c r="D164" s="38"/>
      <c r="E164" s="37"/>
      <c r="F164" s="37"/>
      <c r="G164" s="37"/>
      <c r="H164" s="37"/>
      <c r="I164" s="37"/>
      <c r="J164" s="37"/>
      <c r="K164" s="36"/>
      <c r="L164" s="32"/>
    </row>
    <row r="165" spans="1:12" ht="21" customHeight="1" x14ac:dyDescent="0.25">
      <c r="A165" s="38"/>
      <c r="B165" s="38"/>
      <c r="C165" s="38"/>
      <c r="D165" s="38"/>
      <c r="E165" s="37"/>
      <c r="F165" s="37"/>
      <c r="G165" s="37"/>
      <c r="H165" s="37"/>
      <c r="I165" s="37"/>
      <c r="J165" s="37"/>
      <c r="K165" s="36"/>
    </row>
    <row r="166" spans="1:12" ht="21" customHeight="1" x14ac:dyDescent="0.25">
      <c r="A166" s="38"/>
      <c r="B166" s="38"/>
      <c r="C166" s="38"/>
      <c r="D166" s="38"/>
      <c r="E166" s="37"/>
      <c r="F166" s="37"/>
      <c r="G166" s="37"/>
      <c r="H166" s="37"/>
      <c r="I166" s="37"/>
      <c r="J166" s="37"/>
      <c r="K166" s="36"/>
    </row>
    <row r="167" spans="1:12" ht="21" customHeight="1" x14ac:dyDescent="0.25">
      <c r="A167" s="38"/>
      <c r="B167" s="38"/>
      <c r="C167" s="38"/>
      <c r="D167" s="38"/>
      <c r="E167" s="37"/>
      <c r="F167" s="37"/>
      <c r="G167" s="37"/>
      <c r="H167" s="37"/>
      <c r="I167" s="37"/>
      <c r="J167" s="37"/>
      <c r="K167" s="36"/>
    </row>
    <row r="168" spans="1:12" ht="21" customHeight="1" x14ac:dyDescent="0.25">
      <c r="A168" s="38"/>
      <c r="B168" s="38"/>
      <c r="C168" s="38"/>
      <c r="D168" s="38"/>
      <c r="E168" s="37"/>
      <c r="F168" s="37"/>
      <c r="G168" s="37"/>
      <c r="H168" s="37"/>
      <c r="I168" s="37"/>
      <c r="J168" s="37"/>
      <c r="K168" s="36"/>
    </row>
    <row r="169" spans="1:12" ht="21" customHeight="1" x14ac:dyDescent="0.25">
      <c r="A169" s="38"/>
      <c r="B169" s="38"/>
      <c r="C169" s="38"/>
      <c r="D169" s="38"/>
      <c r="E169" s="37"/>
      <c r="F169" s="37"/>
      <c r="G169" s="37"/>
      <c r="H169" s="37"/>
      <c r="I169" s="37"/>
      <c r="J169" s="37"/>
      <c r="K169" s="36"/>
    </row>
    <row r="170" spans="1:12" ht="21" customHeight="1" x14ac:dyDescent="0.25">
      <c r="A170" s="38"/>
      <c r="B170" s="38"/>
      <c r="C170" s="38"/>
      <c r="D170" s="38"/>
      <c r="E170" s="37"/>
      <c r="F170" s="37"/>
      <c r="G170" s="37"/>
      <c r="H170" s="37"/>
      <c r="I170" s="37"/>
      <c r="J170" s="37"/>
      <c r="K170" s="36"/>
    </row>
  </sheetData>
  <autoFilter ref="A1:Y144">
    <filterColumn colId="12">
      <filters>
        <filter val="YES"/>
      </filters>
    </filterColumn>
  </autoFilter>
  <dataValidations count="16"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H2:J136">
      <formula1>"In,Out,No Cxn,Stuck"</formula1>
    </dataValidation>
    <dataValidation type="list" allowBlank="1" showInputMessage="1" showErrorMessage="1" sqref="K2:K136">
      <formula1>"Missing,Broken,Replaced"</formula1>
    </dataValidation>
    <dataValidation type="list" allowBlank="1" showInputMessage="1" showErrorMessage="1" sqref="G2:G136">
      <formula1>"Loose,Missing"</formula1>
    </dataValidation>
    <dataValidation type="list" showInputMessage="1" showErrorMessage="1" sqref="E2:E136">
      <formula1>"In,Out,Loose, ,"</formula1>
    </dataValidation>
    <dataValidation type="list" allowBlank="1" showInputMessage="1" showErrorMessage="1" sqref="F2:F136">
      <formula1>"Loose,Missing,Broken"</formula1>
    </dataValidation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&amp;CFreedom - Stanton (B)&amp;R&amp;11Dorm Jack Repairs Assessment 2017</oddHeader>
    <oddFooter>&amp;LCODES:&amp;C&amp;"Book Antiqua,Bold"Loose;  Missing;  Pushed IN;  Pulled OUT;  B=Broken; No Cxn = No Connection; Stuck = Item is stuck in jack
Page &amp;P of &amp;N&amp;RCluster B - Stanton Hall</oddFooter>
  </headerFooter>
  <rowBreaks count="6" manualBreakCount="6">
    <brk id="24" max="11" man="1"/>
    <brk id="46" max="11" man="1"/>
    <brk id="69" max="11" man="1"/>
    <brk id="73" max="11" man="1"/>
    <brk id="93" max="11" man="1"/>
    <brk id="11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Y116"/>
  <sheetViews>
    <sheetView topLeftCell="D1" zoomScaleNormal="100" zoomScaleSheetLayoutView="100" zoomScalePageLayoutView="98" workbookViewId="0">
      <pane ySplit="1" topLeftCell="A39" activePane="bottomLeft" state="frozen"/>
      <selection activeCell="O4" sqref="O4"/>
      <selection pane="bottomLeft" activeCell="L51" sqref="L51"/>
    </sheetView>
  </sheetViews>
  <sheetFormatPr defaultRowHeight="21" customHeight="1" x14ac:dyDescent="0.25"/>
  <cols>
    <col min="1" max="1" width="8" style="3" bestFit="1" customWidth="1"/>
    <col min="2" max="2" width="8" style="1" bestFit="1" customWidth="1"/>
    <col min="3" max="3" width="5.375" style="1" bestFit="1" customWidth="1"/>
    <col min="4" max="4" width="6.5" style="1" bestFit="1" customWidth="1"/>
    <col min="5" max="11" width="8.125" style="1" customWidth="1"/>
    <col min="12" max="12" width="41.25" style="1" customWidth="1"/>
    <col min="13" max="13" width="9.625" style="2" customWidth="1"/>
    <col min="14" max="14" width="12.25" style="2" customWidth="1"/>
    <col min="15" max="15" width="4.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4" style="1" customWidth="1"/>
    <col min="21" max="21" width="2.5" style="1" customWidth="1"/>
    <col min="22" max="22" width="3.5" style="1" customWidth="1"/>
    <col min="23" max="23" width="4.25" style="1" bestFit="1" customWidth="1"/>
    <col min="24" max="24" width="4.25" style="1" customWidth="1"/>
    <col min="25" max="25" width="4.125" style="1" customWidth="1"/>
    <col min="26" max="16384" width="9" style="1"/>
  </cols>
  <sheetData>
    <row r="1" spans="1:25" s="26" customFormat="1" ht="45" customHeight="1" x14ac:dyDescent="0.25">
      <c r="A1" s="31" t="s">
        <v>210</v>
      </c>
      <c r="B1" s="31" t="s">
        <v>209</v>
      </c>
      <c r="C1" s="30" t="s">
        <v>208</v>
      </c>
      <c r="D1" s="30" t="s">
        <v>207</v>
      </c>
      <c r="E1" s="29" t="s">
        <v>206</v>
      </c>
      <c r="F1" s="29" t="s">
        <v>342</v>
      </c>
      <c r="G1" s="29" t="s">
        <v>282</v>
      </c>
      <c r="H1" s="29" t="s">
        <v>203</v>
      </c>
      <c r="I1" s="29" t="s">
        <v>202</v>
      </c>
      <c r="J1" s="29" t="s">
        <v>341</v>
      </c>
      <c r="K1" s="29" t="s">
        <v>200</v>
      </c>
      <c r="L1" s="29" t="s">
        <v>199</v>
      </c>
      <c r="M1" s="29" t="s">
        <v>198</v>
      </c>
      <c r="N1" s="29" t="s">
        <v>197</v>
      </c>
      <c r="O1" s="27" t="s">
        <v>196</v>
      </c>
      <c r="P1" s="27" t="s">
        <v>195</v>
      </c>
      <c r="Q1" s="28" t="s">
        <v>194</v>
      </c>
      <c r="R1" s="27" t="s">
        <v>193</v>
      </c>
      <c r="S1" s="27" t="s">
        <v>192</v>
      </c>
      <c r="T1" s="27" t="s">
        <v>191</v>
      </c>
      <c r="U1" s="27" t="s">
        <v>190</v>
      </c>
      <c r="V1" s="28" t="s">
        <v>189</v>
      </c>
      <c r="W1" s="27" t="s">
        <v>188</v>
      </c>
      <c r="X1" s="28" t="s">
        <v>187</v>
      </c>
      <c r="Y1" s="27" t="s">
        <v>186</v>
      </c>
    </row>
    <row r="2" spans="1:25" s="5" customFormat="1" ht="21" hidden="1" customHeight="1" x14ac:dyDescent="0.25">
      <c r="A2" s="20" t="s">
        <v>331</v>
      </c>
      <c r="B2" s="12" t="s">
        <v>295</v>
      </c>
      <c r="C2" s="13">
        <v>18103</v>
      </c>
      <c r="D2" s="12" t="s">
        <v>184</v>
      </c>
      <c r="E2" s="18"/>
      <c r="F2" s="18"/>
      <c r="G2" s="18"/>
      <c r="H2" s="18"/>
      <c r="I2" s="18"/>
      <c r="J2" s="18"/>
      <c r="K2" s="18"/>
      <c r="L2" s="19"/>
      <c r="M2" s="18" t="str">
        <f>IF(AND(ISBLANK(E2),ISBLANK(F2),ISBLANK(G2),ISBLANK(H2),ISBLANK(I2),ISBLANK(J2)),"","YES")</f>
        <v/>
      </c>
      <c r="N2" s="18" t="str">
        <f>IF(AND(ISBLANK(E2),ISBLANK(F2),ISBLANK(G2),ISBLANK(H2),ISBLANK(I2),ISBLANK(J2),ISBLANK(K2)),"","YES")</f>
        <v/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5" customFormat="1" ht="21" hidden="1" customHeight="1" x14ac:dyDescent="0.25">
      <c r="A3" s="20" t="s">
        <v>331</v>
      </c>
      <c r="B3" s="12" t="s">
        <v>294</v>
      </c>
      <c r="C3" s="13">
        <v>18241</v>
      </c>
      <c r="D3" s="12" t="s">
        <v>181</v>
      </c>
      <c r="E3" s="18"/>
      <c r="F3" s="18"/>
      <c r="G3" s="18"/>
      <c r="H3" s="18"/>
      <c r="I3" s="18"/>
      <c r="J3" s="18"/>
      <c r="K3" s="18"/>
      <c r="L3" s="19"/>
      <c r="M3" s="18" t="str">
        <f>IF(AND(ISBLANK(E3),ISBLANK(F3),ISBLANK(G3),ISBLANK(H3),ISBLANK(I3),ISBLANK(J3)),"","YES")</f>
        <v/>
      </c>
      <c r="N3" s="18" t="str">
        <f>IF(AND(ISBLANK(E3),ISBLANK(F3),ISBLANK(G3),ISBLANK(H3),ISBLANK(I3),ISBLANK(J3),ISBLANK(K3)),"","YES")</f>
        <v/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s="5" customFormat="1" ht="21" hidden="1" customHeight="1" x14ac:dyDescent="0.25">
      <c r="A4" s="20" t="s">
        <v>331</v>
      </c>
      <c r="B4" s="12" t="s">
        <v>294</v>
      </c>
      <c r="C4" s="13" t="s">
        <v>26</v>
      </c>
      <c r="D4" s="12" t="s">
        <v>183</v>
      </c>
      <c r="E4" s="18"/>
      <c r="F4" s="18"/>
      <c r="G4" s="18"/>
      <c r="H4" s="18"/>
      <c r="I4" s="18"/>
      <c r="J4" s="18"/>
      <c r="K4" s="18"/>
      <c r="L4" s="19" t="s">
        <v>315</v>
      </c>
      <c r="M4" s="18" t="str">
        <f>IF(AND(ISBLANK(E4),ISBLANK(F4),ISBLANK(G4),ISBLANK(H4),ISBLANK(I4),ISBLANK(J4)),"","YES")</f>
        <v/>
      </c>
      <c r="N4" s="18" t="str">
        <f>IF(AND(ISBLANK(E4),ISBLANK(F4),ISBLANK(G4),ISBLANK(H4),ISBLANK(I4),ISBLANK(J4),ISBLANK(K4)),"","YES")</f>
        <v/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s="5" customFormat="1" ht="21" hidden="1" customHeight="1" x14ac:dyDescent="0.25">
      <c r="A5" s="20" t="s">
        <v>331</v>
      </c>
      <c r="B5" s="12" t="s">
        <v>319</v>
      </c>
      <c r="C5" s="13" t="s">
        <v>340</v>
      </c>
      <c r="D5" s="12" t="s">
        <v>179</v>
      </c>
      <c r="E5" s="18"/>
      <c r="F5" s="18"/>
      <c r="G5" s="18"/>
      <c r="H5" s="18"/>
      <c r="I5" s="18"/>
      <c r="J5" s="18"/>
      <c r="K5" s="18"/>
      <c r="L5" s="19"/>
      <c r="M5" s="18" t="str">
        <f>IF(AND(ISBLANK(E5),ISBLANK(F5),ISBLANK(G5),ISBLANK(H5),ISBLANK(I5),ISBLANK(J5)),"","YES")</f>
        <v/>
      </c>
      <c r="N5" s="18" t="str">
        <f>IF(AND(ISBLANK(E5),ISBLANK(F5),ISBLANK(G5),ISBLANK(H5),ISBLANK(I5),ISBLANK(J5),ISBLANK(K5)),"","YES")</f>
        <v/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s="5" customFormat="1" ht="21" hidden="1" customHeight="1" x14ac:dyDescent="0.25">
      <c r="A6" s="20" t="s">
        <v>331</v>
      </c>
      <c r="B6" s="12" t="s">
        <v>319</v>
      </c>
      <c r="C6" s="13" t="s">
        <v>26</v>
      </c>
      <c r="D6" s="12" t="s">
        <v>180</v>
      </c>
      <c r="E6" s="18"/>
      <c r="F6" s="18"/>
      <c r="G6" s="18"/>
      <c r="H6" s="18"/>
      <c r="I6" s="18"/>
      <c r="J6" s="18"/>
      <c r="K6" s="18"/>
      <c r="L6" s="19"/>
      <c r="M6" s="18" t="str">
        <f>IF(AND(ISBLANK(E6),ISBLANK(F6),ISBLANK(G6),ISBLANK(H6),ISBLANK(I6),ISBLANK(J6)),"","YES")</f>
        <v/>
      </c>
      <c r="N6" s="18" t="str">
        <f>IF(AND(ISBLANK(E6),ISBLANK(F6),ISBLANK(G6),ISBLANK(H6),ISBLANK(I6),ISBLANK(J6),ISBLANK(K6)),"","YES")</f>
        <v/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s="5" customFormat="1" ht="21" hidden="1" customHeight="1" x14ac:dyDescent="0.25">
      <c r="A7" s="20" t="s">
        <v>331</v>
      </c>
      <c r="B7" s="12" t="s">
        <v>292</v>
      </c>
      <c r="C7" s="13" t="s">
        <v>339</v>
      </c>
      <c r="D7" s="12" t="s">
        <v>176</v>
      </c>
      <c r="E7" s="18"/>
      <c r="F7" s="18"/>
      <c r="G7" s="18"/>
      <c r="H7" s="18"/>
      <c r="I7" s="18"/>
      <c r="J7" s="18"/>
      <c r="K7" s="18"/>
      <c r="L7" s="19"/>
      <c r="M7" s="18" t="str">
        <f>IF(AND(ISBLANK(E7),ISBLANK(F7),ISBLANK(G7),ISBLANK(H7),ISBLANK(I7),ISBLANK(J7)),"","YES")</f>
        <v/>
      </c>
      <c r="N7" s="18" t="str">
        <f>IF(AND(ISBLANK(E7),ISBLANK(F7),ISBLANK(G7),ISBLANK(H7),ISBLANK(I7),ISBLANK(J7),ISBLANK(K7)),"","YES")</f>
        <v/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s="5" customFormat="1" ht="21" hidden="1" customHeight="1" x14ac:dyDescent="0.25">
      <c r="A8" s="20" t="s">
        <v>331</v>
      </c>
      <c r="B8" s="12" t="s">
        <v>292</v>
      </c>
      <c r="C8" s="13"/>
      <c r="D8" s="12" t="s">
        <v>178</v>
      </c>
      <c r="E8" s="18"/>
      <c r="F8" s="18"/>
      <c r="G8" s="18"/>
      <c r="H8" s="18"/>
      <c r="I8" s="18"/>
      <c r="J8" s="18"/>
      <c r="K8" s="18"/>
      <c r="L8" s="19"/>
      <c r="M8" s="18" t="str">
        <f>IF(AND(ISBLANK(E8),ISBLANK(F8),ISBLANK(G8),ISBLANK(H8),ISBLANK(I8),ISBLANK(J8)),"","YES")</f>
        <v/>
      </c>
      <c r="N8" s="18" t="str">
        <f>IF(AND(ISBLANK(E8),ISBLANK(F8),ISBLANK(G8),ISBLANK(H8),ISBLANK(I8),ISBLANK(J8),ISBLANK(K8)),"","YES")</f>
        <v/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s="5" customFormat="1" ht="21" customHeight="1" x14ac:dyDescent="0.25">
      <c r="A9" s="20" t="s">
        <v>331</v>
      </c>
      <c r="B9" s="12" t="s">
        <v>291</v>
      </c>
      <c r="C9" s="13" t="s">
        <v>338</v>
      </c>
      <c r="D9" s="12" t="s">
        <v>174</v>
      </c>
      <c r="E9" s="18"/>
      <c r="F9" s="18"/>
      <c r="G9" s="18"/>
      <c r="H9" s="18" t="s">
        <v>12</v>
      </c>
      <c r="I9" s="18"/>
      <c r="J9" s="18"/>
      <c r="K9" s="18"/>
      <c r="L9" s="19" t="s">
        <v>337</v>
      </c>
      <c r="M9" s="18" t="str">
        <f>IF(AND(ISBLANK(E9),ISBLANK(F9),ISBLANK(G9),ISBLANK(H9),ISBLANK(I9),ISBLANK(J9)),"","YES")</f>
        <v>YES</v>
      </c>
      <c r="N9" s="18" t="str">
        <f>IF(AND(ISBLANK(E9),ISBLANK(F9),ISBLANK(G9),ISBLANK(H9),ISBLANK(I9),ISBLANK(J9),ISBLANK(K9)),"","YES")</f>
        <v>YES</v>
      </c>
      <c r="O9" s="9"/>
      <c r="P9" s="9"/>
      <c r="Q9" s="9"/>
      <c r="R9" s="9"/>
      <c r="S9" s="9"/>
      <c r="T9" s="9"/>
      <c r="U9" s="9">
        <v>1</v>
      </c>
      <c r="V9" s="9"/>
      <c r="W9" s="9"/>
      <c r="X9" s="9"/>
      <c r="Y9" s="9"/>
    </row>
    <row r="10" spans="1:25" s="5" customFormat="1" ht="21" customHeight="1" x14ac:dyDescent="0.25">
      <c r="A10" s="20" t="s">
        <v>331</v>
      </c>
      <c r="B10" s="12" t="s">
        <v>291</v>
      </c>
      <c r="C10" s="13" t="s">
        <v>26</v>
      </c>
      <c r="D10" s="12" t="s">
        <v>173</v>
      </c>
      <c r="E10" s="18"/>
      <c r="F10" s="18"/>
      <c r="G10" s="18"/>
      <c r="H10" s="18" t="s">
        <v>11</v>
      </c>
      <c r="I10" s="18" t="s">
        <v>11</v>
      </c>
      <c r="J10" s="18"/>
      <c r="K10" s="18"/>
      <c r="L10" s="19"/>
      <c r="M10" s="18" t="str">
        <f>IF(AND(ISBLANK(E10),ISBLANK(F10),ISBLANK(G10),ISBLANK(H10),ISBLANK(I10),ISBLANK(J10)),"","YES")</f>
        <v>YES</v>
      </c>
      <c r="N10" s="18" t="str">
        <f>IF(AND(ISBLANK(E10),ISBLANK(F10),ISBLANK(G10),ISBLANK(H10),ISBLANK(I10),ISBLANK(J10),ISBLANK(K10)),"","YES")</f>
        <v>YES</v>
      </c>
      <c r="O10" s="9"/>
      <c r="P10" s="9"/>
      <c r="Q10" s="9"/>
      <c r="R10" s="9"/>
      <c r="S10" s="9"/>
      <c r="T10" s="9"/>
      <c r="U10" s="9">
        <v>1</v>
      </c>
      <c r="V10" s="9"/>
      <c r="W10" s="9"/>
      <c r="X10" s="9"/>
      <c r="Y10" s="9"/>
    </row>
    <row r="11" spans="1:25" s="5" customFormat="1" ht="21" hidden="1" customHeight="1" x14ac:dyDescent="0.25">
      <c r="A11" s="20" t="s">
        <v>331</v>
      </c>
      <c r="B11" s="12" t="s">
        <v>289</v>
      </c>
      <c r="C11" s="13" t="s">
        <v>336</v>
      </c>
      <c r="D11" s="12" t="s">
        <v>171</v>
      </c>
      <c r="E11" s="18"/>
      <c r="F11" s="18"/>
      <c r="G11" s="18"/>
      <c r="H11" s="18"/>
      <c r="I11" s="18"/>
      <c r="J11" s="18"/>
      <c r="K11" s="18"/>
      <c r="L11" s="19"/>
      <c r="M11" s="18" t="str">
        <f>IF(AND(ISBLANK(E11),ISBLANK(F11),ISBLANK(G11),ISBLANK(H11),ISBLANK(I11),ISBLANK(J11)),"","YES")</f>
        <v/>
      </c>
      <c r="N11" s="18" t="str">
        <f>IF(AND(ISBLANK(E11),ISBLANK(F11),ISBLANK(G11),ISBLANK(H11),ISBLANK(I11),ISBLANK(J11),ISBLANK(K11)),"","YES")</f>
        <v/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s="5" customFormat="1" ht="21" customHeight="1" x14ac:dyDescent="0.25">
      <c r="A12" s="20" t="s">
        <v>331</v>
      </c>
      <c r="B12" s="12" t="s">
        <v>314</v>
      </c>
      <c r="C12" s="13" t="s">
        <v>335</v>
      </c>
      <c r="D12" s="12" t="s">
        <v>167</v>
      </c>
      <c r="E12" s="18"/>
      <c r="F12" s="18"/>
      <c r="G12" s="18"/>
      <c r="H12" s="18" t="s">
        <v>11</v>
      </c>
      <c r="I12" s="18"/>
      <c r="J12" s="18"/>
      <c r="K12" s="18"/>
      <c r="L12" s="19"/>
      <c r="M12" s="18" t="str">
        <f>IF(AND(ISBLANK(E12),ISBLANK(F12),ISBLANK(G12),ISBLANK(H12),ISBLANK(I12),ISBLANK(J12)),"","YES")</f>
        <v>YES</v>
      </c>
      <c r="N12" s="18" t="str">
        <f>IF(AND(ISBLANK(E12),ISBLANK(F12),ISBLANK(G12),ISBLANK(H12),ISBLANK(I12),ISBLANK(J12),ISBLANK(K12)),"","YES")</f>
        <v>YES</v>
      </c>
      <c r="O12" s="9"/>
      <c r="P12" s="9"/>
      <c r="Q12" s="9"/>
      <c r="R12" s="9"/>
      <c r="S12" s="9"/>
      <c r="T12" s="9"/>
      <c r="U12" s="9">
        <v>1</v>
      </c>
      <c r="V12" s="9"/>
      <c r="W12" s="9"/>
      <c r="X12" s="9"/>
      <c r="Y12" s="9"/>
    </row>
    <row r="13" spans="1:25" s="5" customFormat="1" ht="21" customHeight="1" x14ac:dyDescent="0.25">
      <c r="A13" s="20" t="s">
        <v>331</v>
      </c>
      <c r="B13" s="12" t="s">
        <v>314</v>
      </c>
      <c r="C13" s="13" t="s">
        <v>26</v>
      </c>
      <c r="D13" s="12" t="s">
        <v>166</v>
      </c>
      <c r="E13" s="18"/>
      <c r="F13" s="18"/>
      <c r="G13" s="18"/>
      <c r="H13" s="18" t="s">
        <v>11</v>
      </c>
      <c r="I13" s="18"/>
      <c r="J13" s="18"/>
      <c r="K13" s="18"/>
      <c r="L13" s="19"/>
      <c r="M13" s="18" t="str">
        <f>IF(AND(ISBLANK(E13),ISBLANK(F13),ISBLANK(G13),ISBLANK(H13),ISBLANK(I13),ISBLANK(J13)),"","YES")</f>
        <v>YES</v>
      </c>
      <c r="N13" s="18" t="str">
        <f>IF(AND(ISBLANK(E13),ISBLANK(F13),ISBLANK(G13),ISBLANK(H13),ISBLANK(I13),ISBLANK(J13),ISBLANK(K13)),"","YES")</f>
        <v>YES</v>
      </c>
      <c r="O13" s="9"/>
      <c r="P13" s="9"/>
      <c r="Q13" s="9"/>
      <c r="R13" s="9"/>
      <c r="S13" s="9"/>
      <c r="T13" s="9"/>
      <c r="U13" s="9">
        <v>1</v>
      </c>
      <c r="V13" s="9"/>
      <c r="W13" s="9"/>
      <c r="X13" s="9"/>
      <c r="Y13" s="9"/>
    </row>
    <row r="14" spans="1:25" s="5" customFormat="1" ht="21" hidden="1" customHeight="1" x14ac:dyDescent="0.25">
      <c r="A14" s="20" t="s">
        <v>331</v>
      </c>
      <c r="B14" s="12" t="s">
        <v>288</v>
      </c>
      <c r="C14" s="13" t="s">
        <v>334</v>
      </c>
      <c r="D14" s="12" t="s">
        <v>170</v>
      </c>
      <c r="E14" s="18"/>
      <c r="F14" s="18"/>
      <c r="G14" s="18"/>
      <c r="H14" s="18"/>
      <c r="I14" s="18"/>
      <c r="J14" s="18"/>
      <c r="K14" s="18"/>
      <c r="L14" s="19"/>
      <c r="M14" s="18" t="str">
        <f>IF(AND(ISBLANK(E14),ISBLANK(F14),ISBLANK(G14),ISBLANK(H14),ISBLANK(I14),ISBLANK(J14)),"","YES")</f>
        <v/>
      </c>
      <c r="N14" s="18" t="str">
        <f>IF(AND(ISBLANK(E14),ISBLANK(F14),ISBLANK(G14),ISBLANK(H14),ISBLANK(I14),ISBLANK(J14),ISBLANK(K14)),"","YES")</f>
        <v/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5" customFormat="1" ht="21" hidden="1" customHeight="1" x14ac:dyDescent="0.25">
      <c r="A15" s="20" t="s">
        <v>331</v>
      </c>
      <c r="B15" s="12" t="s">
        <v>288</v>
      </c>
      <c r="C15" s="13"/>
      <c r="D15" s="12" t="s">
        <v>169</v>
      </c>
      <c r="E15" s="18"/>
      <c r="F15" s="18"/>
      <c r="G15" s="18"/>
      <c r="H15" s="18"/>
      <c r="I15" s="18"/>
      <c r="J15" s="18"/>
      <c r="K15" s="18"/>
      <c r="L15" s="19"/>
      <c r="M15" s="18" t="str">
        <f>IF(AND(ISBLANK(E15),ISBLANK(F15),ISBLANK(G15),ISBLANK(H15),ISBLANK(I15),ISBLANK(J15)),"","YES")</f>
        <v/>
      </c>
      <c r="N15" s="18" t="str">
        <f>IF(AND(ISBLANK(E15),ISBLANK(F15),ISBLANK(G15),ISBLANK(H15),ISBLANK(I15),ISBLANK(J15),ISBLANK(K15)),"","YES")</f>
        <v/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5" customFormat="1" ht="21" hidden="1" customHeight="1" x14ac:dyDescent="0.25">
      <c r="A16" s="20" t="s">
        <v>331</v>
      </c>
      <c r="B16" s="12" t="s">
        <v>286</v>
      </c>
      <c r="C16" s="13" t="s">
        <v>333</v>
      </c>
      <c r="D16" s="12" t="s">
        <v>161</v>
      </c>
      <c r="E16" s="18"/>
      <c r="F16" s="18"/>
      <c r="G16" s="18"/>
      <c r="H16" s="18"/>
      <c r="I16" s="18"/>
      <c r="J16" s="18"/>
      <c r="K16" s="18"/>
      <c r="L16" s="19"/>
      <c r="M16" s="18" t="str">
        <f>IF(AND(ISBLANK(E16),ISBLANK(F16),ISBLANK(G16),ISBLANK(H16),ISBLANK(I16),ISBLANK(J16)),"","YES")</f>
        <v/>
      </c>
      <c r="N16" s="18" t="str">
        <f>IF(AND(ISBLANK(E16),ISBLANK(F16),ISBLANK(G16),ISBLANK(H16),ISBLANK(I16),ISBLANK(J16),ISBLANK(K16)),"","YES")</f>
        <v/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s="5" customFormat="1" ht="21" hidden="1" customHeight="1" x14ac:dyDescent="0.25">
      <c r="A17" s="20" t="s">
        <v>331</v>
      </c>
      <c r="B17" s="12" t="s">
        <v>286</v>
      </c>
      <c r="C17" s="13" t="s">
        <v>26</v>
      </c>
      <c r="D17" s="12" t="s">
        <v>159</v>
      </c>
      <c r="E17" s="18"/>
      <c r="F17" s="18"/>
      <c r="G17" s="18"/>
      <c r="H17" s="18"/>
      <c r="I17" s="18"/>
      <c r="J17" s="18"/>
      <c r="K17" s="18"/>
      <c r="L17" s="19"/>
      <c r="M17" s="18" t="str">
        <f>IF(AND(ISBLANK(E17),ISBLANK(F17),ISBLANK(G17),ISBLANK(H17),ISBLANK(I17),ISBLANK(J17)),"","YES")</f>
        <v/>
      </c>
      <c r="N17" s="18" t="str">
        <f>IF(AND(ISBLANK(E17),ISBLANK(F17),ISBLANK(G17),ISBLANK(H17),ISBLANK(I17),ISBLANK(J17),ISBLANK(K17)),"","YES")</f>
        <v/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s="5" customFormat="1" ht="21" hidden="1" customHeight="1" x14ac:dyDescent="0.25">
      <c r="A18" s="20" t="s">
        <v>331</v>
      </c>
      <c r="B18" s="12" t="s">
        <v>287</v>
      </c>
      <c r="C18" s="13" t="s">
        <v>332</v>
      </c>
      <c r="D18" s="12" t="s">
        <v>164</v>
      </c>
      <c r="E18" s="18"/>
      <c r="F18" s="18"/>
      <c r="G18" s="18"/>
      <c r="H18" s="18"/>
      <c r="I18" s="18"/>
      <c r="J18" s="18"/>
      <c r="K18" s="18"/>
      <c r="L18" s="19"/>
      <c r="M18" s="18" t="str">
        <f>IF(AND(ISBLANK(E18),ISBLANK(F18),ISBLANK(G18),ISBLANK(H18),ISBLANK(I18),ISBLANK(J18)),"","YES")</f>
        <v/>
      </c>
      <c r="N18" s="18" t="str">
        <f>IF(AND(ISBLANK(E18),ISBLANK(F18),ISBLANK(G18),ISBLANK(H18),ISBLANK(I18),ISBLANK(J18),ISBLANK(K18)),"","YES")</f>
        <v/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s="5" customFormat="1" ht="21" hidden="1" customHeight="1" x14ac:dyDescent="0.25">
      <c r="A19" s="20" t="s">
        <v>331</v>
      </c>
      <c r="B19" s="12" t="s">
        <v>287</v>
      </c>
      <c r="C19" s="13"/>
      <c r="D19" s="12" t="s">
        <v>163</v>
      </c>
      <c r="E19" s="18"/>
      <c r="F19" s="18"/>
      <c r="G19" s="18"/>
      <c r="H19" s="18" t="s">
        <v>11</v>
      </c>
      <c r="I19" s="18"/>
      <c r="J19" s="18"/>
      <c r="K19" s="18"/>
      <c r="L19" s="19"/>
      <c r="M19" s="18"/>
      <c r="N19" s="1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s="5" customFormat="1" ht="21" customHeight="1" x14ac:dyDescent="0.25">
      <c r="A20" s="20" t="s">
        <v>322</v>
      </c>
      <c r="B20" s="12" t="s">
        <v>295</v>
      </c>
      <c r="C20" s="13" t="s">
        <v>330</v>
      </c>
      <c r="D20" s="12" t="s">
        <v>157</v>
      </c>
      <c r="E20" s="18"/>
      <c r="F20" s="18"/>
      <c r="G20" s="18"/>
      <c r="H20" s="18" t="s">
        <v>11</v>
      </c>
      <c r="I20" s="18"/>
      <c r="J20" s="18"/>
      <c r="K20" s="18"/>
      <c r="L20" s="19"/>
      <c r="M20" s="18" t="str">
        <f>IF(AND(ISBLANK(E20),ISBLANK(F20),ISBLANK(G20),ISBLANK(H20),ISBLANK(I20),ISBLANK(J20)),"","YES")</f>
        <v>YES</v>
      </c>
      <c r="N20" s="18" t="str">
        <f>IF(AND(ISBLANK(E20),ISBLANK(F20),ISBLANK(G20),ISBLANK(H20),ISBLANK(I20),ISBLANK(J20),ISBLANK(K20)),"","YES")</f>
        <v>YES</v>
      </c>
      <c r="O20" s="9"/>
      <c r="P20" s="9"/>
      <c r="Q20" s="9"/>
      <c r="R20" s="9"/>
      <c r="S20" s="9"/>
      <c r="T20" s="9"/>
      <c r="U20" s="9">
        <v>1</v>
      </c>
      <c r="V20" s="9"/>
      <c r="W20" s="9"/>
      <c r="X20" s="9"/>
      <c r="Y20" s="9"/>
    </row>
    <row r="21" spans="1:25" s="5" customFormat="1" ht="21" hidden="1" customHeight="1" x14ac:dyDescent="0.25">
      <c r="A21" s="20" t="s">
        <v>322</v>
      </c>
      <c r="B21" s="12" t="s">
        <v>319</v>
      </c>
      <c r="C21" s="13" t="s">
        <v>26</v>
      </c>
      <c r="D21" s="12" t="s">
        <v>154</v>
      </c>
      <c r="E21" s="18"/>
      <c r="F21" s="18"/>
      <c r="G21" s="18"/>
      <c r="H21" s="18"/>
      <c r="I21" s="18"/>
      <c r="J21" s="18"/>
      <c r="K21" s="18"/>
      <c r="L21" s="19"/>
      <c r="M21" s="18" t="str">
        <f>IF(AND(ISBLANK(E21),ISBLANK(F21),ISBLANK(G21),ISBLANK(H21),ISBLANK(I21),ISBLANK(J21)),"","YES")</f>
        <v/>
      </c>
      <c r="N21" s="18" t="str">
        <f>IF(AND(ISBLANK(E21),ISBLANK(F21),ISBLANK(G21),ISBLANK(H21),ISBLANK(I21),ISBLANK(J21),ISBLANK(K21)),"","YES")</f>
        <v/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s="5" customFormat="1" ht="21" hidden="1" customHeight="1" x14ac:dyDescent="0.25">
      <c r="A22" s="20" t="s">
        <v>322</v>
      </c>
      <c r="B22" s="12" t="s">
        <v>294</v>
      </c>
      <c r="C22" s="13" t="s">
        <v>26</v>
      </c>
      <c r="D22" s="12" t="s">
        <v>156</v>
      </c>
      <c r="E22" s="18"/>
      <c r="F22" s="18"/>
      <c r="G22" s="18"/>
      <c r="H22" s="18"/>
      <c r="I22" s="18"/>
      <c r="J22" s="18"/>
      <c r="K22" s="18"/>
      <c r="L22" s="19" t="s">
        <v>283</v>
      </c>
      <c r="M22" s="18" t="str">
        <f>IF(AND(ISBLANK(E22),ISBLANK(F22),ISBLANK(G22),ISBLANK(H22),ISBLANK(I22),ISBLANK(J22)),"","YES")</f>
        <v/>
      </c>
      <c r="N22" s="18" t="str">
        <f>IF(AND(ISBLANK(E22),ISBLANK(F22),ISBLANK(G22),ISBLANK(H22),ISBLANK(I22),ISBLANK(J22),ISBLANK(K22)),"","YES")</f>
        <v/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s="5" customFormat="1" ht="21" hidden="1" customHeight="1" x14ac:dyDescent="0.25">
      <c r="A23" s="20" t="s">
        <v>322</v>
      </c>
      <c r="B23" s="12" t="s">
        <v>319</v>
      </c>
      <c r="C23" s="13" t="s">
        <v>329</v>
      </c>
      <c r="D23" s="12" t="s">
        <v>153</v>
      </c>
      <c r="E23" s="18"/>
      <c r="F23" s="18"/>
      <c r="G23" s="18"/>
      <c r="H23" s="18"/>
      <c r="I23" s="18"/>
      <c r="J23" s="18"/>
      <c r="K23" s="18"/>
      <c r="L23" s="19"/>
      <c r="M23" s="18" t="str">
        <f>IF(AND(ISBLANK(E23),ISBLANK(F23),ISBLANK(G23),ISBLANK(H23),ISBLANK(I23),ISBLANK(J23)),"","YES")</f>
        <v/>
      </c>
      <c r="N23" s="18" t="str">
        <f>IF(AND(ISBLANK(E23),ISBLANK(F23),ISBLANK(G23),ISBLANK(H23),ISBLANK(I23),ISBLANK(J23),ISBLANK(K23)),"","YES")</f>
        <v/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s="5" customFormat="1" ht="21" hidden="1" customHeight="1" x14ac:dyDescent="0.25">
      <c r="A24" s="20" t="s">
        <v>322</v>
      </c>
      <c r="B24" s="12" t="s">
        <v>294</v>
      </c>
      <c r="C24" s="13" t="s">
        <v>328</v>
      </c>
      <c r="D24" s="12" t="s">
        <v>155</v>
      </c>
      <c r="E24" s="18"/>
      <c r="F24" s="18"/>
      <c r="G24" s="18"/>
      <c r="H24" s="18"/>
      <c r="I24" s="18"/>
      <c r="J24" s="18"/>
      <c r="K24" s="18"/>
      <c r="L24" s="19"/>
      <c r="M24" s="18" t="str">
        <f>IF(AND(ISBLANK(E24),ISBLANK(F24),ISBLANK(G24),ISBLANK(H24),ISBLANK(I24),ISBLANK(J24)),"","YES")</f>
        <v/>
      </c>
      <c r="N24" s="18" t="str">
        <f>IF(AND(ISBLANK(E24),ISBLANK(F24),ISBLANK(G24),ISBLANK(H24),ISBLANK(I24),ISBLANK(J24),ISBLANK(K24)),"","YES")</f>
        <v/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s="5" customFormat="1" ht="21" hidden="1" customHeight="1" x14ac:dyDescent="0.25">
      <c r="A25" s="20" t="s">
        <v>322</v>
      </c>
      <c r="B25" s="12" t="s">
        <v>292</v>
      </c>
      <c r="C25" s="13" t="s">
        <v>327</v>
      </c>
      <c r="D25" s="12" t="s">
        <v>150</v>
      </c>
      <c r="E25" s="18"/>
      <c r="F25" s="18"/>
      <c r="G25" s="18"/>
      <c r="H25" s="18"/>
      <c r="I25" s="18"/>
      <c r="J25" s="18"/>
      <c r="K25" s="18"/>
      <c r="L25" s="19"/>
      <c r="M25" s="18" t="str">
        <f>IF(AND(ISBLANK(E25),ISBLANK(F25),ISBLANK(G25),ISBLANK(H25),ISBLANK(I25),ISBLANK(J25)),"","YES")</f>
        <v/>
      </c>
      <c r="N25" s="18" t="str">
        <f>IF(AND(ISBLANK(E25),ISBLANK(F25),ISBLANK(G25),ISBLANK(H25),ISBLANK(I25),ISBLANK(J25),ISBLANK(K25)),"","YES")</f>
        <v/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s="5" customFormat="1" ht="21" hidden="1" customHeight="1" x14ac:dyDescent="0.25">
      <c r="A26" s="20" t="s">
        <v>322</v>
      </c>
      <c r="B26" s="12" t="s">
        <v>292</v>
      </c>
      <c r="C26" s="13" t="s">
        <v>26</v>
      </c>
      <c r="D26" s="12" t="s">
        <v>152</v>
      </c>
      <c r="E26" s="18"/>
      <c r="F26" s="18"/>
      <c r="G26" s="18"/>
      <c r="H26" s="18"/>
      <c r="I26" s="18"/>
      <c r="J26" s="18"/>
      <c r="K26" s="18"/>
      <c r="L26" s="19"/>
      <c r="M26" s="18" t="str">
        <f>IF(AND(ISBLANK(E26),ISBLANK(F26),ISBLANK(G26),ISBLANK(H26),ISBLANK(I26),ISBLANK(J26)),"","YES")</f>
        <v/>
      </c>
      <c r="N26" s="18" t="str">
        <f>IF(AND(ISBLANK(E26),ISBLANK(F26),ISBLANK(G26),ISBLANK(H26),ISBLANK(I26),ISBLANK(J26),ISBLANK(K26)),"","YES")</f>
        <v/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s="5" customFormat="1" ht="21" hidden="1" customHeight="1" x14ac:dyDescent="0.25">
      <c r="A27" s="20" t="s">
        <v>322</v>
      </c>
      <c r="B27" s="12" t="s">
        <v>289</v>
      </c>
      <c r="C27" s="13" t="s">
        <v>326</v>
      </c>
      <c r="D27" s="12" t="s">
        <v>145</v>
      </c>
      <c r="E27" s="18"/>
      <c r="F27" s="18"/>
      <c r="G27" s="18"/>
      <c r="H27" s="18"/>
      <c r="I27" s="18"/>
      <c r="J27" s="18"/>
      <c r="K27" s="18"/>
      <c r="L27" s="19"/>
      <c r="M27" s="18" t="str">
        <f>IF(AND(ISBLANK(E27),ISBLANK(F27),ISBLANK(G27),ISBLANK(H27),ISBLANK(I27),ISBLANK(J27)),"","YES")</f>
        <v/>
      </c>
      <c r="N27" s="18" t="str">
        <f>IF(AND(ISBLANK(E27),ISBLANK(F27),ISBLANK(G27),ISBLANK(H27),ISBLANK(I27),ISBLANK(J27),ISBLANK(K27)),"","YES")</f>
        <v/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s="5" customFormat="1" ht="21" hidden="1" customHeight="1" x14ac:dyDescent="0.25">
      <c r="A28" s="20" t="s">
        <v>322</v>
      </c>
      <c r="B28" s="12" t="s">
        <v>314</v>
      </c>
      <c r="C28" s="13" t="s">
        <v>325</v>
      </c>
      <c r="D28" s="12" t="s">
        <v>139</v>
      </c>
      <c r="E28" s="18"/>
      <c r="F28" s="18"/>
      <c r="G28" s="18"/>
      <c r="H28" s="18"/>
      <c r="I28" s="18"/>
      <c r="J28" s="18"/>
      <c r="K28" s="18"/>
      <c r="L28" s="19"/>
      <c r="M28" s="18" t="str">
        <f>IF(AND(ISBLANK(E28),ISBLANK(F28),ISBLANK(G28),ISBLANK(H28),ISBLANK(I28),ISBLANK(J28)),"","YES")</f>
        <v/>
      </c>
      <c r="N28" s="18" t="str">
        <f>IF(AND(ISBLANK(E28),ISBLANK(F28),ISBLANK(G28),ISBLANK(H28),ISBLANK(I28),ISBLANK(J28),ISBLANK(K28)),"","YES")</f>
        <v/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s="5" customFormat="1" ht="21" hidden="1" customHeight="1" x14ac:dyDescent="0.25">
      <c r="A29" s="20" t="s">
        <v>322</v>
      </c>
      <c r="B29" s="12" t="s">
        <v>314</v>
      </c>
      <c r="C29" s="13" t="s">
        <v>26</v>
      </c>
      <c r="D29" s="12" t="s">
        <v>141</v>
      </c>
      <c r="E29" s="18"/>
      <c r="F29" s="18"/>
      <c r="G29" s="18"/>
      <c r="H29" s="18"/>
      <c r="I29" s="18"/>
      <c r="J29" s="18"/>
      <c r="K29" s="18"/>
      <c r="L29" s="19"/>
      <c r="M29" s="18" t="str">
        <f>IF(AND(ISBLANK(E29),ISBLANK(F29),ISBLANK(G29),ISBLANK(H29),ISBLANK(I29),ISBLANK(J29)),"","YES")</f>
        <v/>
      </c>
      <c r="N29" s="18" t="str">
        <f>IF(AND(ISBLANK(E29),ISBLANK(F29),ISBLANK(G29),ISBLANK(H29),ISBLANK(I29),ISBLANK(J29),ISBLANK(K29)),"","YES")</f>
        <v/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s="5" customFormat="1" ht="21" customHeight="1" x14ac:dyDescent="0.25">
      <c r="A30" s="20" t="s">
        <v>322</v>
      </c>
      <c r="B30" s="12" t="s">
        <v>288</v>
      </c>
      <c r="C30" s="13" t="s">
        <v>324</v>
      </c>
      <c r="D30" s="12" t="s">
        <v>142</v>
      </c>
      <c r="E30" s="18"/>
      <c r="F30" s="18"/>
      <c r="G30" s="18"/>
      <c r="H30" s="18"/>
      <c r="I30" s="18" t="s">
        <v>11</v>
      </c>
      <c r="J30" s="18"/>
      <c r="K30" s="18"/>
      <c r="L30" s="19"/>
      <c r="M30" s="18" t="str">
        <f>IF(AND(ISBLANK(E30),ISBLANK(F30),ISBLANK(G30),ISBLANK(H30),ISBLANK(I30),ISBLANK(J30)),"","YES")</f>
        <v>YES</v>
      </c>
      <c r="N30" s="18" t="str">
        <f>IF(AND(ISBLANK(E30),ISBLANK(F30),ISBLANK(G30),ISBLANK(H30),ISBLANK(I30),ISBLANK(J30),ISBLANK(K30)),"","YES")</f>
        <v>YES</v>
      </c>
      <c r="O30" s="9"/>
      <c r="P30" s="9"/>
      <c r="Q30" s="9"/>
      <c r="R30" s="9"/>
      <c r="S30" s="9"/>
      <c r="T30" s="9"/>
      <c r="U30" s="9">
        <v>1</v>
      </c>
      <c r="V30" s="9"/>
      <c r="W30" s="9"/>
      <c r="X30" s="9"/>
      <c r="Y30" s="9"/>
    </row>
    <row r="31" spans="1:25" s="5" customFormat="1" ht="21" hidden="1" customHeight="1" x14ac:dyDescent="0.25">
      <c r="A31" s="20" t="s">
        <v>322</v>
      </c>
      <c r="B31" s="12" t="s">
        <v>288</v>
      </c>
      <c r="C31" s="13" t="s">
        <v>26</v>
      </c>
      <c r="D31" s="12" t="s">
        <v>144</v>
      </c>
      <c r="E31" s="18"/>
      <c r="F31" s="18"/>
      <c r="G31" s="18"/>
      <c r="H31" s="18"/>
      <c r="I31" s="18"/>
      <c r="J31" s="18"/>
      <c r="K31" s="18"/>
      <c r="L31" s="19"/>
      <c r="M31" s="18" t="str">
        <f>IF(AND(ISBLANK(E31),ISBLANK(F31),ISBLANK(G31),ISBLANK(H31),ISBLANK(I31),ISBLANK(J31)),"","YES")</f>
        <v/>
      </c>
      <c r="N31" s="18" t="str">
        <f>IF(AND(ISBLANK(E31),ISBLANK(F31),ISBLANK(G31),ISBLANK(H31),ISBLANK(I31),ISBLANK(J31),ISBLANK(K31)),"","YES")</f>
        <v/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s="5" customFormat="1" ht="21" hidden="1" customHeight="1" x14ac:dyDescent="0.25">
      <c r="A32" s="20" t="s">
        <v>322</v>
      </c>
      <c r="B32" s="12" t="s">
        <v>287</v>
      </c>
      <c r="C32" s="13" t="s">
        <v>323</v>
      </c>
      <c r="D32" s="12" t="s">
        <v>138</v>
      </c>
      <c r="E32" s="18"/>
      <c r="F32" s="18"/>
      <c r="G32" s="18"/>
      <c r="H32" s="18"/>
      <c r="I32" s="18"/>
      <c r="J32" s="18"/>
      <c r="K32" s="18"/>
      <c r="L32" s="19"/>
      <c r="M32" s="18" t="str">
        <f>IF(AND(ISBLANK(E32),ISBLANK(F32),ISBLANK(G32),ISBLANK(H32),ISBLANK(I32),ISBLANK(J32)),"","YES")</f>
        <v/>
      </c>
      <c r="N32" s="18" t="str">
        <f>IF(AND(ISBLANK(E32),ISBLANK(F32),ISBLANK(G32),ISBLANK(H32),ISBLANK(I32),ISBLANK(J32),ISBLANK(K32)),"","YES")</f>
        <v/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s="5" customFormat="1" ht="21" hidden="1" customHeight="1" x14ac:dyDescent="0.25">
      <c r="A33" s="20" t="s">
        <v>322</v>
      </c>
      <c r="B33" s="12" t="s">
        <v>287</v>
      </c>
      <c r="C33" s="13"/>
      <c r="D33" s="12" t="s">
        <v>136</v>
      </c>
      <c r="E33" s="18"/>
      <c r="F33" s="18"/>
      <c r="G33" s="18"/>
      <c r="H33" s="18"/>
      <c r="I33" s="18"/>
      <c r="J33" s="18"/>
      <c r="K33" s="18"/>
      <c r="L33" s="19"/>
      <c r="M33" s="18"/>
      <c r="N33" s="1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s="5" customFormat="1" ht="21" hidden="1" customHeight="1" x14ac:dyDescent="0.25">
      <c r="A34" s="20" t="s">
        <v>313</v>
      </c>
      <c r="B34" s="12" t="s">
        <v>295</v>
      </c>
      <c r="C34" s="13" t="s">
        <v>321</v>
      </c>
      <c r="D34" s="12" t="s">
        <v>148</v>
      </c>
      <c r="E34" s="18"/>
      <c r="F34" s="18"/>
      <c r="G34" s="18"/>
      <c r="H34" s="18"/>
      <c r="I34" s="18"/>
      <c r="J34" s="18"/>
      <c r="K34" s="18"/>
      <c r="L34" s="19"/>
      <c r="M34" s="18" t="str">
        <f>IF(AND(ISBLANK(E34),ISBLANK(F34),ISBLANK(G34),ISBLANK(H34),ISBLANK(I34),ISBLANK(J34)),"","YES")</f>
        <v/>
      </c>
      <c r="N34" s="18" t="str">
        <f>IF(AND(ISBLANK(E34),ISBLANK(F34),ISBLANK(G34),ISBLANK(H34),ISBLANK(I34),ISBLANK(J34),ISBLANK(K34)),"","YES")</f>
        <v/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s="5" customFormat="1" ht="21" hidden="1" customHeight="1" x14ac:dyDescent="0.25">
      <c r="A35" s="20" t="s">
        <v>313</v>
      </c>
      <c r="B35" s="12" t="s">
        <v>319</v>
      </c>
      <c r="C35" s="13" t="s">
        <v>320</v>
      </c>
      <c r="D35" s="12" t="s">
        <v>129</v>
      </c>
      <c r="E35" s="18"/>
      <c r="F35" s="18"/>
      <c r="G35" s="18"/>
      <c r="H35" s="18"/>
      <c r="I35" s="18"/>
      <c r="J35" s="18"/>
      <c r="K35" s="18"/>
      <c r="L35" s="19"/>
      <c r="M35" s="18" t="str">
        <f>IF(AND(ISBLANK(E35),ISBLANK(F35),ISBLANK(G35),ISBLANK(H35),ISBLANK(I35),ISBLANK(J35)),"","YES")</f>
        <v/>
      </c>
      <c r="N35" s="18" t="str">
        <f>IF(AND(ISBLANK(E35),ISBLANK(F35),ISBLANK(G35),ISBLANK(H35),ISBLANK(I35),ISBLANK(J35),ISBLANK(K35)),"","YES")</f>
        <v/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s="5" customFormat="1" ht="21" hidden="1" customHeight="1" x14ac:dyDescent="0.25">
      <c r="A36" s="20" t="s">
        <v>313</v>
      </c>
      <c r="B36" s="12" t="s">
        <v>319</v>
      </c>
      <c r="C36" s="13" t="s">
        <v>26</v>
      </c>
      <c r="D36" s="12" t="s">
        <v>128</v>
      </c>
      <c r="E36" s="18"/>
      <c r="F36" s="18"/>
      <c r="G36" s="18"/>
      <c r="H36" s="18"/>
      <c r="I36" s="18"/>
      <c r="J36" s="18"/>
      <c r="K36" s="18"/>
      <c r="L36" s="19" t="s">
        <v>315</v>
      </c>
      <c r="M36" s="18" t="str">
        <f>IF(AND(ISBLANK(E36),ISBLANK(F36),ISBLANK(G36),ISBLANK(H36),ISBLANK(I36),ISBLANK(J36)),"","YES")</f>
        <v/>
      </c>
      <c r="N36" s="18" t="str">
        <f>IF(AND(ISBLANK(E36),ISBLANK(F36),ISBLANK(G36),ISBLANK(H36),ISBLANK(I36),ISBLANK(J36),ISBLANK(K36)),"","YES")</f>
        <v/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s="5" customFormat="1" ht="21" hidden="1" customHeight="1" x14ac:dyDescent="0.25">
      <c r="A37" s="20" t="s">
        <v>313</v>
      </c>
      <c r="B37" s="12" t="s">
        <v>294</v>
      </c>
      <c r="C37" s="13" t="s">
        <v>318</v>
      </c>
      <c r="D37" s="12" t="s">
        <v>147</v>
      </c>
      <c r="E37" s="18"/>
      <c r="F37" s="18"/>
      <c r="G37" s="18"/>
      <c r="H37" s="18"/>
      <c r="I37" s="18"/>
      <c r="J37" s="18"/>
      <c r="K37" s="18"/>
      <c r="L37" s="19"/>
      <c r="M37" s="18" t="str">
        <f>IF(AND(ISBLANK(E37),ISBLANK(F37),ISBLANK(G37),ISBLANK(H37),ISBLANK(I37),ISBLANK(J37)),"","YES")</f>
        <v/>
      </c>
      <c r="N37" s="18" t="str">
        <f>IF(AND(ISBLANK(E37),ISBLANK(F37),ISBLANK(G37),ISBLANK(H37),ISBLANK(I37),ISBLANK(J37),ISBLANK(K37)),"","YES")</f>
        <v/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s="5" customFormat="1" ht="21" hidden="1" customHeight="1" x14ac:dyDescent="0.25">
      <c r="A38" s="20" t="s">
        <v>313</v>
      </c>
      <c r="B38" s="12" t="s">
        <v>294</v>
      </c>
      <c r="C38" s="13" t="s">
        <v>26</v>
      </c>
      <c r="D38" s="12" t="s">
        <v>131</v>
      </c>
      <c r="E38" s="18"/>
      <c r="F38" s="18"/>
      <c r="G38" s="18"/>
      <c r="H38" s="18"/>
      <c r="I38" s="18"/>
      <c r="J38" s="18"/>
      <c r="K38" s="18"/>
      <c r="L38" s="19"/>
      <c r="M38" s="18" t="str">
        <f>IF(AND(ISBLANK(E38),ISBLANK(F38),ISBLANK(G38),ISBLANK(H38),ISBLANK(I38),ISBLANK(J38)),"","YES")</f>
        <v/>
      </c>
      <c r="N38" s="18" t="str">
        <f>IF(AND(ISBLANK(E38),ISBLANK(F38),ISBLANK(G38),ISBLANK(H38),ISBLANK(I38),ISBLANK(J38),ISBLANK(K38)),"","YES")</f>
        <v/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s="5" customFormat="1" ht="21" customHeight="1" x14ac:dyDescent="0.25">
      <c r="A39" s="20" t="s">
        <v>313</v>
      </c>
      <c r="B39" s="12" t="s">
        <v>292</v>
      </c>
      <c r="C39" s="13" t="s">
        <v>317</v>
      </c>
      <c r="D39" s="12" t="s">
        <v>124</v>
      </c>
      <c r="E39" s="18"/>
      <c r="F39" s="18"/>
      <c r="G39" s="18"/>
      <c r="H39" s="18"/>
      <c r="I39" s="18"/>
      <c r="J39" s="18" t="s">
        <v>13</v>
      </c>
      <c r="K39" s="18"/>
      <c r="L39" s="19" t="s">
        <v>315</v>
      </c>
      <c r="M39" s="18" t="str">
        <f>IF(AND(ISBLANK(E39),ISBLANK(F39),ISBLANK(G39),ISBLANK(H39),ISBLANK(I39),ISBLANK(J39)),"","YES")</f>
        <v>YES</v>
      </c>
      <c r="N39" s="18" t="str">
        <f>IF(AND(ISBLANK(E39),ISBLANK(F39),ISBLANK(G39),ISBLANK(H39),ISBLANK(I39),ISBLANK(J39),ISBLANK(K39)),"","YES")</f>
        <v>YES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>
        <v>1</v>
      </c>
    </row>
    <row r="40" spans="1:25" s="5" customFormat="1" ht="21" hidden="1" customHeight="1" x14ac:dyDescent="0.25">
      <c r="A40" s="20" t="s">
        <v>313</v>
      </c>
      <c r="B40" s="12" t="s">
        <v>292</v>
      </c>
      <c r="C40" s="13" t="s">
        <v>26</v>
      </c>
      <c r="D40" s="12" t="s">
        <v>127</v>
      </c>
      <c r="E40" s="18"/>
      <c r="F40" s="18"/>
      <c r="G40" s="18"/>
      <c r="H40" s="18"/>
      <c r="I40" s="18"/>
      <c r="J40" s="18"/>
      <c r="K40" s="18"/>
      <c r="L40" s="19"/>
      <c r="M40" s="18" t="str">
        <f>IF(AND(ISBLANK(E40),ISBLANK(F40),ISBLANK(G40),ISBLANK(H40),ISBLANK(I40),ISBLANK(J40)),"","YES")</f>
        <v/>
      </c>
      <c r="N40" s="18" t="str">
        <f>IF(AND(ISBLANK(E40),ISBLANK(F40),ISBLANK(G40),ISBLANK(H40),ISBLANK(I40),ISBLANK(J40),ISBLANK(K40)),"","YES")</f>
        <v/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s="5" customFormat="1" ht="21" customHeight="1" x14ac:dyDescent="0.25">
      <c r="A41" s="20" t="s">
        <v>313</v>
      </c>
      <c r="B41" s="12" t="s">
        <v>289</v>
      </c>
      <c r="C41" s="13" t="s">
        <v>316</v>
      </c>
      <c r="D41" s="12" t="s">
        <v>133</v>
      </c>
      <c r="E41" s="18"/>
      <c r="F41" s="18" t="s">
        <v>9</v>
      </c>
      <c r="G41" s="18"/>
      <c r="H41" s="18"/>
      <c r="I41" s="18"/>
      <c r="J41" s="18"/>
      <c r="K41" s="18"/>
      <c r="L41" s="19" t="s">
        <v>315</v>
      </c>
      <c r="M41" s="18" t="str">
        <f>IF(AND(ISBLANK(E41),ISBLANK(F41),ISBLANK(G41),ISBLANK(H41),ISBLANK(I41),ISBLANK(J41)),"","YES")</f>
        <v>YES</v>
      </c>
      <c r="N41" s="18" t="str">
        <f>IF(AND(ISBLANK(E41),ISBLANK(F41),ISBLANK(G41),ISBLANK(H41),ISBLANK(I41),ISBLANK(J41),ISBLANK(K41)),"","YES")</f>
        <v>YES</v>
      </c>
      <c r="O41" s="9"/>
      <c r="P41" s="9">
        <v>1</v>
      </c>
      <c r="Q41" s="9"/>
      <c r="R41" s="9"/>
      <c r="S41" s="9"/>
      <c r="T41" s="9"/>
      <c r="U41" s="9"/>
      <c r="V41" s="9"/>
      <c r="W41" s="9"/>
      <c r="X41" s="9"/>
      <c r="Y41" s="9"/>
    </row>
    <row r="42" spans="1:25" s="5" customFormat="1" ht="21" customHeight="1" x14ac:dyDescent="0.25">
      <c r="A42" s="20" t="s">
        <v>313</v>
      </c>
      <c r="B42" s="12" t="s">
        <v>288</v>
      </c>
      <c r="C42" s="13">
        <v>18214</v>
      </c>
      <c r="D42" s="12" t="s">
        <v>135</v>
      </c>
      <c r="E42" s="18" t="s">
        <v>9</v>
      </c>
      <c r="F42" s="18"/>
      <c r="G42" s="18"/>
      <c r="H42" s="18"/>
      <c r="I42" s="18"/>
      <c r="J42" s="18"/>
      <c r="K42" s="18"/>
      <c r="L42" s="19"/>
      <c r="M42" s="18" t="str">
        <f>IF(AND(ISBLANK(E42),ISBLANK(F42),ISBLANK(G42),ISBLANK(H42),ISBLANK(I42),ISBLANK(J42)),"","YES")</f>
        <v>YES</v>
      </c>
      <c r="N42" s="18" t="str">
        <f>IF(AND(ISBLANK(E42),ISBLANK(F42),ISBLANK(G42),ISBLANK(H42),ISBLANK(I42),ISBLANK(J42),ISBLANK(K42)),"","YES")</f>
        <v>YES</v>
      </c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s="5" customFormat="1" ht="21" customHeight="1" x14ac:dyDescent="0.25">
      <c r="A43" s="20" t="s">
        <v>313</v>
      </c>
      <c r="B43" s="12" t="s">
        <v>288</v>
      </c>
      <c r="C43" s="13" t="s">
        <v>26</v>
      </c>
      <c r="D43" s="12" t="s">
        <v>114</v>
      </c>
      <c r="E43" s="18"/>
      <c r="F43" s="18"/>
      <c r="G43" s="18"/>
      <c r="H43" s="18" t="s">
        <v>11</v>
      </c>
      <c r="I43" s="18"/>
      <c r="J43" s="18"/>
      <c r="K43" s="18"/>
      <c r="L43" s="19"/>
      <c r="M43" s="18" t="str">
        <f>IF(AND(ISBLANK(E43),ISBLANK(F43),ISBLANK(G43),ISBLANK(H43),ISBLANK(I43),ISBLANK(J43)),"","YES")</f>
        <v>YES</v>
      </c>
      <c r="N43" s="18" t="str">
        <f>IF(AND(ISBLANK(E43),ISBLANK(F43),ISBLANK(G43),ISBLANK(H43),ISBLANK(I43),ISBLANK(J43),ISBLANK(K43)),"","YES")</f>
        <v>YES</v>
      </c>
      <c r="O43" s="9"/>
      <c r="P43" s="9"/>
      <c r="Q43" s="9"/>
      <c r="R43" s="9"/>
      <c r="S43" s="9"/>
      <c r="T43" s="9"/>
      <c r="U43" s="9">
        <v>1</v>
      </c>
      <c r="V43" s="9"/>
      <c r="W43" s="9"/>
      <c r="X43" s="9"/>
      <c r="Y43" s="9"/>
    </row>
    <row r="44" spans="1:25" s="5" customFormat="1" ht="21" customHeight="1" x14ac:dyDescent="0.25">
      <c r="A44" s="20" t="s">
        <v>313</v>
      </c>
      <c r="B44" s="12" t="s">
        <v>314</v>
      </c>
      <c r="C44" s="13">
        <v>18106</v>
      </c>
      <c r="D44" s="12" t="s">
        <v>264</v>
      </c>
      <c r="E44" s="18"/>
      <c r="F44" s="18"/>
      <c r="G44" s="18"/>
      <c r="H44" s="18" t="s">
        <v>11</v>
      </c>
      <c r="I44" s="18"/>
      <c r="J44" s="18"/>
      <c r="K44" s="18"/>
      <c r="L44" s="19"/>
      <c r="M44" s="18" t="str">
        <f>IF(AND(ISBLANK(E44),ISBLANK(F44),ISBLANK(G44),ISBLANK(H44),ISBLANK(I44),ISBLANK(J44)),"","YES")</f>
        <v>YES</v>
      </c>
      <c r="N44" s="18" t="str">
        <f>IF(AND(ISBLANK(E44),ISBLANK(F44),ISBLANK(G44),ISBLANK(H44),ISBLANK(I44),ISBLANK(J44),ISBLANK(K44)),"","YES")</f>
        <v>YES</v>
      </c>
      <c r="O44" s="9"/>
      <c r="P44" s="9"/>
      <c r="Q44" s="9">
        <v>1</v>
      </c>
      <c r="R44" s="9"/>
      <c r="S44" s="9"/>
      <c r="T44" s="9"/>
      <c r="U44" s="9"/>
      <c r="V44" s="9"/>
      <c r="W44" s="9"/>
      <c r="X44" s="9"/>
      <c r="Y44" s="9"/>
    </row>
    <row r="45" spans="1:25" s="5" customFormat="1" ht="21" customHeight="1" x14ac:dyDescent="0.25">
      <c r="A45" s="20" t="s">
        <v>313</v>
      </c>
      <c r="B45" s="12" t="s">
        <v>314</v>
      </c>
      <c r="C45" s="13"/>
      <c r="D45" s="12" t="s">
        <v>268</v>
      </c>
      <c r="E45" s="18"/>
      <c r="F45" s="18"/>
      <c r="G45" s="18"/>
      <c r="H45" s="18" t="s">
        <v>11</v>
      </c>
      <c r="I45" s="18"/>
      <c r="J45" s="18"/>
      <c r="K45" s="18"/>
      <c r="L45" s="19"/>
      <c r="M45" s="18" t="str">
        <f>IF(AND(ISBLANK(E45),ISBLANK(F45),ISBLANK(G45),ISBLANK(H45),ISBLANK(I45),ISBLANK(J45)),"","YES")</f>
        <v>YES</v>
      </c>
      <c r="N45" s="18" t="str">
        <f>IF(AND(ISBLANK(E45),ISBLANK(F45),ISBLANK(G45),ISBLANK(H45),ISBLANK(I45),ISBLANK(J45),ISBLANK(K45)),"","YES")</f>
        <v>YES</v>
      </c>
      <c r="O45" s="9"/>
      <c r="P45" s="9"/>
      <c r="Q45" s="9"/>
      <c r="R45" s="9"/>
      <c r="S45" s="9"/>
      <c r="T45" s="9"/>
      <c r="U45" s="9">
        <v>1</v>
      </c>
      <c r="V45" s="9"/>
      <c r="W45" s="9"/>
      <c r="X45" s="9"/>
      <c r="Y45" s="9"/>
    </row>
    <row r="46" spans="1:25" s="5" customFormat="1" ht="21" hidden="1" customHeight="1" x14ac:dyDescent="0.25">
      <c r="A46" s="20" t="s">
        <v>313</v>
      </c>
      <c r="B46" s="12" t="s">
        <v>287</v>
      </c>
      <c r="C46" s="13">
        <v>18049</v>
      </c>
      <c r="D46" s="12" t="s">
        <v>112</v>
      </c>
      <c r="E46" s="18"/>
      <c r="F46" s="18"/>
      <c r="G46" s="18"/>
      <c r="H46" s="18"/>
      <c r="I46" s="18"/>
      <c r="J46" s="18"/>
      <c r="K46" s="18"/>
      <c r="L46" s="19"/>
      <c r="M46" s="18" t="str">
        <f>IF(AND(ISBLANK(E46),ISBLANK(F46),ISBLANK(G46),ISBLANK(H46),ISBLANK(I46),ISBLANK(J46)),"","YES")</f>
        <v/>
      </c>
      <c r="N46" s="18" t="str">
        <f>IF(AND(ISBLANK(E46),ISBLANK(F46),ISBLANK(G46),ISBLANK(H46),ISBLANK(I46),ISBLANK(J46),ISBLANK(K46)),"","YES")</f>
        <v/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s="5" customFormat="1" ht="21" customHeight="1" x14ac:dyDescent="0.25">
      <c r="A47" s="20" t="s">
        <v>313</v>
      </c>
      <c r="B47" s="12" t="s">
        <v>287</v>
      </c>
      <c r="C47" s="13" t="s">
        <v>26</v>
      </c>
      <c r="D47" s="12" t="s">
        <v>110</v>
      </c>
      <c r="E47" s="18"/>
      <c r="F47" s="18"/>
      <c r="G47" s="18"/>
      <c r="H47" s="18" t="s">
        <v>11</v>
      </c>
      <c r="I47" s="18"/>
      <c r="J47" s="18"/>
      <c r="K47" s="18"/>
      <c r="L47" s="19"/>
      <c r="M47" s="18" t="str">
        <f>IF(AND(ISBLANK(E47),ISBLANK(F47),ISBLANK(G47),ISBLANK(H47),ISBLANK(I47),ISBLANK(J47)),"","YES")</f>
        <v>YES</v>
      </c>
      <c r="N47" s="18" t="str">
        <f>IF(AND(ISBLANK(E47),ISBLANK(F47),ISBLANK(G47),ISBLANK(H47),ISBLANK(I47),ISBLANK(J47),ISBLANK(K47)),"","YES")</f>
        <v>YES</v>
      </c>
      <c r="O47" s="9"/>
      <c r="P47" s="9"/>
      <c r="Q47" s="9"/>
      <c r="R47" s="9"/>
      <c r="S47" s="9"/>
      <c r="T47" s="9"/>
      <c r="U47" s="9">
        <v>1</v>
      </c>
      <c r="V47" s="9"/>
      <c r="W47" s="9"/>
      <c r="X47" s="9"/>
      <c r="Y47" s="9"/>
    </row>
    <row r="48" spans="1:25" s="5" customFormat="1" ht="21" hidden="1" customHeight="1" x14ac:dyDescent="0.25">
      <c r="A48" s="20" t="s">
        <v>313</v>
      </c>
      <c r="B48" s="12" t="s">
        <v>286</v>
      </c>
      <c r="C48" s="13">
        <v>18272</v>
      </c>
      <c r="D48" s="12" t="s">
        <v>109</v>
      </c>
      <c r="E48" s="18"/>
      <c r="F48" s="18"/>
      <c r="G48" s="18"/>
      <c r="H48" s="18"/>
      <c r="I48" s="18"/>
      <c r="J48" s="18"/>
      <c r="K48" s="18"/>
      <c r="L48" s="19"/>
      <c r="M48" s="18" t="str">
        <f>IF(AND(ISBLANK(E48),ISBLANK(F48),ISBLANK(G48),ISBLANK(H48),ISBLANK(I48),ISBLANK(J48)),"","YES")</f>
        <v/>
      </c>
      <c r="N48" s="18" t="str">
        <f>IF(AND(ISBLANK(E48),ISBLANK(F48),ISBLANK(G48),ISBLANK(H48),ISBLANK(I48),ISBLANK(J48),ISBLANK(K48)),"","YES")</f>
        <v/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s="5" customFormat="1" ht="21" hidden="1" customHeight="1" x14ac:dyDescent="0.25">
      <c r="A49" s="20" t="s">
        <v>313</v>
      </c>
      <c r="B49" s="12" t="s">
        <v>286</v>
      </c>
      <c r="C49" s="13" t="s">
        <v>26</v>
      </c>
      <c r="D49" s="12" t="s">
        <v>108</v>
      </c>
      <c r="E49" s="18"/>
      <c r="F49" s="18"/>
      <c r="G49" s="18"/>
      <c r="H49" s="18"/>
      <c r="I49" s="18"/>
      <c r="J49" s="18"/>
      <c r="K49" s="18"/>
      <c r="L49" s="19"/>
      <c r="M49" s="18" t="str">
        <f>IF(AND(ISBLANK(E49),ISBLANK(F49),ISBLANK(G49),ISBLANK(H49),ISBLANK(I49),ISBLANK(J49)),"","YES")</f>
        <v/>
      </c>
      <c r="N49" s="18" t="str">
        <f>IF(AND(ISBLANK(E49),ISBLANK(F49),ISBLANK(G49),ISBLANK(H49),ISBLANK(I49),ISBLANK(J49),ISBLANK(K49)),"","YES")</f>
        <v/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s="5" customFormat="1" ht="21" hidden="1" customHeight="1" x14ac:dyDescent="0.25">
      <c r="A50" s="20" t="s">
        <v>305</v>
      </c>
      <c r="B50" s="12" t="s">
        <v>295</v>
      </c>
      <c r="C50" s="13" t="s">
        <v>26</v>
      </c>
      <c r="D50" s="12" t="s">
        <v>122</v>
      </c>
      <c r="E50" s="18"/>
      <c r="F50" s="18"/>
      <c r="G50" s="18"/>
      <c r="H50" s="18"/>
      <c r="I50" s="18"/>
      <c r="J50" s="18"/>
      <c r="K50" s="18"/>
      <c r="L50" s="19"/>
      <c r="M50" s="18" t="str">
        <f>IF(AND(ISBLANK(E50),ISBLANK(F50),ISBLANK(G50),ISBLANK(H50),ISBLANK(I50),ISBLANK(J50)),"","YES")</f>
        <v/>
      </c>
      <c r="N50" s="18" t="str">
        <f>IF(AND(ISBLANK(E50),ISBLANK(F50),ISBLANK(G50),ISBLANK(H50),ISBLANK(I50),ISBLANK(J50),ISBLANK(K50)),"","YES")</f>
        <v/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s="5" customFormat="1" ht="21" customHeight="1" x14ac:dyDescent="0.25">
      <c r="A51" s="20" t="s">
        <v>305</v>
      </c>
      <c r="B51" s="12" t="s">
        <v>295</v>
      </c>
      <c r="C51" s="13" t="s">
        <v>312</v>
      </c>
      <c r="D51" s="12" t="s">
        <v>121</v>
      </c>
      <c r="E51" s="18"/>
      <c r="F51" s="18"/>
      <c r="G51" s="18"/>
      <c r="H51" s="18" t="s">
        <v>11</v>
      </c>
      <c r="I51" s="18"/>
      <c r="J51" s="18"/>
      <c r="K51" s="18"/>
      <c r="L51" s="19"/>
      <c r="M51" s="18" t="str">
        <f>IF(AND(ISBLANK(E51),ISBLANK(F51),ISBLANK(G51),ISBLANK(H51),ISBLANK(I51),ISBLANK(J51)),"","YES")</f>
        <v>YES</v>
      </c>
      <c r="N51" s="18" t="str">
        <f>IF(AND(ISBLANK(E51),ISBLANK(F51),ISBLANK(G51),ISBLANK(H51),ISBLANK(I51),ISBLANK(J51),ISBLANK(K51)),"","YES")</f>
        <v>YES</v>
      </c>
      <c r="O51" s="9"/>
      <c r="P51" s="9"/>
      <c r="Q51" s="9"/>
      <c r="R51" s="9"/>
      <c r="S51" s="9"/>
      <c r="T51" s="9"/>
      <c r="U51" s="9">
        <v>1</v>
      </c>
      <c r="V51" s="9"/>
      <c r="W51" s="9"/>
      <c r="X51" s="9"/>
      <c r="Y51" s="9"/>
    </row>
    <row r="52" spans="1:25" s="5" customFormat="1" ht="21" hidden="1" customHeight="1" x14ac:dyDescent="0.25">
      <c r="A52" s="20" t="s">
        <v>305</v>
      </c>
      <c r="B52" s="12" t="s">
        <v>294</v>
      </c>
      <c r="C52" s="13" t="s">
        <v>26</v>
      </c>
      <c r="D52" s="12" t="s">
        <v>119</v>
      </c>
      <c r="E52" s="18"/>
      <c r="F52" s="18"/>
      <c r="G52" s="18"/>
      <c r="H52" s="18"/>
      <c r="I52" s="18"/>
      <c r="J52" s="18"/>
      <c r="K52" s="18"/>
      <c r="L52" s="19"/>
      <c r="M52" s="18" t="str">
        <f>IF(AND(ISBLANK(E52),ISBLANK(F52),ISBLANK(G52),ISBLANK(H52),ISBLANK(I52),ISBLANK(J52)),"","YES")</f>
        <v/>
      </c>
      <c r="N52" s="18" t="str">
        <f>IF(AND(ISBLANK(E52),ISBLANK(F52),ISBLANK(G52),ISBLANK(H52),ISBLANK(I52),ISBLANK(J52),ISBLANK(K52)),"","YES")</f>
        <v/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s="5" customFormat="1" ht="21" hidden="1" customHeight="1" x14ac:dyDescent="0.25">
      <c r="A53" s="20" t="s">
        <v>305</v>
      </c>
      <c r="B53" s="12" t="s">
        <v>294</v>
      </c>
      <c r="C53" s="13" t="s">
        <v>311</v>
      </c>
      <c r="D53" s="12" t="s">
        <v>118</v>
      </c>
      <c r="E53" s="18"/>
      <c r="F53" s="18"/>
      <c r="G53" s="18"/>
      <c r="H53" s="18"/>
      <c r="I53" s="18"/>
      <c r="J53" s="18"/>
      <c r="K53" s="18"/>
      <c r="L53" s="19"/>
      <c r="M53" s="18" t="str">
        <f>IF(AND(ISBLANK(E53),ISBLANK(F53),ISBLANK(G53),ISBLANK(H53),ISBLANK(I53),ISBLANK(J53)),"","YES")</f>
        <v/>
      </c>
      <c r="N53" s="18" t="str">
        <f>IF(AND(ISBLANK(E53),ISBLANK(F53),ISBLANK(G53),ISBLANK(H53),ISBLANK(I53),ISBLANK(J53),ISBLANK(K53)),"","YES")</f>
        <v/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s="5" customFormat="1" ht="21" hidden="1" customHeight="1" x14ac:dyDescent="0.25">
      <c r="A54" s="20" t="s">
        <v>305</v>
      </c>
      <c r="B54" s="12" t="s">
        <v>292</v>
      </c>
      <c r="C54" s="13" t="s">
        <v>26</v>
      </c>
      <c r="D54" s="12" t="s">
        <v>116</v>
      </c>
      <c r="E54" s="18"/>
      <c r="F54" s="18"/>
      <c r="G54" s="18"/>
      <c r="H54" s="18"/>
      <c r="I54" s="18"/>
      <c r="J54" s="18"/>
      <c r="K54" s="18"/>
      <c r="L54" s="19"/>
      <c r="M54" s="18" t="str">
        <f>IF(AND(ISBLANK(E54),ISBLANK(F54),ISBLANK(G54),ISBLANK(H54),ISBLANK(I54),ISBLANK(J54)),"","YES")</f>
        <v/>
      </c>
      <c r="N54" s="18" t="str">
        <f>IF(AND(ISBLANK(E54),ISBLANK(F54),ISBLANK(G54),ISBLANK(H54),ISBLANK(I54),ISBLANK(J54),ISBLANK(K54)),"","YES")</f>
        <v/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s="5" customFormat="1" ht="21" hidden="1" customHeight="1" x14ac:dyDescent="0.25">
      <c r="A55" s="20" t="s">
        <v>305</v>
      </c>
      <c r="B55" s="12" t="s">
        <v>292</v>
      </c>
      <c r="C55" s="13">
        <v>18267</v>
      </c>
      <c r="D55" s="12" t="s">
        <v>100</v>
      </c>
      <c r="E55" s="18"/>
      <c r="F55" s="18"/>
      <c r="G55" s="18"/>
      <c r="H55" s="18"/>
      <c r="I55" s="18"/>
      <c r="J55" s="18"/>
      <c r="K55" s="18"/>
      <c r="L55" s="19"/>
      <c r="M55" s="18" t="str">
        <f>IF(AND(ISBLANK(E55),ISBLANK(F55),ISBLANK(G55),ISBLANK(H55),ISBLANK(I55),ISBLANK(J55)),"","YES")</f>
        <v/>
      </c>
      <c r="N55" s="18" t="str">
        <f>IF(AND(ISBLANK(E55),ISBLANK(F55),ISBLANK(G55),ISBLANK(H55),ISBLANK(I55),ISBLANK(J55),ISBLANK(K55)),"","YES")</f>
        <v/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s="5" customFormat="1" ht="21" customHeight="1" x14ac:dyDescent="0.25">
      <c r="A56" s="20" t="s">
        <v>305</v>
      </c>
      <c r="B56" s="12" t="s">
        <v>291</v>
      </c>
      <c r="C56" s="13"/>
      <c r="D56" s="12" t="s">
        <v>99</v>
      </c>
      <c r="E56" s="18"/>
      <c r="F56" s="18" t="s">
        <v>9</v>
      </c>
      <c r="G56" s="18"/>
      <c r="H56" s="18"/>
      <c r="I56" s="18"/>
      <c r="J56" s="18"/>
      <c r="K56" s="18"/>
      <c r="L56" s="19"/>
      <c r="M56" s="18" t="str">
        <f>IF(AND(ISBLANK(E56),ISBLANK(F56),ISBLANK(G56),ISBLANK(H56),ISBLANK(I56),ISBLANK(J56)),"","YES")</f>
        <v>YES</v>
      </c>
      <c r="N56" s="18" t="str">
        <f>IF(AND(ISBLANK(E56),ISBLANK(F56),ISBLANK(G56),ISBLANK(H56),ISBLANK(I56),ISBLANK(J56),ISBLANK(K56)),"","YES")</f>
        <v>YES</v>
      </c>
      <c r="O56" s="9"/>
      <c r="P56" s="9">
        <v>1</v>
      </c>
      <c r="Q56" s="9"/>
      <c r="R56" s="9"/>
      <c r="S56" s="9"/>
      <c r="T56" s="9"/>
      <c r="U56" s="9"/>
      <c r="V56" s="9"/>
      <c r="W56" s="9"/>
      <c r="X56" s="9"/>
      <c r="Y56" s="9"/>
    </row>
    <row r="57" spans="1:25" s="5" customFormat="1" ht="21" hidden="1" customHeight="1" x14ac:dyDescent="0.25">
      <c r="A57" s="20" t="s">
        <v>305</v>
      </c>
      <c r="B57" s="12" t="s">
        <v>291</v>
      </c>
      <c r="C57" s="13" t="s">
        <v>310</v>
      </c>
      <c r="D57" s="12" t="s">
        <v>96</v>
      </c>
      <c r="E57" s="18"/>
      <c r="F57" s="18"/>
      <c r="G57" s="18"/>
      <c r="H57" s="18"/>
      <c r="I57" s="18"/>
      <c r="J57" s="18"/>
      <c r="K57" s="18"/>
      <c r="L57" s="19"/>
      <c r="M57" s="18" t="str">
        <f>IF(AND(ISBLANK(E57),ISBLANK(F57),ISBLANK(G57),ISBLANK(H57),ISBLANK(I57),ISBLANK(J57)),"","YES")</f>
        <v/>
      </c>
      <c r="N57" s="18" t="str">
        <f>IF(AND(ISBLANK(E57),ISBLANK(F57),ISBLANK(G57),ISBLANK(H57),ISBLANK(I57),ISBLANK(J57),ISBLANK(K57)),"","YES")</f>
        <v/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s="5" customFormat="1" ht="21" hidden="1" customHeight="1" x14ac:dyDescent="0.25">
      <c r="A58" s="20" t="s">
        <v>305</v>
      </c>
      <c r="B58" s="12" t="s">
        <v>289</v>
      </c>
      <c r="C58" s="13"/>
      <c r="D58" s="12" t="s">
        <v>106</v>
      </c>
      <c r="E58" s="18"/>
      <c r="F58" s="18"/>
      <c r="G58" s="18"/>
      <c r="H58" s="18"/>
      <c r="I58" s="18"/>
      <c r="J58" s="18"/>
      <c r="K58" s="18"/>
      <c r="L58" s="19"/>
      <c r="M58" s="18" t="str">
        <f>IF(AND(ISBLANK(E58),ISBLANK(F58),ISBLANK(G58),ISBLANK(H58),ISBLANK(I58),ISBLANK(J58)),"","YES")</f>
        <v/>
      </c>
      <c r="N58" s="18" t="str">
        <f>IF(AND(ISBLANK(E58),ISBLANK(F58),ISBLANK(G58),ISBLANK(H58),ISBLANK(I58),ISBLANK(J58),ISBLANK(K58)),"","YES")</f>
        <v/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s="5" customFormat="1" ht="21" customHeight="1" x14ac:dyDescent="0.25">
      <c r="A59" s="20" t="s">
        <v>305</v>
      </c>
      <c r="B59" s="12" t="s">
        <v>289</v>
      </c>
      <c r="C59" s="13" t="s">
        <v>309</v>
      </c>
      <c r="D59" s="12" t="s">
        <v>105</v>
      </c>
      <c r="E59" s="18"/>
      <c r="F59" s="18"/>
      <c r="G59" s="18"/>
      <c r="H59" s="18"/>
      <c r="I59" s="18"/>
      <c r="J59" s="18" t="s">
        <v>13</v>
      </c>
      <c r="K59" s="18"/>
      <c r="L59" s="19"/>
      <c r="M59" s="18" t="str">
        <f>IF(AND(ISBLANK(E59),ISBLANK(F59),ISBLANK(G59),ISBLANK(H59),ISBLANK(I59),ISBLANK(J59)),"","YES")</f>
        <v>YES</v>
      </c>
      <c r="N59" s="18" t="str">
        <f>IF(AND(ISBLANK(E59),ISBLANK(F59),ISBLANK(G59),ISBLANK(H59),ISBLANK(I59),ISBLANK(J59),ISBLANK(K59)),"","YES")</f>
        <v>YES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>
        <v>1</v>
      </c>
    </row>
    <row r="60" spans="1:25" s="5" customFormat="1" ht="21" hidden="1" customHeight="1" x14ac:dyDescent="0.25">
      <c r="A60" s="20" t="s">
        <v>305</v>
      </c>
      <c r="B60" s="12" t="s">
        <v>288</v>
      </c>
      <c r="C60" s="13" t="s">
        <v>26</v>
      </c>
      <c r="D60" s="12" t="s">
        <v>102</v>
      </c>
      <c r="E60" s="18"/>
      <c r="F60" s="18"/>
      <c r="G60" s="18"/>
      <c r="H60" s="18"/>
      <c r="I60" s="18"/>
      <c r="J60" s="18"/>
      <c r="K60" s="18"/>
      <c r="L60" s="19"/>
      <c r="M60" s="18" t="str">
        <f>IF(AND(ISBLANK(E60),ISBLANK(F60),ISBLANK(G60),ISBLANK(H60),ISBLANK(I60),ISBLANK(J60)),"","YES")</f>
        <v/>
      </c>
      <c r="N60" s="18" t="str">
        <f>IF(AND(ISBLANK(E60),ISBLANK(F60),ISBLANK(G60),ISBLANK(H60),ISBLANK(I60),ISBLANK(J60),ISBLANK(K60)),"","YES")</f>
        <v/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s="5" customFormat="1" ht="21" hidden="1" customHeight="1" x14ac:dyDescent="0.25">
      <c r="A61" s="20" t="s">
        <v>305</v>
      </c>
      <c r="B61" s="12" t="s">
        <v>288</v>
      </c>
      <c r="C61" s="13" t="s">
        <v>308</v>
      </c>
      <c r="D61" s="12" t="s">
        <v>88</v>
      </c>
      <c r="E61" s="18"/>
      <c r="F61" s="18"/>
      <c r="G61" s="18"/>
      <c r="H61" s="18"/>
      <c r="I61" s="18"/>
      <c r="J61" s="18"/>
      <c r="K61" s="18"/>
      <c r="L61" s="19"/>
      <c r="M61" s="18" t="str">
        <f>IF(AND(ISBLANK(E61),ISBLANK(F61),ISBLANK(G61),ISBLANK(H61),ISBLANK(I61),ISBLANK(J61)),"","YES")</f>
        <v/>
      </c>
      <c r="N61" s="18" t="str">
        <f>IF(AND(ISBLANK(E61),ISBLANK(F61),ISBLANK(G61),ISBLANK(H61),ISBLANK(I61),ISBLANK(J61),ISBLANK(K61)),"","YES")</f>
        <v/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s="5" customFormat="1" ht="21" customHeight="1" x14ac:dyDescent="0.25">
      <c r="A62" s="20" t="s">
        <v>305</v>
      </c>
      <c r="B62" s="12" t="s">
        <v>287</v>
      </c>
      <c r="C62" s="13" t="s">
        <v>26</v>
      </c>
      <c r="D62" s="12" t="s">
        <v>87</v>
      </c>
      <c r="E62" s="18"/>
      <c r="F62" s="18"/>
      <c r="G62" s="18"/>
      <c r="H62" s="18" t="s">
        <v>11</v>
      </c>
      <c r="I62" s="18"/>
      <c r="J62" s="18"/>
      <c r="K62" s="18"/>
      <c r="L62" s="19"/>
      <c r="M62" s="18" t="str">
        <f>IF(AND(ISBLANK(E62),ISBLANK(F62),ISBLANK(G62),ISBLANK(H62),ISBLANK(I62),ISBLANK(J62)),"","YES")</f>
        <v>YES</v>
      </c>
      <c r="N62" s="18" t="str">
        <f>IF(AND(ISBLANK(E62),ISBLANK(F62),ISBLANK(G62),ISBLANK(H62),ISBLANK(I62),ISBLANK(J62),ISBLANK(K62)),"","YES")</f>
        <v>YES</v>
      </c>
      <c r="O62" s="9"/>
      <c r="P62" s="9"/>
      <c r="Q62" s="9"/>
      <c r="R62" s="9"/>
      <c r="S62" s="9"/>
      <c r="T62" s="9"/>
      <c r="U62" s="9">
        <v>1</v>
      </c>
      <c r="V62" s="9"/>
      <c r="W62" s="9"/>
      <c r="X62" s="9"/>
      <c r="Y62" s="9"/>
    </row>
    <row r="63" spans="1:25" s="5" customFormat="1" ht="21" hidden="1" customHeight="1" x14ac:dyDescent="0.25">
      <c r="A63" s="20" t="s">
        <v>305</v>
      </c>
      <c r="B63" s="12" t="s">
        <v>287</v>
      </c>
      <c r="C63" s="13" t="s">
        <v>307</v>
      </c>
      <c r="D63" s="12" t="s">
        <v>85</v>
      </c>
      <c r="E63" s="18"/>
      <c r="F63" s="18"/>
      <c r="G63" s="18"/>
      <c r="H63" s="18"/>
      <c r="I63" s="18"/>
      <c r="J63" s="18"/>
      <c r="K63" s="18"/>
      <c r="L63" s="19"/>
      <c r="M63" s="18" t="str">
        <f>IF(AND(ISBLANK(E63),ISBLANK(F63),ISBLANK(G63),ISBLANK(H63),ISBLANK(I63),ISBLANK(J63)),"","YES")</f>
        <v/>
      </c>
      <c r="N63" s="18" t="str">
        <f>IF(AND(ISBLANK(E63),ISBLANK(F63),ISBLANK(G63),ISBLANK(H63),ISBLANK(I63),ISBLANK(J63),ISBLANK(K63)),"","YES")</f>
        <v/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s="5" customFormat="1" ht="21" hidden="1" customHeight="1" x14ac:dyDescent="0.25">
      <c r="A64" s="20" t="s">
        <v>305</v>
      </c>
      <c r="B64" s="12" t="s">
        <v>286</v>
      </c>
      <c r="C64" s="13" t="s">
        <v>26</v>
      </c>
      <c r="D64" s="12" t="s">
        <v>89</v>
      </c>
      <c r="E64" s="18"/>
      <c r="F64" s="18"/>
      <c r="G64" s="18"/>
      <c r="H64" s="18"/>
      <c r="I64" s="18"/>
      <c r="J64" s="18"/>
      <c r="K64" s="18"/>
      <c r="L64" s="19" t="s">
        <v>283</v>
      </c>
      <c r="M64" s="18" t="str">
        <f>IF(AND(ISBLANK(E64),ISBLANK(F64),ISBLANK(G64),ISBLANK(H64),ISBLANK(I64),ISBLANK(J64)),"","YES")</f>
        <v/>
      </c>
      <c r="N64" s="18" t="str">
        <f>IF(AND(ISBLANK(E64),ISBLANK(F64),ISBLANK(G64),ISBLANK(H64),ISBLANK(I64),ISBLANK(J64),ISBLANK(K64)),"","YES")</f>
        <v/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s="5" customFormat="1" ht="21" hidden="1" customHeight="1" x14ac:dyDescent="0.25">
      <c r="A65" s="20" t="s">
        <v>305</v>
      </c>
      <c r="B65" s="12" t="s">
        <v>286</v>
      </c>
      <c r="C65" s="13" t="s">
        <v>306</v>
      </c>
      <c r="D65" s="12" t="s">
        <v>82</v>
      </c>
      <c r="E65" s="18"/>
      <c r="F65" s="18"/>
      <c r="G65" s="18"/>
      <c r="H65" s="18"/>
      <c r="I65" s="18"/>
      <c r="J65" s="18"/>
      <c r="K65" s="18"/>
      <c r="L65" s="19"/>
      <c r="M65" s="18" t="str">
        <f>IF(AND(ISBLANK(E65),ISBLANK(F65),ISBLANK(G65),ISBLANK(H65),ISBLANK(I65),ISBLANK(J65)),"","YES")</f>
        <v/>
      </c>
      <c r="N65" s="18" t="str">
        <f>IF(AND(ISBLANK(E65),ISBLANK(F65),ISBLANK(G65),ISBLANK(H65),ISBLANK(I65),ISBLANK(J65),ISBLANK(K65)),"","YES")</f>
        <v/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s="5" customFormat="1" ht="21" hidden="1" customHeight="1" x14ac:dyDescent="0.25">
      <c r="A66" s="20" t="s">
        <v>305</v>
      </c>
      <c r="B66" s="12" t="s">
        <v>284</v>
      </c>
      <c r="C66" s="13">
        <v>18108</v>
      </c>
      <c r="D66" s="12" t="s">
        <v>84</v>
      </c>
      <c r="E66" s="18"/>
      <c r="F66" s="18"/>
      <c r="G66" s="18"/>
      <c r="H66" s="18"/>
      <c r="I66" s="18"/>
      <c r="J66" s="18" t="s">
        <v>13</v>
      </c>
      <c r="K66" s="18"/>
      <c r="L66" s="19"/>
      <c r="M66" s="18"/>
      <c r="N66" s="18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s="5" customFormat="1" ht="21" hidden="1" customHeight="1" x14ac:dyDescent="0.25">
      <c r="A67" s="20" t="s">
        <v>297</v>
      </c>
      <c r="B67" s="12" t="s">
        <v>295</v>
      </c>
      <c r="C67" s="13" t="s">
        <v>26</v>
      </c>
      <c r="D67" s="12" t="s">
        <v>98</v>
      </c>
      <c r="E67" s="18"/>
      <c r="F67" s="18"/>
      <c r="G67" s="18"/>
      <c r="H67" s="18"/>
      <c r="I67" s="18"/>
      <c r="J67" s="18"/>
      <c r="K67" s="18"/>
      <c r="L67" s="19"/>
      <c r="M67" s="18" t="str">
        <f>IF(AND(ISBLANK(E67),ISBLANK(F67),ISBLANK(G67),ISBLANK(H67),ISBLANK(I67),ISBLANK(J67)),"","YES")</f>
        <v/>
      </c>
      <c r="N67" s="18" t="str">
        <f>IF(AND(ISBLANK(E67),ISBLANK(F67),ISBLANK(G67),ISBLANK(H67),ISBLANK(I67),ISBLANK(J67),ISBLANK(K67)),"","YES")</f>
        <v/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s="5" customFormat="1" ht="21" customHeight="1" x14ac:dyDescent="0.25">
      <c r="A68" s="20" t="s">
        <v>297</v>
      </c>
      <c r="B68" s="12" t="s">
        <v>295</v>
      </c>
      <c r="C68" s="13" t="s">
        <v>304</v>
      </c>
      <c r="D68" s="12" t="s">
        <v>93</v>
      </c>
      <c r="E68" s="18"/>
      <c r="F68" s="18"/>
      <c r="G68" s="18"/>
      <c r="H68" s="18" t="s">
        <v>11</v>
      </c>
      <c r="I68" s="18"/>
      <c r="J68" s="18"/>
      <c r="K68" s="18"/>
      <c r="L68" s="19"/>
      <c r="M68" s="18" t="str">
        <f>IF(AND(ISBLANK(E68),ISBLANK(F68),ISBLANK(G68),ISBLANK(H68),ISBLANK(I68),ISBLANK(J68)),"","YES")</f>
        <v>YES</v>
      </c>
      <c r="N68" s="18" t="str">
        <f>IF(AND(ISBLANK(E68),ISBLANK(F68),ISBLANK(G68),ISBLANK(H68),ISBLANK(I68),ISBLANK(J68),ISBLANK(K68)),"","YES")</f>
        <v>YES</v>
      </c>
      <c r="O68" s="9"/>
      <c r="P68" s="9"/>
      <c r="Q68" s="9"/>
      <c r="R68" s="9"/>
      <c r="S68" s="9"/>
      <c r="T68" s="9"/>
      <c r="U68" s="9">
        <v>1</v>
      </c>
      <c r="V68" s="9"/>
      <c r="W68" s="9"/>
      <c r="X68" s="9"/>
      <c r="Y68" s="9"/>
    </row>
    <row r="69" spans="1:25" s="5" customFormat="1" ht="21" hidden="1" customHeight="1" x14ac:dyDescent="0.25">
      <c r="A69" s="20" t="s">
        <v>297</v>
      </c>
      <c r="B69" s="12" t="s">
        <v>292</v>
      </c>
      <c r="C69" s="13"/>
      <c r="D69" s="12" t="s">
        <v>95</v>
      </c>
      <c r="E69" s="18"/>
      <c r="F69" s="18"/>
      <c r="G69" s="18"/>
      <c r="H69" s="18"/>
      <c r="I69" s="18"/>
      <c r="J69" s="18"/>
      <c r="K69" s="18"/>
      <c r="L69" s="19"/>
      <c r="M69" s="18" t="str">
        <f>IF(AND(ISBLANK(E69),ISBLANK(F69),ISBLANK(G69),ISBLANK(H69),ISBLANK(I69),ISBLANK(J69)),"","YES")</f>
        <v/>
      </c>
      <c r="N69" s="18" t="str">
        <f>IF(AND(ISBLANK(E69),ISBLANK(F69),ISBLANK(G69),ISBLANK(H69),ISBLANK(I69),ISBLANK(J69),ISBLANK(K69)),"","YES")</f>
        <v/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s="5" customFormat="1" ht="21" customHeight="1" x14ac:dyDescent="0.25">
      <c r="A70" s="20" t="s">
        <v>297</v>
      </c>
      <c r="B70" s="12" t="s">
        <v>292</v>
      </c>
      <c r="C70" s="13" t="s">
        <v>303</v>
      </c>
      <c r="D70" s="12" t="s">
        <v>90</v>
      </c>
      <c r="E70" s="18"/>
      <c r="F70" s="18"/>
      <c r="G70" s="18"/>
      <c r="H70" s="18" t="s">
        <v>11</v>
      </c>
      <c r="I70" s="18"/>
      <c r="J70" s="18"/>
      <c r="K70" s="18"/>
      <c r="L70" s="19"/>
      <c r="M70" s="18" t="str">
        <f>IF(AND(ISBLANK(E70),ISBLANK(F70),ISBLANK(G70),ISBLANK(H70),ISBLANK(I70),ISBLANK(J70)),"","YES")</f>
        <v>YES</v>
      </c>
      <c r="N70" s="18" t="str">
        <f>IF(AND(ISBLANK(E70),ISBLANK(F70),ISBLANK(G70),ISBLANK(H70),ISBLANK(I70),ISBLANK(J70),ISBLANK(K70)),"","YES")</f>
        <v>YES</v>
      </c>
      <c r="O70" s="9"/>
      <c r="P70" s="9"/>
      <c r="Q70" s="9"/>
      <c r="R70" s="9"/>
      <c r="S70" s="9"/>
      <c r="T70" s="9"/>
      <c r="U70" s="9">
        <v>1</v>
      </c>
      <c r="V70" s="9"/>
      <c r="W70" s="9"/>
      <c r="X70" s="9"/>
      <c r="Y70" s="9"/>
    </row>
    <row r="71" spans="1:25" s="5" customFormat="1" ht="21" customHeight="1" x14ac:dyDescent="0.25">
      <c r="A71" s="20" t="s">
        <v>297</v>
      </c>
      <c r="B71" s="12" t="s">
        <v>291</v>
      </c>
      <c r="C71" s="13"/>
      <c r="D71" s="12" t="s">
        <v>92</v>
      </c>
      <c r="E71" s="18" t="s">
        <v>9</v>
      </c>
      <c r="F71" s="18"/>
      <c r="G71" s="18"/>
      <c r="H71" s="18"/>
      <c r="I71" s="18"/>
      <c r="J71" s="18"/>
      <c r="K71" s="18"/>
      <c r="L71" s="19"/>
      <c r="M71" s="18" t="str">
        <f>IF(AND(ISBLANK(E71),ISBLANK(F71),ISBLANK(G71),ISBLANK(H71),ISBLANK(I71),ISBLANK(J71)),"","YES")</f>
        <v>YES</v>
      </c>
      <c r="N71" s="18" t="str">
        <f>IF(AND(ISBLANK(E71),ISBLANK(F71),ISBLANK(G71),ISBLANK(H71),ISBLANK(I71),ISBLANK(J71),ISBLANK(K71)),"","YES")</f>
        <v>YES</v>
      </c>
      <c r="O71" s="9">
        <v>1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s="5" customFormat="1" ht="21" hidden="1" customHeight="1" x14ac:dyDescent="0.25">
      <c r="A72" s="20" t="s">
        <v>297</v>
      </c>
      <c r="B72" s="12" t="s">
        <v>291</v>
      </c>
      <c r="C72" s="13" t="s">
        <v>302</v>
      </c>
      <c r="D72" s="12" t="s">
        <v>72</v>
      </c>
      <c r="E72" s="18"/>
      <c r="F72" s="18"/>
      <c r="G72" s="18"/>
      <c r="H72" s="18"/>
      <c r="I72" s="18"/>
      <c r="J72" s="18"/>
      <c r="K72" s="18"/>
      <c r="L72" s="19"/>
      <c r="M72" s="18" t="str">
        <f>IF(AND(ISBLANK(E72),ISBLANK(F72),ISBLANK(G72),ISBLANK(H72),ISBLANK(I72),ISBLANK(J72)),"","YES")</f>
        <v/>
      </c>
      <c r="N72" s="18" t="str">
        <f>IF(AND(ISBLANK(E72),ISBLANK(F72),ISBLANK(G72),ISBLANK(H72),ISBLANK(I72),ISBLANK(J72),ISBLANK(K72)),"","YES")</f>
        <v/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s="5" customFormat="1" ht="21" hidden="1" customHeight="1" x14ac:dyDescent="0.25">
      <c r="A73" s="20" t="s">
        <v>297</v>
      </c>
      <c r="B73" s="12" t="s">
        <v>290</v>
      </c>
      <c r="C73" s="13" t="s">
        <v>301</v>
      </c>
      <c r="D73" s="12" t="s">
        <v>74</v>
      </c>
      <c r="E73" s="18"/>
      <c r="F73" s="18"/>
      <c r="G73" s="18"/>
      <c r="H73" s="18"/>
      <c r="I73" s="18"/>
      <c r="J73" s="18"/>
      <c r="K73" s="18"/>
      <c r="L73" s="19"/>
      <c r="M73" s="18" t="str">
        <f>IF(AND(ISBLANK(E73),ISBLANK(F73),ISBLANK(G73),ISBLANK(H73),ISBLANK(I73),ISBLANK(J73)),"","YES")</f>
        <v/>
      </c>
      <c r="N73" s="18" t="str">
        <f>IF(AND(ISBLANK(E73),ISBLANK(F73),ISBLANK(G73),ISBLANK(H73),ISBLANK(I73),ISBLANK(J73),ISBLANK(K73)),"","YES")</f>
        <v/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s="5" customFormat="1" ht="21" hidden="1" customHeight="1" x14ac:dyDescent="0.25">
      <c r="A74" s="20" t="s">
        <v>297</v>
      </c>
      <c r="B74" s="12" t="s">
        <v>289</v>
      </c>
      <c r="C74" s="13" t="s">
        <v>26</v>
      </c>
      <c r="D74" s="12" t="s">
        <v>79</v>
      </c>
      <c r="E74" s="18"/>
      <c r="F74" s="18"/>
      <c r="G74" s="18"/>
      <c r="H74" s="18"/>
      <c r="I74" s="18"/>
      <c r="J74" s="18"/>
      <c r="K74" s="18"/>
      <c r="L74" s="19"/>
      <c r="M74" s="18" t="str">
        <f>IF(AND(ISBLANK(E74),ISBLANK(F74),ISBLANK(G74),ISBLANK(H74),ISBLANK(I74),ISBLANK(J74)),"","YES")</f>
        <v/>
      </c>
      <c r="N74" s="18" t="str">
        <f>IF(AND(ISBLANK(E74),ISBLANK(F74),ISBLANK(G74),ISBLANK(H74),ISBLANK(I74),ISBLANK(J74),ISBLANK(K74)),"","YES")</f>
        <v/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s="5" customFormat="1" ht="21" hidden="1" customHeight="1" x14ac:dyDescent="0.25">
      <c r="A75" s="20" t="s">
        <v>297</v>
      </c>
      <c r="B75" s="12" t="s">
        <v>289</v>
      </c>
      <c r="C75" s="13" t="s">
        <v>300</v>
      </c>
      <c r="D75" s="12" t="s">
        <v>81</v>
      </c>
      <c r="E75" s="18"/>
      <c r="F75" s="18"/>
      <c r="G75" s="18"/>
      <c r="H75" s="18"/>
      <c r="I75" s="18"/>
      <c r="J75" s="18"/>
      <c r="K75" s="18"/>
      <c r="L75" s="19"/>
      <c r="M75" s="18" t="str">
        <f>IF(AND(ISBLANK(E75),ISBLANK(F75),ISBLANK(G75),ISBLANK(H75),ISBLANK(I75),ISBLANK(J75)),"","YES")</f>
        <v/>
      </c>
      <c r="N75" s="18" t="str">
        <f>IF(AND(ISBLANK(E75),ISBLANK(F75),ISBLANK(G75),ISBLANK(H75),ISBLANK(I75),ISBLANK(J75),ISBLANK(K75)),"","YES")</f>
        <v/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s="5" customFormat="1" ht="21" hidden="1" customHeight="1" x14ac:dyDescent="0.25">
      <c r="A76" s="20" t="s">
        <v>297</v>
      </c>
      <c r="B76" s="12" t="s">
        <v>287</v>
      </c>
      <c r="C76" s="13" t="s">
        <v>26</v>
      </c>
      <c r="D76" s="12" t="s">
        <v>76</v>
      </c>
      <c r="E76" s="18"/>
      <c r="F76" s="18"/>
      <c r="G76" s="18"/>
      <c r="H76" s="18"/>
      <c r="I76" s="18"/>
      <c r="J76" s="18"/>
      <c r="K76" s="18"/>
      <c r="L76" s="19"/>
      <c r="M76" s="18" t="str">
        <f>IF(AND(ISBLANK(E76),ISBLANK(F76),ISBLANK(G76),ISBLANK(H76),ISBLANK(I76),ISBLANK(J76)),"","YES")</f>
        <v/>
      </c>
      <c r="N76" s="18" t="str">
        <f>IF(AND(ISBLANK(E76),ISBLANK(F76),ISBLANK(G76),ISBLANK(H76),ISBLANK(I76),ISBLANK(J76),ISBLANK(K76)),"","YES")</f>
        <v/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s="5" customFormat="1" ht="21" hidden="1" customHeight="1" x14ac:dyDescent="0.25">
      <c r="A77" s="20" t="s">
        <v>297</v>
      </c>
      <c r="B77" s="12" t="s">
        <v>287</v>
      </c>
      <c r="C77" s="13" t="s">
        <v>299</v>
      </c>
      <c r="D77" s="12" t="s">
        <v>63</v>
      </c>
      <c r="E77" s="18"/>
      <c r="F77" s="18"/>
      <c r="G77" s="18"/>
      <c r="H77" s="18"/>
      <c r="I77" s="18"/>
      <c r="J77" s="18"/>
      <c r="K77" s="18"/>
      <c r="L77" s="19"/>
      <c r="M77" s="18" t="str">
        <f>IF(AND(ISBLANK(E77),ISBLANK(F77),ISBLANK(G77),ISBLANK(H77),ISBLANK(I77),ISBLANK(J77)),"","YES")</f>
        <v/>
      </c>
      <c r="N77" s="18" t="str">
        <f>IF(AND(ISBLANK(E77),ISBLANK(F77),ISBLANK(G77),ISBLANK(H77),ISBLANK(I77),ISBLANK(J77),ISBLANK(K77)),"","YES")</f>
        <v/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s="5" customFormat="1" ht="21" customHeight="1" x14ac:dyDescent="0.25">
      <c r="A78" s="20" t="s">
        <v>297</v>
      </c>
      <c r="B78" s="12" t="s">
        <v>286</v>
      </c>
      <c r="C78" s="13" t="s">
        <v>26</v>
      </c>
      <c r="D78" s="12" t="s">
        <v>62</v>
      </c>
      <c r="E78" s="18"/>
      <c r="F78" s="18"/>
      <c r="G78" s="18"/>
      <c r="H78" s="18" t="s">
        <v>11</v>
      </c>
      <c r="I78" s="18"/>
      <c r="J78" s="18"/>
      <c r="K78" s="18"/>
      <c r="L78" s="19"/>
      <c r="M78" s="18" t="str">
        <f>IF(AND(ISBLANK(E78),ISBLANK(F78),ISBLANK(G78),ISBLANK(H78),ISBLANK(I78),ISBLANK(J78)),"","YES")</f>
        <v>YES</v>
      </c>
      <c r="N78" s="18" t="str">
        <f>IF(AND(ISBLANK(E78),ISBLANK(F78),ISBLANK(G78),ISBLANK(H78),ISBLANK(I78),ISBLANK(J78),ISBLANK(K78)),"","YES")</f>
        <v>YES</v>
      </c>
      <c r="O78" s="9"/>
      <c r="P78" s="9"/>
      <c r="Q78" s="9"/>
      <c r="R78" s="9"/>
      <c r="S78" s="9"/>
      <c r="T78" s="9"/>
      <c r="U78" s="9">
        <v>1</v>
      </c>
      <c r="V78" s="9"/>
      <c r="W78" s="9"/>
      <c r="X78" s="9"/>
      <c r="Y78" s="9"/>
    </row>
    <row r="79" spans="1:25" s="5" customFormat="1" ht="21" hidden="1" customHeight="1" x14ac:dyDescent="0.25">
      <c r="A79" s="20" t="s">
        <v>297</v>
      </c>
      <c r="B79" s="12" t="s">
        <v>286</v>
      </c>
      <c r="C79" s="13" t="s">
        <v>298</v>
      </c>
      <c r="D79" s="12" t="s">
        <v>61</v>
      </c>
      <c r="E79" s="18"/>
      <c r="F79" s="18"/>
      <c r="G79" s="18"/>
      <c r="H79" s="18"/>
      <c r="I79" s="18"/>
      <c r="J79" s="18"/>
      <c r="K79" s="18"/>
      <c r="L79" s="19"/>
      <c r="M79" s="18" t="str">
        <f>IF(AND(ISBLANK(E79),ISBLANK(F79),ISBLANK(G79),ISBLANK(H79),ISBLANK(I79),ISBLANK(J79)),"","YES")</f>
        <v/>
      </c>
      <c r="N79" s="18" t="str">
        <f>IF(AND(ISBLANK(E79),ISBLANK(F79),ISBLANK(G79),ISBLANK(H79),ISBLANK(I79),ISBLANK(J79),ISBLANK(K79)),"","YES")</f>
        <v/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s="5" customFormat="1" ht="21" customHeight="1" x14ac:dyDescent="0.25">
      <c r="A80" s="20" t="s">
        <v>297</v>
      </c>
      <c r="B80" s="12" t="s">
        <v>284</v>
      </c>
      <c r="C80" s="13" t="s">
        <v>296</v>
      </c>
      <c r="D80" s="12" t="s">
        <v>60</v>
      </c>
      <c r="E80" s="18"/>
      <c r="F80" s="18"/>
      <c r="G80" s="18"/>
      <c r="H80" s="18" t="s">
        <v>11</v>
      </c>
      <c r="I80" s="18"/>
      <c r="J80" s="18"/>
      <c r="K80" s="18"/>
      <c r="L80" s="19"/>
      <c r="M80" s="18" t="str">
        <f>IF(AND(ISBLANK(E80),ISBLANK(F80),ISBLANK(G80),ISBLANK(H80),ISBLANK(I80),ISBLANK(J80)),"","YES")</f>
        <v>YES</v>
      </c>
      <c r="N80" s="18" t="str">
        <f>IF(AND(ISBLANK(E80),ISBLANK(F80),ISBLANK(G80),ISBLANK(H80),ISBLANK(I80),ISBLANK(J80),ISBLANK(K80)),"","YES")</f>
        <v>YES</v>
      </c>
      <c r="O80" s="9"/>
      <c r="P80" s="9"/>
      <c r="Q80" s="9"/>
      <c r="R80" s="9"/>
      <c r="S80" s="9"/>
      <c r="T80" s="9"/>
      <c r="U80" s="9">
        <v>1</v>
      </c>
      <c r="V80" s="9"/>
      <c r="W80" s="9"/>
      <c r="X80" s="9"/>
      <c r="Y80" s="9"/>
    </row>
    <row r="81" spans="1:25" s="5" customFormat="1" ht="21" hidden="1" customHeight="1" x14ac:dyDescent="0.25">
      <c r="A81" s="20" t="s">
        <v>285</v>
      </c>
      <c r="B81" s="12" t="s">
        <v>295</v>
      </c>
      <c r="C81" s="13"/>
      <c r="D81" s="12" t="s">
        <v>75</v>
      </c>
      <c r="E81" s="18"/>
      <c r="F81" s="18"/>
      <c r="G81" s="18"/>
      <c r="H81" s="18"/>
      <c r="I81" s="18"/>
      <c r="J81" s="18"/>
      <c r="K81" s="18"/>
      <c r="L81" s="19"/>
      <c r="M81" s="18" t="str">
        <f>IF(AND(ISBLANK(E81),ISBLANK(F81),ISBLANK(G81),ISBLANK(H81),ISBLANK(I81),ISBLANK(J81)),"","YES")</f>
        <v/>
      </c>
      <c r="N81" s="18" t="str">
        <f>IF(AND(ISBLANK(E81),ISBLANK(F81),ISBLANK(G81),ISBLANK(H81),ISBLANK(I81),ISBLANK(J81),ISBLANK(K81)),"","YES")</f>
        <v/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s="5" customFormat="1" ht="21" hidden="1" customHeight="1" x14ac:dyDescent="0.25">
      <c r="A82" s="20" t="s">
        <v>285</v>
      </c>
      <c r="B82" s="12" t="s">
        <v>295</v>
      </c>
      <c r="C82" s="13">
        <v>18109</v>
      </c>
      <c r="D82" s="12" t="s">
        <v>73</v>
      </c>
      <c r="E82" s="18"/>
      <c r="F82" s="18"/>
      <c r="G82" s="18"/>
      <c r="H82" s="18"/>
      <c r="I82" s="18"/>
      <c r="J82" s="18"/>
      <c r="K82" s="18"/>
      <c r="L82" s="19"/>
      <c r="M82" s="18" t="str">
        <f>IF(AND(ISBLANK(E82),ISBLANK(F82),ISBLANK(G82),ISBLANK(H82),ISBLANK(I82),ISBLANK(J82)),"","YES")</f>
        <v/>
      </c>
      <c r="N82" s="18" t="str">
        <f>IF(AND(ISBLANK(E82),ISBLANK(F82),ISBLANK(G82),ISBLANK(H82),ISBLANK(I82),ISBLANK(J82),ISBLANK(K82)),"","YES")</f>
        <v/>
      </c>
      <c r="O82" s="9"/>
      <c r="P82" s="25"/>
      <c r="Q82" s="9"/>
      <c r="R82" s="9"/>
      <c r="S82" s="9"/>
      <c r="T82" s="9"/>
      <c r="U82" s="9"/>
      <c r="V82" s="9"/>
      <c r="W82" s="9"/>
      <c r="X82" s="9"/>
      <c r="Y82" s="9"/>
    </row>
    <row r="83" spans="1:25" s="5" customFormat="1" ht="21" hidden="1" customHeight="1" x14ac:dyDescent="0.25">
      <c r="A83" s="20" t="s">
        <v>285</v>
      </c>
      <c r="B83" s="12" t="s">
        <v>294</v>
      </c>
      <c r="C83" s="13"/>
      <c r="D83" s="12" t="s">
        <v>70</v>
      </c>
      <c r="E83" s="18"/>
      <c r="F83" s="18"/>
      <c r="G83" s="18"/>
      <c r="H83" s="18"/>
      <c r="I83" s="18"/>
      <c r="J83" s="18"/>
      <c r="K83" s="18"/>
      <c r="L83" s="19"/>
      <c r="M83" s="18" t="str">
        <f>IF(AND(ISBLANK(E83),ISBLANK(F83),ISBLANK(G83),ISBLANK(H83),ISBLANK(I83),ISBLANK(J83)),"","YES")</f>
        <v/>
      </c>
      <c r="N83" s="18" t="str">
        <f>IF(AND(ISBLANK(E83),ISBLANK(F83),ISBLANK(G83),ISBLANK(H83),ISBLANK(I83),ISBLANK(J83),ISBLANK(K83)),"","YES")</f>
        <v/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s="5" customFormat="1" ht="21" hidden="1" customHeight="1" x14ac:dyDescent="0.25">
      <c r="A84" s="20" t="s">
        <v>285</v>
      </c>
      <c r="B84" s="12" t="s">
        <v>294</v>
      </c>
      <c r="C84" s="13">
        <v>18217</v>
      </c>
      <c r="D84" s="12" t="s">
        <v>293</v>
      </c>
      <c r="E84" s="18"/>
      <c r="F84" s="18"/>
      <c r="G84" s="18"/>
      <c r="H84" s="18"/>
      <c r="I84" s="18"/>
      <c r="J84" s="18"/>
      <c r="K84" s="18"/>
      <c r="L84" s="19"/>
      <c r="M84" s="18" t="str">
        <f>IF(AND(ISBLANK(E84),ISBLANK(F84),ISBLANK(G84),ISBLANK(H84),ISBLANK(I84),ISBLANK(J84)),"","YES")</f>
        <v/>
      </c>
      <c r="N84" s="18" t="str">
        <f>IF(AND(ISBLANK(E84),ISBLANK(F84),ISBLANK(G84),ISBLANK(H84),ISBLANK(I84),ISBLANK(J84),ISBLANK(K84)),"","YES")</f>
        <v/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s="5" customFormat="1" ht="21" hidden="1" customHeight="1" x14ac:dyDescent="0.25">
      <c r="A85" s="20" t="s">
        <v>285</v>
      </c>
      <c r="B85" s="12" t="s">
        <v>292</v>
      </c>
      <c r="C85" s="13"/>
      <c r="D85" s="12" t="s">
        <v>67</v>
      </c>
      <c r="E85" s="18"/>
      <c r="F85" s="18"/>
      <c r="G85" s="18"/>
      <c r="H85" s="18"/>
      <c r="I85" s="18"/>
      <c r="J85" s="18"/>
      <c r="K85" s="18"/>
      <c r="L85" s="19"/>
      <c r="M85" s="18" t="str">
        <f>IF(AND(ISBLANK(E85),ISBLANK(F85),ISBLANK(G85),ISBLANK(H85),ISBLANK(I85),ISBLANK(J85)),"","YES")</f>
        <v/>
      </c>
      <c r="N85" s="18" t="str">
        <f>IF(AND(ISBLANK(E85),ISBLANK(F85),ISBLANK(G85),ISBLANK(H85),ISBLANK(I85),ISBLANK(J85),ISBLANK(K85)),"","YES")</f>
        <v/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s="5" customFormat="1" ht="21" customHeight="1" x14ac:dyDescent="0.25">
      <c r="A86" s="20" t="s">
        <v>285</v>
      </c>
      <c r="B86" s="12" t="s">
        <v>292</v>
      </c>
      <c r="C86" s="13">
        <v>18274</v>
      </c>
      <c r="D86" s="12" t="s">
        <v>66</v>
      </c>
      <c r="E86" s="18"/>
      <c r="F86" s="18"/>
      <c r="G86" s="18"/>
      <c r="H86" s="18"/>
      <c r="I86" s="18"/>
      <c r="J86" s="18" t="s">
        <v>13</v>
      </c>
      <c r="K86" s="18"/>
      <c r="L86" s="19"/>
      <c r="M86" s="18" t="str">
        <f>IF(AND(ISBLANK(E86),ISBLANK(F86),ISBLANK(G86),ISBLANK(H86),ISBLANK(I86),ISBLANK(J86)),"","YES")</f>
        <v>YES</v>
      </c>
      <c r="N86" s="18" t="str">
        <f>IF(AND(ISBLANK(E86),ISBLANK(F86),ISBLANK(G86),ISBLANK(H86),ISBLANK(I86),ISBLANK(J86),ISBLANK(K86)),"","YES")</f>
        <v>YES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>
        <v>1</v>
      </c>
    </row>
    <row r="87" spans="1:25" s="5" customFormat="1" ht="21" hidden="1" customHeight="1" x14ac:dyDescent="0.25">
      <c r="A87" s="20" t="s">
        <v>285</v>
      </c>
      <c r="B87" s="12" t="s">
        <v>291</v>
      </c>
      <c r="C87" s="13"/>
      <c r="D87" s="12" t="s">
        <v>48</v>
      </c>
      <c r="E87" s="18"/>
      <c r="F87" s="18"/>
      <c r="G87" s="18"/>
      <c r="H87" s="18"/>
      <c r="I87" s="18"/>
      <c r="J87" s="18"/>
      <c r="K87" s="18"/>
      <c r="L87" s="19"/>
      <c r="M87" s="18" t="str">
        <f>IF(AND(ISBLANK(E87),ISBLANK(F87),ISBLANK(G87),ISBLANK(H87),ISBLANK(I87),ISBLANK(J87)),"","YES")</f>
        <v/>
      </c>
      <c r="N87" s="18" t="str">
        <f>IF(AND(ISBLANK(E87),ISBLANK(F87),ISBLANK(G87),ISBLANK(H87),ISBLANK(I87),ISBLANK(J87),ISBLANK(K87)),"","YES")</f>
        <v/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s="5" customFormat="1" ht="21" hidden="1" customHeight="1" x14ac:dyDescent="0.25">
      <c r="A88" s="20" t="s">
        <v>285</v>
      </c>
      <c r="B88" s="12" t="s">
        <v>291</v>
      </c>
      <c r="C88" s="13">
        <v>18052</v>
      </c>
      <c r="D88" s="12" t="s">
        <v>52</v>
      </c>
      <c r="E88" s="18"/>
      <c r="F88" s="18"/>
      <c r="G88" s="18"/>
      <c r="H88" s="18"/>
      <c r="I88" s="18"/>
      <c r="J88" s="18"/>
      <c r="K88" s="18"/>
      <c r="L88" s="19"/>
      <c r="M88" s="18" t="str">
        <f>IF(AND(ISBLANK(E88),ISBLANK(F88),ISBLANK(G88),ISBLANK(H88),ISBLANK(I88),ISBLANK(J88)),"","YES")</f>
        <v/>
      </c>
      <c r="N88" s="18" t="str">
        <f>IF(AND(ISBLANK(E88),ISBLANK(F88),ISBLANK(G88),ISBLANK(H88),ISBLANK(I88),ISBLANK(J88),ISBLANK(K88)),"","YES")</f>
        <v/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s="5" customFormat="1" ht="21" hidden="1" customHeight="1" x14ac:dyDescent="0.25">
      <c r="A89" s="20" t="s">
        <v>285</v>
      </c>
      <c r="B89" s="12" t="s">
        <v>290</v>
      </c>
      <c r="C89" s="13">
        <v>18079</v>
      </c>
      <c r="D89" s="12" t="s">
        <v>49</v>
      </c>
      <c r="E89" s="18"/>
      <c r="F89" s="18"/>
      <c r="G89" s="18"/>
      <c r="H89" s="18"/>
      <c r="I89" s="18"/>
      <c r="J89" s="18"/>
      <c r="K89" s="18"/>
      <c r="L89" s="19" t="s">
        <v>283</v>
      </c>
      <c r="M89" s="18" t="str">
        <f>IF(AND(ISBLANK(E89),ISBLANK(F89),ISBLANK(G89),ISBLANK(H89),ISBLANK(I89),ISBLANK(J89)),"","YES")</f>
        <v/>
      </c>
      <c r="N89" s="18" t="str">
        <f>IF(AND(ISBLANK(E89),ISBLANK(F89),ISBLANK(G89),ISBLANK(H89),ISBLANK(I89),ISBLANK(J89),ISBLANK(K89)),"","YES")</f>
        <v/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s="5" customFormat="1" ht="21" hidden="1" customHeight="1" x14ac:dyDescent="0.25">
      <c r="A90" s="20" t="s">
        <v>285</v>
      </c>
      <c r="B90" s="12" t="s">
        <v>289</v>
      </c>
      <c r="C90" s="13"/>
      <c r="D90" s="12" t="s">
        <v>59</v>
      </c>
      <c r="E90" s="18"/>
      <c r="F90" s="18"/>
      <c r="G90" s="18"/>
      <c r="H90" s="18"/>
      <c r="I90" s="18"/>
      <c r="J90" s="18"/>
      <c r="K90" s="18"/>
      <c r="L90" s="19"/>
      <c r="M90" s="18" t="str">
        <f>IF(AND(ISBLANK(E90),ISBLANK(F90),ISBLANK(G90),ISBLANK(H90),ISBLANK(I90),ISBLANK(J90)),"","YES")</f>
        <v/>
      </c>
      <c r="N90" s="18" t="str">
        <f>IF(AND(ISBLANK(E90),ISBLANK(F90),ISBLANK(G90),ISBLANK(H90),ISBLANK(I90),ISBLANK(J90),ISBLANK(K90)),"","YES")</f>
        <v/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s="5" customFormat="1" ht="21" hidden="1" customHeight="1" x14ac:dyDescent="0.25">
      <c r="A91" s="20" t="s">
        <v>285</v>
      </c>
      <c r="B91" s="12" t="s">
        <v>289</v>
      </c>
      <c r="C91" s="13">
        <v>18246</v>
      </c>
      <c r="D91" s="12" t="s">
        <v>58</v>
      </c>
      <c r="E91" s="18"/>
      <c r="F91" s="18"/>
      <c r="G91" s="18"/>
      <c r="H91" s="18"/>
      <c r="I91" s="18"/>
      <c r="J91" s="18"/>
      <c r="K91" s="18"/>
      <c r="L91" s="19"/>
      <c r="M91" s="18" t="str">
        <f>IF(AND(ISBLANK(E91),ISBLANK(F91),ISBLANK(G91),ISBLANK(H91),ISBLANK(I91),ISBLANK(J91)),"","YES")</f>
        <v/>
      </c>
      <c r="N91" s="18" t="str">
        <f>IF(AND(ISBLANK(E91),ISBLANK(F91),ISBLANK(G91),ISBLANK(H91),ISBLANK(I91),ISBLANK(J91),ISBLANK(K91)),"","YES")</f>
        <v/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s="5" customFormat="1" ht="21" customHeight="1" x14ac:dyDescent="0.25">
      <c r="A92" s="20" t="s">
        <v>285</v>
      </c>
      <c r="B92" s="12" t="s">
        <v>288</v>
      </c>
      <c r="C92" s="13"/>
      <c r="D92" s="12" t="s">
        <v>57</v>
      </c>
      <c r="E92" s="18"/>
      <c r="F92" s="18"/>
      <c r="G92" s="18"/>
      <c r="H92" s="18" t="s">
        <v>11</v>
      </c>
      <c r="I92" s="18"/>
      <c r="J92" s="18"/>
      <c r="K92" s="18"/>
      <c r="L92" s="19"/>
      <c r="M92" s="18" t="str">
        <f>IF(AND(ISBLANK(E92),ISBLANK(F92),ISBLANK(G92),ISBLANK(H92),ISBLANK(I92),ISBLANK(J92)),"","YES")</f>
        <v>YES</v>
      </c>
      <c r="N92" s="18" t="str">
        <f>IF(AND(ISBLANK(E92),ISBLANK(F92),ISBLANK(G92),ISBLANK(H92),ISBLANK(I92),ISBLANK(J92),ISBLANK(K92)),"","YES")</f>
        <v>YES</v>
      </c>
      <c r="O92" s="9"/>
      <c r="P92" s="9"/>
      <c r="Q92" s="9"/>
      <c r="R92" s="9"/>
      <c r="S92" s="9"/>
      <c r="T92" s="9"/>
      <c r="U92" s="9">
        <v>1</v>
      </c>
      <c r="V92" s="9"/>
      <c r="W92" s="9"/>
      <c r="X92" s="9"/>
      <c r="Y92" s="9"/>
    </row>
    <row r="93" spans="1:25" s="5" customFormat="1" ht="21" customHeight="1" x14ac:dyDescent="0.25">
      <c r="A93" s="20" t="s">
        <v>285</v>
      </c>
      <c r="B93" s="12" t="s">
        <v>288</v>
      </c>
      <c r="C93" s="13">
        <v>18110</v>
      </c>
      <c r="D93" s="12" t="s">
        <v>56</v>
      </c>
      <c r="E93" s="18"/>
      <c r="F93" s="18"/>
      <c r="G93" s="18"/>
      <c r="H93" s="18"/>
      <c r="I93" s="18"/>
      <c r="J93" s="18" t="s">
        <v>13</v>
      </c>
      <c r="K93" s="18"/>
      <c r="L93" s="19"/>
      <c r="M93" s="18" t="str">
        <f>IF(AND(ISBLANK(E93),ISBLANK(F93),ISBLANK(G93),ISBLANK(H93),ISBLANK(I93),ISBLANK(J93)),"","YES")</f>
        <v>YES</v>
      </c>
      <c r="N93" s="18" t="str">
        <f>IF(AND(ISBLANK(E93),ISBLANK(F93),ISBLANK(G93),ISBLANK(H93),ISBLANK(I93),ISBLANK(J93),ISBLANK(K93)),"","YES")</f>
        <v>YES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>
        <v>1</v>
      </c>
    </row>
    <row r="94" spans="1:25" s="5" customFormat="1" ht="21" customHeight="1" x14ac:dyDescent="0.25">
      <c r="A94" s="20" t="s">
        <v>285</v>
      </c>
      <c r="B94" s="12" t="s">
        <v>287</v>
      </c>
      <c r="C94" s="13"/>
      <c r="D94" s="12" t="s">
        <v>53</v>
      </c>
      <c r="E94" s="18"/>
      <c r="F94" s="18"/>
      <c r="G94" s="18"/>
      <c r="H94" s="18"/>
      <c r="I94" s="18" t="s">
        <v>11</v>
      </c>
      <c r="J94" s="18"/>
      <c r="K94" s="18"/>
      <c r="L94" s="19"/>
      <c r="M94" s="18" t="str">
        <f>IF(AND(ISBLANK(E94),ISBLANK(F94),ISBLANK(G94),ISBLANK(H94),ISBLANK(I94),ISBLANK(J94)),"","YES")</f>
        <v>YES</v>
      </c>
      <c r="N94" s="18" t="str">
        <f>IF(AND(ISBLANK(E94),ISBLANK(F94),ISBLANK(G94),ISBLANK(H94),ISBLANK(I94),ISBLANK(J94),ISBLANK(K94)),"","YES")</f>
        <v>YES</v>
      </c>
      <c r="O94" s="9"/>
      <c r="P94" s="9"/>
      <c r="Q94" s="9"/>
      <c r="R94" s="9"/>
      <c r="S94" s="9"/>
      <c r="T94" s="9"/>
      <c r="U94" s="9">
        <v>1</v>
      </c>
      <c r="V94" s="9"/>
      <c r="W94" s="9"/>
      <c r="X94" s="9"/>
      <c r="Y94" s="9"/>
    </row>
    <row r="95" spans="1:25" s="5" customFormat="1" ht="21" hidden="1" customHeight="1" x14ac:dyDescent="0.25">
      <c r="A95" s="20" t="s">
        <v>285</v>
      </c>
      <c r="B95" s="12" t="s">
        <v>287</v>
      </c>
      <c r="C95" s="13">
        <v>18007</v>
      </c>
      <c r="D95" s="12" t="s">
        <v>31</v>
      </c>
      <c r="E95" s="18"/>
      <c r="F95" s="18"/>
      <c r="G95" s="18"/>
      <c r="H95" s="18"/>
      <c r="I95" s="18"/>
      <c r="J95" s="18"/>
      <c r="K95" s="18"/>
      <c r="L95" s="19"/>
      <c r="M95" s="18" t="str">
        <f>IF(AND(ISBLANK(E95),ISBLANK(F95),ISBLANK(G95),ISBLANK(H95),ISBLANK(I95),ISBLANK(J95)),"","YES")</f>
        <v/>
      </c>
      <c r="N95" s="18" t="str">
        <f>IF(AND(ISBLANK(E95),ISBLANK(F95),ISBLANK(G95),ISBLANK(H95),ISBLANK(I95),ISBLANK(J95),ISBLANK(K95)),"","YES")</f>
        <v/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s="5" customFormat="1" ht="21" hidden="1" customHeight="1" x14ac:dyDescent="0.25">
      <c r="A96" s="20" t="s">
        <v>285</v>
      </c>
      <c r="B96" s="12" t="s">
        <v>286</v>
      </c>
      <c r="C96" s="13"/>
      <c r="D96" s="12" t="s">
        <v>33</v>
      </c>
      <c r="E96" s="18"/>
      <c r="F96" s="18"/>
      <c r="G96" s="18"/>
      <c r="H96" s="18"/>
      <c r="I96" s="18"/>
      <c r="J96" s="18"/>
      <c r="K96" s="18"/>
      <c r="L96" s="19"/>
      <c r="M96" s="18" t="str">
        <f>IF(AND(ISBLANK(E96),ISBLANK(F96),ISBLANK(G96),ISBLANK(H96),ISBLANK(I96),ISBLANK(J96)),"","YES")</f>
        <v/>
      </c>
      <c r="N96" s="18" t="str">
        <f>IF(AND(ISBLANK(E96),ISBLANK(F96),ISBLANK(G96),ISBLANK(H96),ISBLANK(I96),ISBLANK(J96),ISBLANK(K96)),"","YES")</f>
        <v/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s="5" customFormat="1" ht="21" hidden="1" customHeight="1" x14ac:dyDescent="0.25">
      <c r="A97" s="20" t="s">
        <v>285</v>
      </c>
      <c r="B97" s="12" t="s">
        <v>286</v>
      </c>
      <c r="C97" s="13">
        <v>18080</v>
      </c>
      <c r="D97" s="12" t="s">
        <v>27</v>
      </c>
      <c r="E97" s="18"/>
      <c r="F97" s="18"/>
      <c r="G97" s="18"/>
      <c r="H97" s="18"/>
      <c r="I97" s="18"/>
      <c r="J97" s="18"/>
      <c r="K97" s="18"/>
      <c r="L97" s="19"/>
      <c r="M97" s="18" t="str">
        <f>IF(AND(ISBLANK(E97),ISBLANK(F97),ISBLANK(G97),ISBLANK(H97),ISBLANK(I97),ISBLANK(J97)),"","YES")</f>
        <v/>
      </c>
      <c r="N97" s="18" t="str">
        <f>IF(AND(ISBLANK(E97),ISBLANK(F97),ISBLANK(G97),ISBLANK(H97),ISBLANK(I97),ISBLANK(J97),ISBLANK(K97)),"","YES")</f>
        <v/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s="5" customFormat="1" ht="21" hidden="1" customHeight="1" x14ac:dyDescent="0.25">
      <c r="A98" s="20" t="s">
        <v>285</v>
      </c>
      <c r="B98" s="12" t="s">
        <v>284</v>
      </c>
      <c r="C98" s="13">
        <v>18111</v>
      </c>
      <c r="D98" s="12" t="s">
        <v>29</v>
      </c>
      <c r="E98" s="18"/>
      <c r="F98" s="18"/>
      <c r="G98" s="18"/>
      <c r="H98" s="18"/>
      <c r="I98" s="18"/>
      <c r="J98" s="18"/>
      <c r="K98" s="18"/>
      <c r="L98" s="19" t="s">
        <v>283</v>
      </c>
      <c r="M98" s="18" t="str">
        <f>IF(AND(ISBLANK(E98),ISBLANK(F98),ISBLANK(G98),ISBLANK(H98),ISBLANK(I98),ISBLANK(J98)),"","YES")</f>
        <v/>
      </c>
      <c r="N98" s="18" t="str">
        <f>IF(AND(ISBLANK(E98),ISBLANK(F98),ISBLANK(G98),ISBLANK(H98),ISBLANK(I98),ISBLANK(J98),ISBLANK(K98)),"","YES")</f>
        <v/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s="8" customFormat="1" ht="21" hidden="1" customHeight="1" x14ac:dyDescent="0.25">
      <c r="A99" s="16">
        <f>SUBTOTAL(103,A2:A98)</f>
        <v>26</v>
      </c>
      <c r="B99" s="16"/>
      <c r="C99" s="17"/>
      <c r="D99" s="16"/>
      <c r="E99" s="10">
        <f>COUNTA(E2:E98)</f>
        <v>2</v>
      </c>
      <c r="F99" s="10">
        <f>COUNTA(F2:F98)</f>
        <v>2</v>
      </c>
      <c r="G99" s="10">
        <f>COUNTA(G2:G98)</f>
        <v>0</v>
      </c>
      <c r="H99" s="10">
        <f>COUNTA(H2:H98)</f>
        <v>17</v>
      </c>
      <c r="I99" s="10">
        <f>COUNTA(I2:I98)</f>
        <v>3</v>
      </c>
      <c r="J99" s="10">
        <f>COUNTA(J2:J98)</f>
        <v>5</v>
      </c>
      <c r="K99" s="10">
        <f>COUNTA(K2:K98)</f>
        <v>0</v>
      </c>
      <c r="L99" s="19"/>
      <c r="M99" s="10">
        <f>COUNTIF(M2:M98,"YES")</f>
        <v>26</v>
      </c>
      <c r="N99" s="10">
        <f>COUNTIF(N2:N98,"YES")</f>
        <v>26</v>
      </c>
      <c r="O99" s="10">
        <f>COUNTIF(O2:O98,"YES")</f>
        <v>0</v>
      </c>
      <c r="P99" s="10">
        <f>COUNTIF(P2:P98,"YES")</f>
        <v>0</v>
      </c>
      <c r="Q99" s="10">
        <f>COUNTIF(Q2:Q98,"YES")</f>
        <v>0</v>
      </c>
      <c r="R99" s="10">
        <f>COUNTIF(R2:R98,"YES")</f>
        <v>0</v>
      </c>
      <c r="S99" s="10">
        <f>COUNTIF(S2:S98,"YES")</f>
        <v>0</v>
      </c>
      <c r="T99" s="10">
        <f>COUNTIF(T2:T98,"YES")</f>
        <v>0</v>
      </c>
      <c r="U99" s="10">
        <f>COUNTIF(U2:U98,"YES")</f>
        <v>0</v>
      </c>
      <c r="V99" s="10">
        <f>COUNTIF(V2:V98,"YES")</f>
        <v>0</v>
      </c>
      <c r="W99" s="10">
        <f>COUNTIF(W2:W98,"YES")</f>
        <v>0</v>
      </c>
      <c r="X99" s="10">
        <f>COUNTIF(X2:X98,"YES")</f>
        <v>0</v>
      </c>
      <c r="Y99" s="10">
        <f>COUNTIF(Y2:Y98,"YES")</f>
        <v>0</v>
      </c>
    </row>
    <row r="100" spans="1:25" s="5" customFormat="1" ht="21" hidden="1" customHeight="1" x14ac:dyDescent="0.3">
      <c r="A100" s="14"/>
      <c r="B100" s="12"/>
      <c r="C100" s="13"/>
      <c r="D100" s="12" t="s">
        <v>13</v>
      </c>
      <c r="E100" s="11"/>
      <c r="F100" s="15"/>
      <c r="G100" s="11"/>
      <c r="H100" s="10">
        <f>COUNTIF(H2:H98,"No Cxn")</f>
        <v>0</v>
      </c>
      <c r="I100" s="10">
        <f>COUNTIF(I2:I98,"No Cxn")</f>
        <v>0</v>
      </c>
      <c r="J100" s="10">
        <f>COUNTIF(J2:J98,"No Cxn")</f>
        <v>5</v>
      </c>
      <c r="K100" s="11"/>
      <c r="L100" s="19"/>
      <c r="M100" s="19"/>
      <c r="N100" s="19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s="5" customFormat="1" ht="21" hidden="1" customHeight="1" x14ac:dyDescent="0.3">
      <c r="A101" s="14"/>
      <c r="B101" s="12"/>
      <c r="C101" s="13"/>
      <c r="D101" s="12" t="s">
        <v>12</v>
      </c>
      <c r="E101" s="11"/>
      <c r="F101" s="15"/>
      <c r="G101" s="11"/>
      <c r="H101" s="10">
        <f>COUNTIF(H2:H98,"Stuck")</f>
        <v>1</v>
      </c>
      <c r="I101" s="10">
        <f>COUNTIF(I2:I98,"Stuck")</f>
        <v>0</v>
      </c>
      <c r="J101" s="10">
        <f>COUNTIF(J2:J98,"Stuck")</f>
        <v>0</v>
      </c>
      <c r="K101" s="11"/>
      <c r="L101" s="19"/>
      <c r="M101" s="19"/>
      <c r="N101" s="19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s="5" customFormat="1" ht="21" hidden="1" customHeight="1" x14ac:dyDescent="0.3">
      <c r="A102" s="14"/>
      <c r="B102" s="12"/>
      <c r="C102" s="13"/>
      <c r="D102" s="12" t="s">
        <v>11</v>
      </c>
      <c r="E102" s="10">
        <f>COUNTIF(E2:E98,"In")</f>
        <v>0</v>
      </c>
      <c r="F102" s="11"/>
      <c r="G102" s="11"/>
      <c r="H102" s="10">
        <f>COUNTIF(H2:H98,"In")</f>
        <v>16</v>
      </c>
      <c r="I102" s="10">
        <f>COUNTIF(I2:I98,"In")</f>
        <v>3</v>
      </c>
      <c r="J102" s="10">
        <f>COUNTIF(J2:J98,"In")</f>
        <v>0</v>
      </c>
      <c r="K102" s="11"/>
      <c r="L102" s="19"/>
      <c r="M102" s="19"/>
      <c r="N102" s="19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s="5" customFormat="1" ht="21" hidden="1" customHeight="1" x14ac:dyDescent="0.3">
      <c r="A103" s="14"/>
      <c r="B103" s="12"/>
      <c r="C103" s="13"/>
      <c r="D103" s="12" t="s">
        <v>10</v>
      </c>
      <c r="E103" s="10">
        <f>COUNTIF(E2:E99,"Out")</f>
        <v>0</v>
      </c>
      <c r="F103" s="15"/>
      <c r="G103" s="11"/>
      <c r="H103" s="10">
        <f>COUNTIF(H2:H99,"Out")</f>
        <v>0</v>
      </c>
      <c r="I103" s="10">
        <f>COUNTIF(I2:I99,"Out")</f>
        <v>0</v>
      </c>
      <c r="J103" s="10">
        <f>COUNTIF(J2:J99,"Out")</f>
        <v>0</v>
      </c>
      <c r="K103" s="11"/>
      <c r="L103" s="19"/>
      <c r="M103" s="19"/>
      <c r="N103" s="19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s="5" customFormat="1" ht="21" hidden="1" customHeight="1" x14ac:dyDescent="0.3">
      <c r="A104" s="14"/>
      <c r="B104" s="12"/>
      <c r="C104" s="13"/>
      <c r="D104" s="12" t="s">
        <v>9</v>
      </c>
      <c r="E104" s="10">
        <f>COUNTIF(E2:E98,"Loose")</f>
        <v>2</v>
      </c>
      <c r="F104" s="10">
        <f>COUNTIF(F2:F98,"Loose")</f>
        <v>2</v>
      </c>
      <c r="G104" s="10">
        <f>COUNTIF(G2:G98,"Loose")</f>
        <v>0</v>
      </c>
      <c r="H104" s="11"/>
      <c r="I104" s="11"/>
      <c r="J104" s="11"/>
      <c r="K104" s="11"/>
      <c r="L104" s="19"/>
      <c r="M104" s="19"/>
      <c r="N104" s="19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s="5" customFormat="1" ht="21" hidden="1" customHeight="1" x14ac:dyDescent="0.3">
      <c r="A105" s="14"/>
      <c r="B105" s="12"/>
      <c r="C105" s="13"/>
      <c r="D105" s="12" t="s">
        <v>8</v>
      </c>
      <c r="E105" s="11"/>
      <c r="F105" s="10">
        <f>COUNTIF(F2:F98,"Missing")</f>
        <v>0</v>
      </c>
      <c r="G105" s="10">
        <f>COUNTIF(G2:G98,"Missing")</f>
        <v>0</v>
      </c>
      <c r="H105" s="11"/>
      <c r="I105" s="11"/>
      <c r="J105" s="11"/>
      <c r="K105" s="10">
        <f>COUNTIF(K2:K98,"Missing")</f>
        <v>0</v>
      </c>
      <c r="L105" s="19"/>
      <c r="M105" s="19"/>
      <c r="N105" s="19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s="5" customFormat="1" ht="21" hidden="1" customHeight="1" x14ac:dyDescent="0.3">
      <c r="A106" s="14"/>
      <c r="B106" s="12"/>
      <c r="C106" s="13"/>
      <c r="D106" s="12" t="s">
        <v>7</v>
      </c>
      <c r="E106" s="11"/>
      <c r="F106" s="10">
        <f>COUNTIF(F2:F98,"Broken")</f>
        <v>0</v>
      </c>
      <c r="G106" s="11"/>
      <c r="H106" s="11"/>
      <c r="I106" s="11"/>
      <c r="J106" s="11"/>
      <c r="K106" s="10">
        <f>COUNTIF(K2:K98,"Broken")</f>
        <v>0</v>
      </c>
      <c r="L106" s="19"/>
      <c r="M106" s="19"/>
      <c r="N106" s="19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s="5" customFormat="1" ht="21" hidden="1" customHeight="1" x14ac:dyDescent="0.25">
      <c r="A107" s="2"/>
      <c r="E107" s="37"/>
      <c r="F107" s="37"/>
      <c r="G107" s="37"/>
      <c r="H107" s="41">
        <f>COUNTIF(H2:H98,"*O*")</f>
        <v>0</v>
      </c>
      <c r="I107" s="41">
        <f>COUNTIF(I2:I98,"*O*")</f>
        <v>0</v>
      </c>
      <c r="J107" s="41"/>
      <c r="K107" s="41"/>
      <c r="L107" s="19"/>
      <c r="M107" s="19"/>
      <c r="N107" s="19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s="5" customFormat="1" ht="21" hidden="1" customHeight="1" x14ac:dyDescent="0.25">
      <c r="A108" s="2"/>
      <c r="E108" s="39"/>
      <c r="F108" s="39"/>
      <c r="G108" s="39"/>
      <c r="H108" s="37" t="s">
        <v>0</v>
      </c>
      <c r="I108" s="37" t="s">
        <v>0</v>
      </c>
      <c r="J108" s="37" t="s">
        <v>0</v>
      </c>
      <c r="K108" s="36"/>
      <c r="L108" s="19"/>
      <c r="M108" s="19"/>
      <c r="N108" s="19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s="5" customFormat="1" ht="21" hidden="1" customHeight="1" x14ac:dyDescent="0.25">
      <c r="A109" s="2"/>
      <c r="E109" s="37"/>
      <c r="F109" s="37"/>
      <c r="G109" s="37"/>
      <c r="H109" s="37">
        <f>SUM(H103,H105,H107)</f>
        <v>0</v>
      </c>
      <c r="I109" s="37">
        <f>SUM(I103,I105,I107)</f>
        <v>0</v>
      </c>
      <c r="J109" s="37">
        <f>J105</f>
        <v>0</v>
      </c>
      <c r="K109" s="36"/>
      <c r="L109" s="32"/>
      <c r="M109" s="32"/>
      <c r="N109" s="32"/>
      <c r="O109" s="32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s="5" customFormat="1" ht="21" customHeight="1" x14ac:dyDescent="0.25">
      <c r="A110" s="2"/>
      <c r="M110" s="2"/>
      <c r="N110" s="2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s="5" customFormat="1" ht="21" customHeight="1" x14ac:dyDescent="0.25">
      <c r="A111" s="2"/>
      <c r="M111" s="2"/>
      <c r="N111" s="2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s="5" customFormat="1" ht="21" customHeight="1" x14ac:dyDescent="0.25">
      <c r="A112" s="2"/>
      <c r="M112" s="2"/>
      <c r="N112" s="2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s="5" customFormat="1" ht="21" customHeight="1" x14ac:dyDescent="0.25">
      <c r="A113" s="2"/>
      <c r="M113" s="2"/>
      <c r="N113" s="2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s="5" customFormat="1" ht="21" customHeight="1" x14ac:dyDescent="0.25">
      <c r="A114" s="2"/>
      <c r="M114" s="2"/>
      <c r="N114" s="2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s="5" customFormat="1" ht="21" customHeight="1" x14ac:dyDescent="0.25">
      <c r="A115" s="2"/>
      <c r="M115" s="2"/>
      <c r="N115" s="2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s="5" customFormat="1" ht="21" customHeight="1" x14ac:dyDescent="0.25">
      <c r="A116" s="2"/>
      <c r="M116" s="2"/>
      <c r="N116" s="2"/>
    </row>
  </sheetData>
  <autoFilter ref="A1:Y109">
    <filterColumn colId="12">
      <filters>
        <filter val="YES"/>
      </filters>
    </filterColumn>
  </autoFilter>
  <dataValidations count="16">
    <dataValidation type="list" allowBlank="1" showInputMessage="1" showErrorMessage="1" sqref="F2:F98">
      <formula1>"Loose,Missing,Broken"</formula1>
    </dataValidation>
    <dataValidation type="list" showInputMessage="1" showErrorMessage="1" sqref="E2:E98">
      <formula1>"In,Out,Loose, ,"</formula1>
    </dataValidation>
    <dataValidation type="list" allowBlank="1" showInputMessage="1" showErrorMessage="1" sqref="G2:G98">
      <formula1>"Loose,Missing"</formula1>
    </dataValidation>
    <dataValidation type="list" allowBlank="1" showInputMessage="1" showErrorMessage="1" sqref="K2:K98">
      <formula1>"Missing,Broken,Replaced"</formula1>
    </dataValidation>
    <dataValidation type="list" allowBlank="1" showInputMessage="1" showErrorMessage="1" sqref="H2:J98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&amp;CFreedom - Northup Hall (C)&amp;RDorm Jack Repairs Assessment 2017</oddHeader>
    <oddFooter>&amp;LCODES:&amp;C&amp;"Book Antiqua,Bold"Loose;  Missing;  Pushed IN;  Pulled OUT;  B=Broken; No Cxn = No Connection; Stuck = Item is stuck in jack
Page &amp;P of &amp;N&amp;RCluster C - Northrup Hall</oddFooter>
  </headerFooter>
  <rowBreaks count="3" manualBreakCount="3">
    <brk id="33" max="24" man="1"/>
    <brk id="49" max="24" man="1"/>
    <brk id="66" max="2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Y129"/>
  <sheetViews>
    <sheetView tabSelected="1" topLeftCell="D1" zoomScaleNormal="100" zoomScaleSheetLayoutView="100" workbookViewId="0">
      <pane ySplit="1" topLeftCell="A2" activePane="bottomLeft" state="frozen"/>
      <selection activeCell="J71" sqref="J71"/>
      <selection pane="bottomLeft" activeCell="V32" sqref="V32"/>
    </sheetView>
  </sheetViews>
  <sheetFormatPr defaultRowHeight="21" customHeight="1" x14ac:dyDescent="0.25"/>
  <cols>
    <col min="1" max="1" width="8" style="52" bestFit="1" customWidth="1"/>
    <col min="2" max="2" width="6.75" customWidth="1"/>
    <col min="3" max="3" width="5.25" bestFit="1" customWidth="1"/>
    <col min="4" max="4" width="6.375" bestFit="1" customWidth="1"/>
    <col min="5" max="11" width="8.125" customWidth="1"/>
    <col min="12" max="12" width="42.25" customWidth="1"/>
    <col min="13" max="13" width="9.625" style="51" customWidth="1"/>
    <col min="14" max="14" width="12.25" style="51" customWidth="1"/>
    <col min="15" max="15" width="4.8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4" customWidth="1"/>
    <col min="21" max="21" width="2.5" customWidth="1"/>
    <col min="22" max="22" width="4.125" customWidth="1"/>
    <col min="23" max="23" width="4.25" bestFit="1" customWidth="1"/>
    <col min="24" max="24" width="4.75" customWidth="1"/>
    <col min="25" max="25" width="5" customWidth="1"/>
  </cols>
  <sheetData>
    <row r="1" spans="1:25" s="71" customFormat="1" ht="45" customHeight="1" x14ac:dyDescent="0.25">
      <c r="A1" s="74" t="s">
        <v>210</v>
      </c>
      <c r="B1" s="74" t="s">
        <v>209</v>
      </c>
      <c r="C1" s="73" t="s">
        <v>208</v>
      </c>
      <c r="D1" s="73" t="s">
        <v>207</v>
      </c>
      <c r="E1" s="72" t="s">
        <v>414</v>
      </c>
      <c r="F1" s="72" t="s">
        <v>205</v>
      </c>
      <c r="G1" s="72" t="s">
        <v>204</v>
      </c>
      <c r="H1" s="72" t="s">
        <v>203</v>
      </c>
      <c r="I1" s="72" t="s">
        <v>202</v>
      </c>
      <c r="J1" s="72" t="s">
        <v>201</v>
      </c>
      <c r="K1" s="72" t="s">
        <v>200</v>
      </c>
      <c r="L1" s="72" t="s">
        <v>199</v>
      </c>
      <c r="M1" s="72" t="s">
        <v>198</v>
      </c>
      <c r="N1" s="72" t="s">
        <v>197</v>
      </c>
      <c r="O1" s="27" t="s">
        <v>196</v>
      </c>
      <c r="P1" s="27" t="s">
        <v>195</v>
      </c>
      <c r="Q1" s="28" t="s">
        <v>194</v>
      </c>
      <c r="R1" s="27" t="s">
        <v>193</v>
      </c>
      <c r="S1" s="27" t="s">
        <v>192</v>
      </c>
      <c r="T1" s="27" t="s">
        <v>191</v>
      </c>
      <c r="U1" s="27" t="s">
        <v>190</v>
      </c>
      <c r="V1" s="28" t="s">
        <v>189</v>
      </c>
      <c r="W1" s="27" t="s">
        <v>413</v>
      </c>
      <c r="X1" s="28" t="s">
        <v>187</v>
      </c>
      <c r="Y1" s="27" t="s">
        <v>412</v>
      </c>
    </row>
    <row r="2" spans="1:25" s="53" customFormat="1" ht="21" hidden="1" customHeight="1" x14ac:dyDescent="0.25">
      <c r="A2" s="69" t="s">
        <v>403</v>
      </c>
      <c r="B2" s="12" t="s">
        <v>363</v>
      </c>
      <c r="C2" s="13" t="s">
        <v>411</v>
      </c>
      <c r="D2" s="12" t="s">
        <v>184</v>
      </c>
      <c r="E2" s="61"/>
      <c r="F2" s="61"/>
      <c r="G2" s="61"/>
      <c r="H2" s="61"/>
      <c r="I2" s="61"/>
      <c r="J2" s="61"/>
      <c r="K2" s="61"/>
      <c r="L2" s="58"/>
      <c r="M2" s="61" t="str">
        <f>IF(AND(ISBLANK(E2),ISBLANK(F2),ISBLANK(G2),ISBLANK(H2),ISBLANK(I2),ISBLANK(J2)),"","YES")</f>
        <v/>
      </c>
      <c r="N2" s="61" t="str">
        <f>IF(AND(ISBLANK(E2),ISBLANK(F2),ISBLANK(G2),ISBLANK(H2),ISBLANK(I2),ISBLANK(J2),ISBLANK(K2)),"","YES")</f>
        <v/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1:25" s="53" customFormat="1" ht="21" hidden="1" customHeight="1" x14ac:dyDescent="0.25">
      <c r="A3" s="69" t="s">
        <v>403</v>
      </c>
      <c r="B3" s="12" t="s">
        <v>362</v>
      </c>
      <c r="C3" s="13" t="s">
        <v>410</v>
      </c>
      <c r="D3" s="12" t="s">
        <v>181</v>
      </c>
      <c r="E3" s="61"/>
      <c r="F3" s="61"/>
      <c r="G3" s="61"/>
      <c r="H3" s="61"/>
      <c r="I3" s="61"/>
      <c r="J3" s="61"/>
      <c r="K3" s="61"/>
      <c r="L3" s="58"/>
      <c r="M3" s="61" t="str">
        <f>IF(AND(ISBLANK(E3),ISBLANK(F3),ISBLANK(G3),ISBLANK(H3),ISBLANK(I3),ISBLANK(J3)),"","YES")</f>
        <v/>
      </c>
      <c r="N3" s="61" t="str">
        <f>IF(AND(ISBLANK(E3),ISBLANK(F3),ISBLANK(G3),ISBLANK(H3),ISBLANK(I3),ISBLANK(J3),ISBLANK(K3)),"","YES")</f>
        <v/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spans="1:25" s="53" customFormat="1" ht="21" hidden="1" customHeight="1" x14ac:dyDescent="0.25">
      <c r="A4" s="69" t="s">
        <v>403</v>
      </c>
      <c r="B4" s="12" t="s">
        <v>362</v>
      </c>
      <c r="C4" s="13" t="s">
        <v>26</v>
      </c>
      <c r="D4" s="12" t="s">
        <v>183</v>
      </c>
      <c r="E4" s="61"/>
      <c r="F4" s="61"/>
      <c r="G4" s="61"/>
      <c r="H4" s="61"/>
      <c r="I4" s="61"/>
      <c r="J4" s="61"/>
      <c r="K4" s="61"/>
      <c r="L4" s="58"/>
      <c r="M4" s="61" t="str">
        <f>IF(AND(ISBLANK(E4),ISBLANK(F4),ISBLANK(G4),ISBLANK(H4),ISBLANK(I4),ISBLANK(J4)),"","YES")</f>
        <v/>
      </c>
      <c r="N4" s="61" t="str">
        <f>IF(AND(ISBLANK(E4),ISBLANK(F4),ISBLANK(G4),ISBLANK(H4),ISBLANK(I4),ISBLANK(J4),ISBLANK(K4)),"","YES")</f>
        <v/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spans="1:25" s="53" customFormat="1" ht="21" hidden="1" customHeight="1" x14ac:dyDescent="0.25">
      <c r="A5" s="69" t="s">
        <v>403</v>
      </c>
      <c r="B5" s="12" t="s">
        <v>389</v>
      </c>
      <c r="C5" s="13" t="s">
        <v>409</v>
      </c>
      <c r="D5" s="12" t="s">
        <v>179</v>
      </c>
      <c r="E5" s="61"/>
      <c r="F5" s="61"/>
      <c r="G5" s="61"/>
      <c r="H5" s="61"/>
      <c r="I5" s="61"/>
      <c r="J5" s="61"/>
      <c r="K5" s="61"/>
      <c r="L5" s="58"/>
      <c r="M5" s="61" t="str">
        <f>IF(AND(ISBLANK(E5),ISBLANK(F5),ISBLANK(G5),ISBLANK(H5),ISBLANK(I5),ISBLANK(J5)),"","YES")</f>
        <v/>
      </c>
      <c r="N5" s="61" t="str">
        <f>IF(AND(ISBLANK(E5),ISBLANK(F5),ISBLANK(G5),ISBLANK(H5),ISBLANK(I5),ISBLANK(J5),ISBLANK(K5)),"","YES")</f>
        <v/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s="53" customFormat="1" ht="21" customHeight="1" x14ac:dyDescent="0.25">
      <c r="A6" s="69" t="s">
        <v>403</v>
      </c>
      <c r="B6" s="12" t="s">
        <v>389</v>
      </c>
      <c r="C6" s="13" t="s">
        <v>26</v>
      </c>
      <c r="D6" s="12" t="s">
        <v>180</v>
      </c>
      <c r="E6" s="61"/>
      <c r="F6" s="61"/>
      <c r="G6" s="61"/>
      <c r="H6" s="61" t="s">
        <v>11</v>
      </c>
      <c r="I6" s="61"/>
      <c r="J6" s="61"/>
      <c r="K6" s="61"/>
      <c r="L6" s="58"/>
      <c r="M6" s="61" t="str">
        <f>IF(AND(ISBLANK(E6),ISBLANK(F6),ISBLANK(G6),ISBLANK(H6),ISBLANK(I6),ISBLANK(J6)),"","YES")</f>
        <v>YES</v>
      </c>
      <c r="N6" s="61" t="str">
        <f>IF(AND(ISBLANK(E6),ISBLANK(F6),ISBLANK(G6),ISBLANK(H6),ISBLANK(I6),ISBLANK(J6),ISBLANK(K6)),"","YES")</f>
        <v>YES</v>
      </c>
      <c r="O6" s="57"/>
      <c r="P6" s="57"/>
      <c r="Q6" s="57"/>
      <c r="R6" s="57"/>
      <c r="S6" s="57"/>
      <c r="T6" s="57"/>
      <c r="U6" s="57">
        <v>1</v>
      </c>
      <c r="V6" s="57"/>
      <c r="W6" s="57"/>
      <c r="X6" s="57"/>
      <c r="Y6" s="57"/>
    </row>
    <row r="7" spans="1:25" s="53" customFormat="1" ht="21" hidden="1" customHeight="1" x14ac:dyDescent="0.25">
      <c r="A7" s="69" t="s">
        <v>403</v>
      </c>
      <c r="B7" s="12" t="s">
        <v>360</v>
      </c>
      <c r="C7" s="13" t="s">
        <v>408</v>
      </c>
      <c r="D7" s="12" t="s">
        <v>176</v>
      </c>
      <c r="E7" s="61"/>
      <c r="F7" s="61"/>
      <c r="G7" s="61"/>
      <c r="H7" s="61"/>
      <c r="I7" s="61"/>
      <c r="J7" s="61"/>
      <c r="K7" s="61"/>
      <c r="L7" s="58"/>
      <c r="M7" s="61" t="str">
        <f>IF(AND(ISBLANK(E7),ISBLANK(F7),ISBLANK(G7),ISBLANK(H7),ISBLANK(I7),ISBLANK(J7)),"","YES")</f>
        <v/>
      </c>
      <c r="N7" s="61" t="str">
        <f>IF(AND(ISBLANK(E7),ISBLANK(F7),ISBLANK(G7),ISBLANK(H7),ISBLANK(I7),ISBLANK(J7),ISBLANK(K7)),"","YES")</f>
        <v/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spans="1:25" s="53" customFormat="1" ht="21" hidden="1" customHeight="1" x14ac:dyDescent="0.25">
      <c r="A8" s="69" t="s">
        <v>403</v>
      </c>
      <c r="B8" s="12" t="s">
        <v>360</v>
      </c>
      <c r="C8" s="13"/>
      <c r="D8" s="12" t="s">
        <v>178</v>
      </c>
      <c r="E8" s="61"/>
      <c r="F8" s="61"/>
      <c r="G8" s="61"/>
      <c r="H8" s="61"/>
      <c r="I8" s="61"/>
      <c r="J8" s="61"/>
      <c r="K8" s="61"/>
      <c r="L8" s="58"/>
      <c r="M8" s="61" t="str">
        <f>IF(AND(ISBLANK(E8),ISBLANK(F8),ISBLANK(G8),ISBLANK(H8),ISBLANK(I8),ISBLANK(J8)),"","YES")</f>
        <v/>
      </c>
      <c r="N8" s="61" t="str">
        <f>IF(AND(ISBLANK(E8),ISBLANK(F8),ISBLANK(G8),ISBLANK(H8),ISBLANK(I8),ISBLANK(J8),ISBLANK(K8)),"","YES")</f>
        <v/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5" s="53" customFormat="1" ht="21" hidden="1" customHeight="1" x14ac:dyDescent="0.25">
      <c r="A9" s="69" t="s">
        <v>403</v>
      </c>
      <c r="B9" s="12" t="s">
        <v>384</v>
      </c>
      <c r="C9" s="13"/>
      <c r="D9" s="12" t="s">
        <v>169</v>
      </c>
      <c r="E9" s="61"/>
      <c r="F9" s="61"/>
      <c r="G9" s="61"/>
      <c r="H9" s="61"/>
      <c r="I9" s="61"/>
      <c r="J9" s="61"/>
      <c r="K9" s="61"/>
      <c r="L9" s="58"/>
      <c r="M9" s="61" t="str">
        <f>IF(AND(ISBLANK(E9),ISBLANK(F9),ISBLANK(G9),ISBLANK(H9),ISBLANK(I9),ISBLANK(J9)),"","YES")</f>
        <v/>
      </c>
      <c r="N9" s="61" t="str">
        <f>IF(AND(ISBLANK(E9),ISBLANK(F9),ISBLANK(G9),ISBLANK(H9),ISBLANK(I9),ISBLANK(J9),ISBLANK(K9)),"","YES")</f>
        <v/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5" s="53" customFormat="1" ht="21" hidden="1" customHeight="1" x14ac:dyDescent="0.25">
      <c r="A10" s="69" t="s">
        <v>403</v>
      </c>
      <c r="B10" s="12" t="s">
        <v>354</v>
      </c>
      <c r="C10" s="13" t="s">
        <v>407</v>
      </c>
      <c r="D10" s="12" t="s">
        <v>171</v>
      </c>
      <c r="E10" s="61"/>
      <c r="F10" s="61"/>
      <c r="G10" s="61"/>
      <c r="H10" s="61"/>
      <c r="I10" s="61"/>
      <c r="J10" s="61"/>
      <c r="K10" s="61"/>
      <c r="L10" s="58"/>
      <c r="M10" s="61" t="str">
        <f>IF(AND(ISBLANK(E10),ISBLANK(F10),ISBLANK(G10),ISBLANK(H10),ISBLANK(I10),ISBLANK(J10)),"","YES")</f>
        <v/>
      </c>
      <c r="N10" s="61" t="str">
        <f>IF(AND(ISBLANK(E10),ISBLANK(F10),ISBLANK(G10),ISBLANK(H10),ISBLANK(I10),ISBLANK(J10),ISBLANK(K10)),"","YES")</f>
        <v/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5" s="53" customFormat="1" ht="21" hidden="1" customHeight="1" x14ac:dyDescent="0.25">
      <c r="A11" s="69" t="s">
        <v>403</v>
      </c>
      <c r="B11" s="12" t="s">
        <v>352</v>
      </c>
      <c r="C11" s="13" t="s">
        <v>26</v>
      </c>
      <c r="D11" s="12" t="s">
        <v>169</v>
      </c>
      <c r="E11" s="61"/>
      <c r="F11" s="61"/>
      <c r="G11" s="61"/>
      <c r="H11" s="61"/>
      <c r="I11" s="61"/>
      <c r="J11" s="61"/>
      <c r="K11" s="61"/>
      <c r="L11" s="58"/>
      <c r="M11" s="61" t="str">
        <f>IF(AND(ISBLANK(E11),ISBLANK(F11),ISBLANK(G11),ISBLANK(H11),ISBLANK(I11),ISBLANK(J11)),"","YES")</f>
        <v/>
      </c>
      <c r="N11" s="61" t="str">
        <f>IF(AND(ISBLANK(E11),ISBLANK(F11),ISBLANK(G11),ISBLANK(H11),ISBLANK(I11),ISBLANK(J11),ISBLANK(K11)),"","YES")</f>
        <v/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spans="1:25" s="53" customFormat="1" ht="21" hidden="1" customHeight="1" x14ac:dyDescent="0.25">
      <c r="A12" s="69" t="s">
        <v>403</v>
      </c>
      <c r="B12" s="12" t="s">
        <v>352</v>
      </c>
      <c r="C12" s="13" t="s">
        <v>406</v>
      </c>
      <c r="D12" s="12" t="s">
        <v>166</v>
      </c>
      <c r="E12" s="61"/>
      <c r="F12" s="61"/>
      <c r="G12" s="61"/>
      <c r="H12" s="61"/>
      <c r="I12" s="61"/>
      <c r="J12" s="61"/>
      <c r="K12" s="61"/>
      <c r="L12" s="58"/>
      <c r="M12" s="61" t="str">
        <f>IF(AND(ISBLANK(E12),ISBLANK(F12),ISBLANK(G12),ISBLANK(H12),ISBLANK(I12),ISBLANK(J12)),"","YES")</f>
        <v/>
      </c>
      <c r="N12" s="61" t="str">
        <f>IF(AND(ISBLANK(E12),ISBLANK(F12),ISBLANK(G12),ISBLANK(H12),ISBLANK(I12),ISBLANK(J12),ISBLANK(K12)),"","YES")</f>
        <v/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25" s="53" customFormat="1" ht="21" hidden="1" customHeight="1" x14ac:dyDescent="0.25">
      <c r="A13" s="69" t="s">
        <v>403</v>
      </c>
      <c r="B13" s="12" t="s">
        <v>384</v>
      </c>
      <c r="C13" s="13" t="s">
        <v>405</v>
      </c>
      <c r="D13" s="12" t="s">
        <v>167</v>
      </c>
      <c r="E13" s="61"/>
      <c r="F13" s="61"/>
      <c r="G13" s="61"/>
      <c r="H13" s="61"/>
      <c r="I13" s="61"/>
      <c r="J13" s="61"/>
      <c r="K13" s="61"/>
      <c r="L13" s="58"/>
      <c r="M13" s="61" t="str">
        <f>IF(AND(ISBLANK(E13),ISBLANK(F13),ISBLANK(G13),ISBLANK(H13),ISBLANK(I13),ISBLANK(J13)),"","YES")</f>
        <v/>
      </c>
      <c r="N13" s="61" t="str">
        <f>IF(AND(ISBLANK(E13),ISBLANK(F13),ISBLANK(G13),ISBLANK(H13),ISBLANK(I13),ISBLANK(J13),ISBLANK(K13)),"","YES")</f>
        <v/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spans="1:25" s="53" customFormat="1" ht="21" hidden="1" customHeight="1" x14ac:dyDescent="0.25">
      <c r="A14" s="69" t="s">
        <v>403</v>
      </c>
      <c r="B14" s="12" t="s">
        <v>350</v>
      </c>
      <c r="C14" s="13" t="s">
        <v>404</v>
      </c>
      <c r="D14" s="12" t="s">
        <v>164</v>
      </c>
      <c r="E14" s="61"/>
      <c r="F14" s="61"/>
      <c r="G14" s="61"/>
      <c r="H14" s="61"/>
      <c r="I14" s="61"/>
      <c r="J14" s="61"/>
      <c r="K14" s="61"/>
      <c r="L14" s="58"/>
      <c r="M14" s="61" t="str">
        <f>IF(AND(ISBLANK(E14),ISBLANK(F14),ISBLANK(G14),ISBLANK(H14),ISBLANK(I14),ISBLANK(J14)),"","YES")</f>
        <v/>
      </c>
      <c r="N14" s="61" t="str">
        <f>IF(AND(ISBLANK(E14),ISBLANK(F14),ISBLANK(G14),ISBLANK(H14),ISBLANK(I14),ISBLANK(J14),ISBLANK(K14)),"","YES")</f>
        <v/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spans="1:25" s="53" customFormat="1" ht="21" hidden="1" customHeight="1" x14ac:dyDescent="0.25">
      <c r="A15" s="69" t="s">
        <v>403</v>
      </c>
      <c r="B15" s="12" t="s">
        <v>350</v>
      </c>
      <c r="C15" s="13"/>
      <c r="D15" s="12" t="s">
        <v>163</v>
      </c>
      <c r="E15" s="61"/>
      <c r="F15" s="61"/>
      <c r="G15" s="61"/>
      <c r="H15" s="61"/>
      <c r="I15" s="61"/>
      <c r="J15" s="61"/>
      <c r="K15" s="61"/>
      <c r="L15" s="58"/>
      <c r="M15" s="61" t="str">
        <f>IF(AND(ISBLANK(E15),ISBLANK(F15),ISBLANK(G15),ISBLANK(H15),ISBLANK(I15),ISBLANK(J15)),"","YES")</f>
        <v/>
      </c>
      <c r="N15" s="61" t="str">
        <f>IF(AND(ISBLANK(E15),ISBLANK(F15),ISBLANK(G15),ISBLANK(H15),ISBLANK(I15),ISBLANK(J15),ISBLANK(K15)),"","YES")</f>
        <v/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5" s="53" customFormat="1" ht="21" hidden="1" customHeight="1" x14ac:dyDescent="0.25">
      <c r="A16" s="69" t="s">
        <v>394</v>
      </c>
      <c r="B16" s="12" t="s">
        <v>363</v>
      </c>
      <c r="C16" s="13" t="s">
        <v>402</v>
      </c>
      <c r="D16" s="12" t="s">
        <v>174</v>
      </c>
      <c r="E16" s="61"/>
      <c r="F16" s="61"/>
      <c r="G16" s="61"/>
      <c r="H16" s="61"/>
      <c r="I16" s="61"/>
      <c r="J16" s="61"/>
      <c r="K16" s="61"/>
      <c r="L16" s="58"/>
      <c r="M16" s="61" t="str">
        <f>IF(AND(ISBLANK(E16),ISBLANK(F16),ISBLANK(G16),ISBLANK(H16),ISBLANK(I16),ISBLANK(J16)),"","YES")</f>
        <v/>
      </c>
      <c r="N16" s="61" t="str">
        <f>IF(AND(ISBLANK(E16),ISBLANK(F16),ISBLANK(G16),ISBLANK(H16),ISBLANK(I16),ISBLANK(J16),ISBLANK(K16)),"","YES")</f>
        <v/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s="53" customFormat="1" ht="21" hidden="1" customHeight="1" x14ac:dyDescent="0.25">
      <c r="A17" s="69" t="s">
        <v>394</v>
      </c>
      <c r="B17" s="12" t="s">
        <v>362</v>
      </c>
      <c r="C17" s="13" t="s">
        <v>401</v>
      </c>
      <c r="D17" s="12" t="s">
        <v>173</v>
      </c>
      <c r="E17" s="61"/>
      <c r="F17" s="61"/>
      <c r="G17" s="61"/>
      <c r="H17" s="61"/>
      <c r="I17" s="61"/>
      <c r="J17" s="61"/>
      <c r="K17" s="61"/>
      <c r="L17" s="58"/>
      <c r="M17" s="61" t="str">
        <f>IF(AND(ISBLANK(E17),ISBLANK(F17),ISBLANK(G17),ISBLANK(H17),ISBLANK(I17),ISBLANK(J17)),"","YES")</f>
        <v/>
      </c>
      <c r="N17" s="61" t="str">
        <f>IF(AND(ISBLANK(E17),ISBLANK(F17),ISBLANK(G17),ISBLANK(H17),ISBLANK(I17),ISBLANK(J17),ISBLANK(K17)),"","YES")</f>
        <v/>
      </c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s="53" customFormat="1" ht="21" customHeight="1" x14ac:dyDescent="0.25">
      <c r="A18" s="69" t="s">
        <v>394</v>
      </c>
      <c r="B18" s="12" t="s">
        <v>362</v>
      </c>
      <c r="C18" s="13" t="s">
        <v>26</v>
      </c>
      <c r="D18" s="12" t="s">
        <v>157</v>
      </c>
      <c r="E18" s="61"/>
      <c r="F18" s="61"/>
      <c r="G18" s="61"/>
      <c r="H18" s="61" t="s">
        <v>11</v>
      </c>
      <c r="I18" s="61"/>
      <c r="J18" s="61"/>
      <c r="K18" s="61"/>
      <c r="L18" s="58"/>
      <c r="M18" s="61" t="str">
        <f>IF(AND(ISBLANK(E18),ISBLANK(F18),ISBLANK(G18),ISBLANK(H18),ISBLANK(I18),ISBLANK(J18)),"","YES")</f>
        <v>YES</v>
      </c>
      <c r="N18" s="61" t="str">
        <f>IF(AND(ISBLANK(E18),ISBLANK(F18),ISBLANK(G18),ISBLANK(H18),ISBLANK(I18),ISBLANK(J18),ISBLANK(K18)),"","YES")</f>
        <v>YES</v>
      </c>
      <c r="O18" s="57"/>
      <c r="P18" s="57"/>
      <c r="Q18" s="57"/>
      <c r="R18" s="57"/>
      <c r="S18" s="57"/>
      <c r="T18" s="57"/>
      <c r="U18" s="57">
        <v>1</v>
      </c>
      <c r="V18" s="57"/>
      <c r="W18" s="57"/>
      <c r="X18" s="57"/>
      <c r="Y18" s="57"/>
    </row>
    <row r="19" spans="1:25" s="53" customFormat="1" ht="21" customHeight="1" x14ac:dyDescent="0.25">
      <c r="A19" s="69" t="s">
        <v>394</v>
      </c>
      <c r="B19" s="12" t="s">
        <v>389</v>
      </c>
      <c r="C19" s="13" t="s">
        <v>400</v>
      </c>
      <c r="D19" s="12" t="s">
        <v>155</v>
      </c>
      <c r="E19" s="61"/>
      <c r="F19" s="61"/>
      <c r="G19" s="61"/>
      <c r="H19" s="61" t="s">
        <v>11</v>
      </c>
      <c r="I19" s="61"/>
      <c r="J19" s="61"/>
      <c r="K19" s="61"/>
      <c r="L19" s="58"/>
      <c r="M19" s="61" t="str">
        <f>IF(AND(ISBLANK(E19),ISBLANK(F19),ISBLANK(G19),ISBLANK(H19),ISBLANK(I19),ISBLANK(J19)),"","YES")</f>
        <v>YES</v>
      </c>
      <c r="N19" s="61" t="str">
        <f>IF(AND(ISBLANK(E19),ISBLANK(F19),ISBLANK(G19),ISBLANK(H19),ISBLANK(I19),ISBLANK(J19),ISBLANK(K19)),"","YES")</f>
        <v>YES</v>
      </c>
      <c r="O19" s="57"/>
      <c r="P19" s="57"/>
      <c r="Q19" s="57"/>
      <c r="R19" s="57"/>
      <c r="S19" s="57"/>
      <c r="T19" s="57"/>
      <c r="U19" s="57">
        <v>1</v>
      </c>
      <c r="V19" s="57"/>
      <c r="W19" s="57"/>
      <c r="X19" s="57"/>
      <c r="Y19" s="57"/>
    </row>
    <row r="20" spans="1:25" s="53" customFormat="1" ht="21" hidden="1" customHeight="1" x14ac:dyDescent="0.25">
      <c r="A20" s="69" t="s">
        <v>394</v>
      </c>
      <c r="B20" s="12" t="s">
        <v>389</v>
      </c>
      <c r="C20" s="13"/>
      <c r="D20" s="12" t="s">
        <v>156</v>
      </c>
      <c r="E20" s="61"/>
      <c r="F20" s="61"/>
      <c r="G20" s="61"/>
      <c r="H20" s="61"/>
      <c r="I20" s="61"/>
      <c r="J20" s="61"/>
      <c r="K20" s="61"/>
      <c r="L20" s="58"/>
      <c r="M20" s="61" t="str">
        <f>IF(AND(ISBLANK(E20),ISBLANK(F20),ISBLANK(G20),ISBLANK(H20),ISBLANK(I20),ISBLANK(J20)),"","YES")</f>
        <v/>
      </c>
      <c r="N20" s="61" t="str">
        <f>IF(AND(ISBLANK(E20),ISBLANK(F20),ISBLANK(G20),ISBLANK(H20),ISBLANK(I20),ISBLANK(J20),ISBLANK(K20)),"","YES")</f>
        <v/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s="53" customFormat="1" ht="21" customHeight="1" x14ac:dyDescent="0.25">
      <c r="A21" s="69" t="s">
        <v>394</v>
      </c>
      <c r="B21" s="12" t="s">
        <v>360</v>
      </c>
      <c r="C21" s="13" t="s">
        <v>399</v>
      </c>
      <c r="D21" s="12" t="s">
        <v>153</v>
      </c>
      <c r="E21" s="61"/>
      <c r="F21" s="61"/>
      <c r="G21" s="61"/>
      <c r="H21" s="61"/>
      <c r="I21" s="61"/>
      <c r="J21" s="61" t="s">
        <v>13</v>
      </c>
      <c r="K21" s="61"/>
      <c r="L21" s="58"/>
      <c r="M21" s="61" t="str">
        <f>IF(AND(ISBLANK(E21),ISBLANK(F21),ISBLANK(G21),ISBLANK(H21),ISBLANK(I21),ISBLANK(J21)),"","YES")</f>
        <v>YES</v>
      </c>
      <c r="N21" s="61" t="str">
        <f>IF(AND(ISBLANK(E21),ISBLANK(F21),ISBLANK(G21),ISBLANK(H21),ISBLANK(I21),ISBLANK(J21),ISBLANK(K21)),"","YES")</f>
        <v>YES</v>
      </c>
      <c r="O21" s="57"/>
      <c r="P21" s="57"/>
      <c r="Q21" s="57"/>
      <c r="R21" s="57"/>
      <c r="S21" s="57"/>
      <c r="T21" s="57"/>
      <c r="U21" s="57"/>
      <c r="V21" s="57"/>
      <c r="W21" s="57"/>
      <c r="X21" s="57">
        <v>1</v>
      </c>
      <c r="Y21" s="57"/>
    </row>
    <row r="22" spans="1:25" s="53" customFormat="1" ht="21" customHeight="1" x14ac:dyDescent="0.25">
      <c r="A22" s="69" t="s">
        <v>394</v>
      </c>
      <c r="B22" s="12" t="s">
        <v>360</v>
      </c>
      <c r="C22" s="13"/>
      <c r="D22" s="12" t="s">
        <v>154</v>
      </c>
      <c r="E22" s="61"/>
      <c r="F22" s="61"/>
      <c r="G22" s="61"/>
      <c r="H22" s="61"/>
      <c r="I22" s="61"/>
      <c r="J22" s="61" t="s">
        <v>13</v>
      </c>
      <c r="K22" s="61"/>
      <c r="L22" s="58"/>
      <c r="M22" s="61" t="str">
        <f>IF(AND(ISBLANK(E22),ISBLANK(F22),ISBLANK(G22),ISBLANK(H22),ISBLANK(I22),ISBLANK(J22)),"","YES")</f>
        <v>YES</v>
      </c>
      <c r="N22" s="61" t="str">
        <f>IF(AND(ISBLANK(E22),ISBLANK(F22),ISBLANK(G22),ISBLANK(H22),ISBLANK(I22),ISBLANK(J22),ISBLANK(K22)),"","YES")</f>
        <v>YES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>
        <v>1</v>
      </c>
    </row>
    <row r="23" spans="1:25" s="53" customFormat="1" ht="21" hidden="1" customHeight="1" x14ac:dyDescent="0.25">
      <c r="A23" s="69" t="s">
        <v>394</v>
      </c>
      <c r="B23" s="12" t="s">
        <v>354</v>
      </c>
      <c r="C23" s="13" t="s">
        <v>398</v>
      </c>
      <c r="D23" s="12" t="s">
        <v>161</v>
      </c>
      <c r="E23" s="61"/>
      <c r="F23" s="61"/>
      <c r="G23" s="61"/>
      <c r="H23" s="61"/>
      <c r="I23" s="61"/>
      <c r="J23" s="61"/>
      <c r="K23" s="61"/>
      <c r="L23" s="58"/>
      <c r="M23" s="61" t="str">
        <f>IF(AND(ISBLANK(E23),ISBLANK(F23),ISBLANK(G23),ISBLANK(H23),ISBLANK(I23),ISBLANK(J23)),"","YES")</f>
        <v/>
      </c>
      <c r="N23" s="61" t="str">
        <f>IF(AND(ISBLANK(E23),ISBLANK(F23),ISBLANK(G23),ISBLANK(H23),ISBLANK(I23),ISBLANK(J23),ISBLANK(K23)),"","YES")</f>
        <v/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s="53" customFormat="1" ht="21" hidden="1" customHeight="1" x14ac:dyDescent="0.25">
      <c r="A24" s="69" t="s">
        <v>394</v>
      </c>
      <c r="B24" s="12" t="s">
        <v>352</v>
      </c>
      <c r="C24" s="13" t="s">
        <v>397</v>
      </c>
      <c r="D24" s="12" t="s">
        <v>159</v>
      </c>
      <c r="E24" s="61"/>
      <c r="F24" s="61"/>
      <c r="G24" s="61"/>
      <c r="H24" s="61"/>
      <c r="I24" s="61"/>
      <c r="J24" s="61"/>
      <c r="K24" s="61"/>
      <c r="L24" s="58"/>
      <c r="M24" s="61" t="str">
        <f>IF(AND(ISBLANK(E24),ISBLANK(F24),ISBLANK(G24),ISBLANK(H24),ISBLANK(I24),ISBLANK(J24)),"","YES")</f>
        <v/>
      </c>
      <c r="N24" s="61" t="str">
        <f>IF(AND(ISBLANK(E24),ISBLANK(F24),ISBLANK(G24),ISBLANK(H24),ISBLANK(I24),ISBLANK(J24),ISBLANK(K24)),"","YES")</f>
        <v/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s="53" customFormat="1" ht="21" hidden="1" customHeight="1" x14ac:dyDescent="0.25">
      <c r="A25" s="69" t="s">
        <v>394</v>
      </c>
      <c r="B25" s="12" t="s">
        <v>352</v>
      </c>
      <c r="C25" s="13" t="s">
        <v>26</v>
      </c>
      <c r="D25" s="12" t="s">
        <v>144</v>
      </c>
      <c r="E25" s="61"/>
      <c r="F25" s="61"/>
      <c r="G25" s="61"/>
      <c r="H25" s="61"/>
      <c r="I25" s="61"/>
      <c r="J25" s="61"/>
      <c r="K25" s="61"/>
      <c r="L25" s="58"/>
      <c r="M25" s="61" t="str">
        <f>IF(AND(ISBLANK(E25),ISBLANK(F25),ISBLANK(G25),ISBLANK(H25),ISBLANK(I25),ISBLANK(J25)),"","YES")</f>
        <v/>
      </c>
      <c r="N25" s="61" t="str">
        <f>IF(AND(ISBLANK(E25),ISBLANK(F25),ISBLANK(G25),ISBLANK(H25),ISBLANK(I25),ISBLANK(J25),ISBLANK(K25)),"","YES")</f>
        <v/>
      </c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s="53" customFormat="1" ht="21" hidden="1" customHeight="1" x14ac:dyDescent="0.25">
      <c r="A26" s="69" t="s">
        <v>394</v>
      </c>
      <c r="B26" s="12" t="s">
        <v>384</v>
      </c>
      <c r="C26" s="13" t="s">
        <v>396</v>
      </c>
      <c r="D26" s="12" t="s">
        <v>142</v>
      </c>
      <c r="E26" s="61"/>
      <c r="F26" s="61"/>
      <c r="G26" s="61"/>
      <c r="H26" s="61"/>
      <c r="I26" s="61"/>
      <c r="J26" s="61"/>
      <c r="K26" s="61"/>
      <c r="L26" s="58"/>
      <c r="M26" s="61" t="str">
        <f>IF(AND(ISBLANK(E26),ISBLANK(F26),ISBLANK(G26),ISBLANK(H26),ISBLANK(I26),ISBLANK(J26)),"","YES")</f>
        <v/>
      </c>
      <c r="N26" s="61" t="str">
        <f>IF(AND(ISBLANK(E26),ISBLANK(F26),ISBLANK(G26),ISBLANK(H26),ISBLANK(I26),ISBLANK(J26),ISBLANK(K26)),"","YES")</f>
        <v/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s="53" customFormat="1" ht="21" hidden="1" customHeight="1" x14ac:dyDescent="0.25">
      <c r="A27" s="69" t="s">
        <v>394</v>
      </c>
      <c r="B27" s="12" t="s">
        <v>384</v>
      </c>
      <c r="C27" s="13" t="s">
        <v>26</v>
      </c>
      <c r="D27" s="12" t="s">
        <v>114</v>
      </c>
      <c r="E27" s="61"/>
      <c r="F27" s="61"/>
      <c r="G27" s="61"/>
      <c r="H27" s="61"/>
      <c r="I27" s="61"/>
      <c r="J27" s="61"/>
      <c r="K27" s="61"/>
      <c r="L27" s="58"/>
      <c r="M27" s="61" t="str">
        <f>IF(AND(ISBLANK(E27),ISBLANK(F27),ISBLANK(G27),ISBLANK(H27),ISBLANK(I27),ISBLANK(J27)),"","YES")</f>
        <v/>
      </c>
      <c r="N27" s="61" t="str">
        <f>IF(AND(ISBLANK(E27),ISBLANK(F27),ISBLANK(G27),ISBLANK(H27),ISBLANK(I27),ISBLANK(J27),ISBLANK(K27)),"","YES")</f>
        <v/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s="53" customFormat="1" ht="21" hidden="1" customHeight="1" x14ac:dyDescent="0.25">
      <c r="A28" s="69" t="s">
        <v>394</v>
      </c>
      <c r="B28" s="12" t="s">
        <v>350</v>
      </c>
      <c r="C28" s="13" t="s">
        <v>395</v>
      </c>
      <c r="D28" s="12" t="s">
        <v>139</v>
      </c>
      <c r="E28" s="61"/>
      <c r="F28" s="61"/>
      <c r="G28" s="61"/>
      <c r="H28" s="61"/>
      <c r="I28" s="61"/>
      <c r="J28" s="61"/>
      <c r="K28" s="61"/>
      <c r="L28" s="58"/>
      <c r="M28" s="61" t="str">
        <f>IF(AND(ISBLANK(E28),ISBLANK(F28),ISBLANK(G28),ISBLANK(H28),ISBLANK(I28),ISBLANK(J28)),"","YES")</f>
        <v/>
      </c>
      <c r="N28" s="61" t="str">
        <f>IF(AND(ISBLANK(E28),ISBLANK(F28),ISBLANK(G28),ISBLANK(H28),ISBLANK(I28),ISBLANK(J28),ISBLANK(K28)),"","YES")</f>
        <v/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s="53" customFormat="1" ht="21" hidden="1" customHeight="1" x14ac:dyDescent="0.25">
      <c r="A29" s="69" t="s">
        <v>394</v>
      </c>
      <c r="B29" s="12" t="s">
        <v>350</v>
      </c>
      <c r="C29" s="13" t="s">
        <v>26</v>
      </c>
      <c r="D29" s="12" t="s">
        <v>141</v>
      </c>
      <c r="E29" s="61"/>
      <c r="F29" s="61"/>
      <c r="G29" s="61"/>
      <c r="H29" s="61"/>
      <c r="I29" s="61"/>
      <c r="J29" s="61"/>
      <c r="K29" s="61"/>
      <c r="L29" s="58"/>
      <c r="M29" s="61" t="str">
        <f>IF(AND(ISBLANK(E29),ISBLANK(F29),ISBLANK(G29),ISBLANK(H29),ISBLANK(I29),ISBLANK(J29)),"","YES")</f>
        <v/>
      </c>
      <c r="N29" s="61" t="str">
        <f>IF(AND(ISBLANK(E29),ISBLANK(F29),ISBLANK(G29),ISBLANK(H29),ISBLANK(I29),ISBLANK(J29),ISBLANK(K29)),"","YES")</f>
        <v/>
      </c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s="53" customFormat="1" ht="21" hidden="1" customHeight="1" x14ac:dyDescent="0.25">
      <c r="A30" s="69" t="s">
        <v>383</v>
      </c>
      <c r="B30" s="12" t="s">
        <v>392</v>
      </c>
      <c r="C30" s="13" t="s">
        <v>393</v>
      </c>
      <c r="D30" s="12" t="s">
        <v>176</v>
      </c>
      <c r="E30" s="61"/>
      <c r="F30" s="61"/>
      <c r="G30" s="61"/>
      <c r="H30" s="61"/>
      <c r="I30" s="61"/>
      <c r="J30" s="61"/>
      <c r="K30" s="61"/>
      <c r="L30" s="58"/>
      <c r="M30" s="61" t="str">
        <f>IF(AND(ISBLANK(E30),ISBLANK(F30),ISBLANK(G30),ISBLANK(H30),ISBLANK(I30),ISBLANK(J30)),"","YES")</f>
        <v/>
      </c>
      <c r="N30" s="61" t="str">
        <f>IF(AND(ISBLANK(E30),ISBLANK(F30),ISBLANK(G30),ISBLANK(H30),ISBLANK(I30),ISBLANK(J30),ISBLANK(K30)),"","YES")</f>
        <v/>
      </c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s="53" customFormat="1" ht="21" hidden="1" customHeight="1" x14ac:dyDescent="0.35">
      <c r="A31" s="69" t="s">
        <v>383</v>
      </c>
      <c r="B31" s="12" t="s">
        <v>392</v>
      </c>
      <c r="C31" s="13" t="s">
        <v>391</v>
      </c>
      <c r="D31" s="70"/>
      <c r="E31" s="61"/>
      <c r="F31" s="61"/>
      <c r="G31" s="61"/>
      <c r="H31" s="61"/>
      <c r="I31" s="61"/>
      <c r="J31" s="61"/>
      <c r="K31" s="61"/>
      <c r="L31" s="58"/>
      <c r="M31" s="61" t="str">
        <f>IF(AND(ISBLANK(E31),ISBLANK(F31),ISBLANK(G31),ISBLANK(H31),ISBLANK(I31),ISBLANK(J31)),"","YES")</f>
        <v/>
      </c>
      <c r="N31" s="61" t="str">
        <f>IF(AND(ISBLANK(E31),ISBLANK(F31),ISBLANK(G31),ISBLANK(H31),ISBLANK(I31),ISBLANK(J31),ISBLANK(K31)),"","YES")</f>
        <v/>
      </c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s="53" customFormat="1" ht="21" customHeight="1" x14ac:dyDescent="0.25">
      <c r="A32" s="69" t="s">
        <v>383</v>
      </c>
      <c r="B32" s="12" t="s">
        <v>363</v>
      </c>
      <c r="C32" s="13" t="s">
        <v>26</v>
      </c>
      <c r="D32" s="12" t="s">
        <v>150</v>
      </c>
      <c r="E32" s="61"/>
      <c r="F32" s="61"/>
      <c r="G32" s="61"/>
      <c r="H32" s="61"/>
      <c r="I32" s="61"/>
      <c r="J32" s="61" t="s">
        <v>13</v>
      </c>
      <c r="K32" s="61"/>
      <c r="L32" s="58"/>
      <c r="M32" s="61" t="str">
        <f>IF(AND(ISBLANK(E32),ISBLANK(F32),ISBLANK(G32),ISBLANK(H32),ISBLANK(I32),ISBLANK(J32)),"","YES")</f>
        <v>YES</v>
      </c>
      <c r="N32" s="61" t="str">
        <f>IF(AND(ISBLANK(E32),ISBLANK(F32),ISBLANK(G32),ISBLANK(H32),ISBLANK(I32),ISBLANK(J32),ISBLANK(K32)),"","YES")</f>
        <v>YES</v>
      </c>
      <c r="O32" s="57"/>
      <c r="P32" s="57"/>
      <c r="Q32" s="57"/>
      <c r="R32" s="57"/>
      <c r="S32" s="57"/>
      <c r="T32" s="57">
        <v>1</v>
      </c>
      <c r="U32" s="57"/>
      <c r="V32" s="57"/>
      <c r="W32" s="57"/>
      <c r="X32" s="57"/>
      <c r="Y32" s="57">
        <v>1</v>
      </c>
    </row>
    <row r="33" spans="1:25" s="53" customFormat="1" ht="21" customHeight="1" x14ac:dyDescent="0.25">
      <c r="A33" s="69" t="s">
        <v>383</v>
      </c>
      <c r="B33" s="12" t="s">
        <v>362</v>
      </c>
      <c r="C33" s="13">
        <v>18114</v>
      </c>
      <c r="D33" s="12" t="s">
        <v>147</v>
      </c>
      <c r="E33" s="61" t="s">
        <v>9</v>
      </c>
      <c r="F33" s="61"/>
      <c r="G33" s="61"/>
      <c r="H33" s="61"/>
      <c r="I33" s="61"/>
      <c r="J33" s="61"/>
      <c r="K33" s="61"/>
      <c r="L33" s="58" t="s">
        <v>390</v>
      </c>
      <c r="M33" s="61" t="str">
        <f>IF(AND(ISBLANK(E33),ISBLANK(F33),ISBLANK(G33),ISBLANK(H33),ISBLANK(I33),ISBLANK(J33)),"","YES")</f>
        <v>YES</v>
      </c>
      <c r="N33" s="61" t="str">
        <f>IF(AND(ISBLANK(E33),ISBLANK(F33),ISBLANK(G33),ISBLANK(H33),ISBLANK(I33),ISBLANK(J33),ISBLANK(K33)),"","YES")</f>
        <v>YES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 s="53" customFormat="1" ht="21" hidden="1" customHeight="1" x14ac:dyDescent="0.25">
      <c r="A34" s="69" t="s">
        <v>383</v>
      </c>
      <c r="B34" s="12" t="s">
        <v>362</v>
      </c>
      <c r="C34" s="13" t="s">
        <v>26</v>
      </c>
      <c r="D34" s="12" t="s">
        <v>131</v>
      </c>
      <c r="E34" s="61"/>
      <c r="F34" s="61"/>
      <c r="G34" s="61"/>
      <c r="H34" s="61"/>
      <c r="I34" s="61"/>
      <c r="J34" s="61"/>
      <c r="K34" s="61"/>
      <c r="L34" s="58"/>
      <c r="M34" s="61" t="str">
        <f>IF(AND(ISBLANK(E34),ISBLANK(F34),ISBLANK(G34),ISBLANK(H34),ISBLANK(I34),ISBLANK(J34)),"","YES")</f>
        <v/>
      </c>
      <c r="N34" s="61" t="str">
        <f>IF(AND(ISBLANK(E34),ISBLANK(F34),ISBLANK(G34),ISBLANK(H34),ISBLANK(I34),ISBLANK(J34),ISBLANK(K34)),"","YES")</f>
        <v/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spans="1:25" s="65" customFormat="1" ht="21" hidden="1" customHeight="1" x14ac:dyDescent="0.25">
      <c r="A35" s="66" t="s">
        <v>383</v>
      </c>
      <c r="B35" s="22" t="s">
        <v>389</v>
      </c>
      <c r="C35" s="23">
        <v>18055</v>
      </c>
      <c r="D35" s="22" t="s">
        <v>148</v>
      </c>
      <c r="E35" s="61"/>
      <c r="F35" s="61"/>
      <c r="G35" s="61"/>
      <c r="H35" s="61"/>
      <c r="I35" s="61"/>
      <c r="J35" s="61"/>
      <c r="K35" s="61"/>
      <c r="L35" s="58"/>
      <c r="M35" s="61" t="str">
        <f>IF(AND(ISBLANK(E35),ISBLANK(F35),ISBLANK(G35),ISBLANK(H35),ISBLANK(I35),ISBLANK(J35)),"","YES")</f>
        <v/>
      </c>
      <c r="N35" s="61" t="str">
        <f>IF(AND(ISBLANK(E35),ISBLANK(F35),ISBLANK(G35),ISBLANK(H35),ISBLANK(I35),ISBLANK(J35),ISBLANK(K35)),"","YES")</f>
        <v/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spans="1:25" s="65" customFormat="1" ht="21" hidden="1" customHeight="1" x14ac:dyDescent="0.25">
      <c r="A36" s="66" t="s">
        <v>383</v>
      </c>
      <c r="B36" s="22" t="s">
        <v>389</v>
      </c>
      <c r="C36" s="23" t="s">
        <v>26</v>
      </c>
      <c r="D36" s="22" t="s">
        <v>131</v>
      </c>
      <c r="E36" s="61"/>
      <c r="F36" s="61"/>
      <c r="G36" s="61"/>
      <c r="H36" s="61"/>
      <c r="I36" s="61"/>
      <c r="J36" s="61"/>
      <c r="K36" s="61"/>
      <c r="L36" s="58"/>
      <c r="M36" s="61" t="str">
        <f>IF(AND(ISBLANK(E36),ISBLANK(F36),ISBLANK(G36),ISBLANK(H36),ISBLANK(I36),ISBLANK(J36)),"","YES")</f>
        <v/>
      </c>
      <c r="N36" s="61" t="str">
        <f>IF(AND(ISBLANK(E36),ISBLANK(F36),ISBLANK(G36),ISBLANK(H36),ISBLANK(I36),ISBLANK(J36),ISBLANK(K36)),"","YES")</f>
        <v/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s="65" customFormat="1" ht="21" hidden="1" customHeight="1" x14ac:dyDescent="0.25">
      <c r="A37" s="66" t="s">
        <v>383</v>
      </c>
      <c r="B37" s="22" t="s">
        <v>360</v>
      </c>
      <c r="C37" s="23" t="s">
        <v>26</v>
      </c>
      <c r="D37" s="22" t="s">
        <v>129</v>
      </c>
      <c r="E37" s="61"/>
      <c r="F37" s="61"/>
      <c r="G37" s="61"/>
      <c r="H37" s="61"/>
      <c r="I37" s="61"/>
      <c r="J37" s="61"/>
      <c r="K37" s="61"/>
      <c r="L37" s="58"/>
      <c r="M37" s="61" t="str">
        <f>IF(AND(ISBLANK(E37),ISBLANK(F37),ISBLANK(G37),ISBLANK(H37),ISBLANK(I37),ISBLANK(J37)),"","YES")</f>
        <v/>
      </c>
      <c r="N37" s="61" t="str">
        <f>IF(AND(ISBLANK(E37),ISBLANK(F37),ISBLANK(G37),ISBLANK(H37),ISBLANK(I37),ISBLANK(J37),ISBLANK(K37)),"","YES")</f>
        <v/>
      </c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s="65" customFormat="1" ht="21" hidden="1" customHeight="1" x14ac:dyDescent="0.25">
      <c r="A38" s="66" t="s">
        <v>383</v>
      </c>
      <c r="B38" s="22" t="s">
        <v>360</v>
      </c>
      <c r="C38" s="23" t="s">
        <v>388</v>
      </c>
      <c r="D38" s="22" t="s">
        <v>128</v>
      </c>
      <c r="E38" s="61"/>
      <c r="F38" s="61"/>
      <c r="G38" s="61"/>
      <c r="H38" s="61"/>
      <c r="I38" s="61"/>
      <c r="J38" s="61"/>
      <c r="K38" s="61"/>
      <c r="L38" s="58"/>
      <c r="M38" s="61" t="str">
        <f>IF(AND(ISBLANK(E38),ISBLANK(F38),ISBLANK(G38),ISBLANK(H38),ISBLANK(I38),ISBLANK(J38)),"","YES")</f>
        <v/>
      </c>
      <c r="N38" s="61" t="str">
        <f>IF(AND(ISBLANK(E38),ISBLANK(F38),ISBLANK(G38),ISBLANK(H38),ISBLANK(I38),ISBLANK(J38),ISBLANK(K38)),"","YES")</f>
        <v/>
      </c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spans="1:25" s="53" customFormat="1" ht="21" hidden="1" customHeight="1" x14ac:dyDescent="0.25">
      <c r="A39" s="69" t="s">
        <v>383</v>
      </c>
      <c r="B39" s="12" t="s">
        <v>387</v>
      </c>
      <c r="C39" s="13" t="s">
        <v>386</v>
      </c>
      <c r="D39" s="12" t="s">
        <v>124</v>
      </c>
      <c r="E39" s="61"/>
      <c r="F39" s="61"/>
      <c r="G39" s="61"/>
      <c r="H39" s="61"/>
      <c r="I39" s="61"/>
      <c r="J39" s="61"/>
      <c r="K39" s="61"/>
      <c r="L39" s="58"/>
      <c r="M39" s="61" t="str">
        <f>IF(AND(ISBLANK(E39),ISBLANK(F39),ISBLANK(G39),ISBLANK(H39),ISBLANK(I39),ISBLANK(J39)),"","YES")</f>
        <v/>
      </c>
      <c r="N39" s="61" t="str">
        <f>IF(AND(ISBLANK(E39),ISBLANK(F39),ISBLANK(G39),ISBLANK(H39),ISBLANK(I39),ISBLANK(J39),ISBLANK(K39)),"","YES")</f>
        <v/>
      </c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spans="1:25" s="65" customFormat="1" ht="21" hidden="1" customHeight="1" x14ac:dyDescent="0.25">
      <c r="A40" s="66" t="s">
        <v>383</v>
      </c>
      <c r="B40" s="22" t="s">
        <v>360</v>
      </c>
      <c r="C40" s="23" t="s">
        <v>26</v>
      </c>
      <c r="D40" s="22" t="s">
        <v>127</v>
      </c>
      <c r="E40" s="61"/>
      <c r="F40" s="61"/>
      <c r="G40" s="61"/>
      <c r="H40" s="61"/>
      <c r="I40" s="61"/>
      <c r="J40" s="61"/>
      <c r="K40" s="61"/>
      <c r="L40" s="58"/>
      <c r="M40" s="61" t="str">
        <f>IF(AND(ISBLANK(E40),ISBLANK(F40),ISBLANK(G40),ISBLANK(H40),ISBLANK(I40),ISBLANK(J40)),"","YES")</f>
        <v/>
      </c>
      <c r="N40" s="61" t="str">
        <f>IF(AND(ISBLANK(E40),ISBLANK(F40),ISBLANK(G40),ISBLANK(H40),ISBLANK(I40),ISBLANK(J40),ISBLANK(K40)),"","YES")</f>
        <v/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spans="1:25" s="65" customFormat="1" ht="21" hidden="1" customHeight="1" x14ac:dyDescent="0.25">
      <c r="A41" s="66" t="s">
        <v>383</v>
      </c>
      <c r="B41" s="22" t="s">
        <v>354</v>
      </c>
      <c r="C41" s="23" t="s">
        <v>385</v>
      </c>
      <c r="D41" s="22" t="s">
        <v>136</v>
      </c>
      <c r="E41" s="61"/>
      <c r="F41" s="61"/>
      <c r="G41" s="61"/>
      <c r="H41" s="61"/>
      <c r="I41" s="61"/>
      <c r="J41" s="61"/>
      <c r="K41" s="61"/>
      <c r="L41" s="58"/>
      <c r="M41" s="61" t="str">
        <f>IF(AND(ISBLANK(E41),ISBLANK(F41),ISBLANK(G41),ISBLANK(H41),ISBLANK(I41),ISBLANK(J41)),"","YES")</f>
        <v/>
      </c>
      <c r="N41" s="61" t="str">
        <f>IF(AND(ISBLANK(E41),ISBLANK(F41),ISBLANK(G41),ISBLANK(H41),ISBLANK(I41),ISBLANK(J41),ISBLANK(K41)),"","YES")</f>
        <v/>
      </c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spans="1:25" s="65" customFormat="1" ht="21" hidden="1" customHeight="1" x14ac:dyDescent="0.25">
      <c r="A42" s="66" t="s">
        <v>383</v>
      </c>
      <c r="B42" s="22" t="s">
        <v>352</v>
      </c>
      <c r="C42" s="23">
        <v>18221</v>
      </c>
      <c r="D42" s="22" t="s">
        <v>135</v>
      </c>
      <c r="E42" s="61"/>
      <c r="F42" s="61"/>
      <c r="G42" s="61"/>
      <c r="H42" s="61"/>
      <c r="I42" s="61"/>
      <c r="J42" s="61"/>
      <c r="K42" s="61"/>
      <c r="L42" s="58"/>
      <c r="M42" s="61" t="str">
        <f>IF(AND(ISBLANK(E42),ISBLANK(F42),ISBLANK(G42),ISBLANK(H42),ISBLANK(I42),ISBLANK(J42)),"","YES")</f>
        <v/>
      </c>
      <c r="N42" s="61" t="str">
        <f>IF(AND(ISBLANK(E42),ISBLANK(F42),ISBLANK(G42),ISBLANK(H42),ISBLANK(I42),ISBLANK(J42),ISBLANK(K42)),"","YES")</f>
        <v/>
      </c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spans="1:25" s="65" customFormat="1" ht="21" hidden="1" customHeight="1" x14ac:dyDescent="0.25">
      <c r="A43" s="66" t="s">
        <v>383</v>
      </c>
      <c r="B43" s="22" t="s">
        <v>352</v>
      </c>
      <c r="C43" s="23"/>
      <c r="D43" s="22" t="s">
        <v>114</v>
      </c>
      <c r="E43" s="61"/>
      <c r="F43" s="61"/>
      <c r="G43" s="61"/>
      <c r="H43" s="61"/>
      <c r="I43" s="61"/>
      <c r="J43" s="61"/>
      <c r="K43" s="61"/>
      <c r="L43" s="58"/>
      <c r="M43" s="61" t="str">
        <f>IF(AND(ISBLANK(E43),ISBLANK(F43),ISBLANK(G43),ISBLANK(H43),ISBLANK(I43),ISBLANK(J43)),"","YES")</f>
        <v/>
      </c>
      <c r="N43" s="61" t="str">
        <f>IF(AND(ISBLANK(E43),ISBLANK(F43),ISBLANK(G43),ISBLANK(H43),ISBLANK(I43),ISBLANK(J43),ISBLANK(K43)),"","YES")</f>
        <v/>
      </c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25" s="65" customFormat="1" ht="21" hidden="1" customHeight="1" x14ac:dyDescent="0.25">
      <c r="A44" s="66" t="s">
        <v>383</v>
      </c>
      <c r="B44" s="22" t="s">
        <v>384</v>
      </c>
      <c r="C44" s="23"/>
      <c r="D44" s="22" t="s">
        <v>133</v>
      </c>
      <c r="E44" s="61"/>
      <c r="F44" s="61"/>
      <c r="G44" s="61"/>
      <c r="H44" s="61"/>
      <c r="I44" s="61"/>
      <c r="J44" s="61"/>
      <c r="K44" s="61"/>
      <c r="L44" s="58"/>
      <c r="M44" s="61" t="str">
        <f>IF(AND(ISBLANK(E44),ISBLANK(F44),ISBLANK(G44),ISBLANK(H44),ISBLANK(I44),ISBLANK(J44)),"","YES")</f>
        <v/>
      </c>
      <c r="N44" s="61" t="str">
        <f>IF(AND(ISBLANK(E44),ISBLANK(F44),ISBLANK(G44),ISBLANK(H44),ISBLANK(I44),ISBLANK(J44),ISBLANK(K44)),"","YES")</f>
        <v/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spans="1:25" s="65" customFormat="1" ht="21" hidden="1" customHeight="1" x14ac:dyDescent="0.25">
      <c r="A45" s="66" t="s">
        <v>383</v>
      </c>
      <c r="B45" s="22" t="s">
        <v>384</v>
      </c>
      <c r="C45" s="23">
        <v>18115</v>
      </c>
      <c r="D45" s="22" t="s">
        <v>135</v>
      </c>
      <c r="E45" s="61"/>
      <c r="F45" s="61"/>
      <c r="G45" s="61"/>
      <c r="H45" s="61"/>
      <c r="I45" s="61"/>
      <c r="J45" s="61"/>
      <c r="K45" s="61"/>
      <c r="L45" s="58"/>
      <c r="M45" s="61" t="str">
        <f>IF(AND(ISBLANK(E45),ISBLANK(F45),ISBLANK(G45),ISBLANK(H45),ISBLANK(I45),ISBLANK(J45)),"","YES")</f>
        <v/>
      </c>
      <c r="N45" s="61" t="str">
        <f>IF(AND(ISBLANK(E45),ISBLANK(F45),ISBLANK(G45),ISBLANK(H45),ISBLANK(I45),ISBLANK(J45),ISBLANK(K45)),"","YES")</f>
        <v/>
      </c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spans="1:25" s="65" customFormat="1" ht="21" hidden="1" customHeight="1" x14ac:dyDescent="0.25">
      <c r="A46" s="66" t="s">
        <v>383</v>
      </c>
      <c r="B46" s="22" t="s">
        <v>350</v>
      </c>
      <c r="C46" s="23">
        <v>18084</v>
      </c>
      <c r="D46" s="22" t="s">
        <v>112</v>
      </c>
      <c r="E46" s="61"/>
      <c r="F46" s="61"/>
      <c r="G46" s="61"/>
      <c r="H46" s="61"/>
      <c r="I46" s="61"/>
      <c r="J46" s="61"/>
      <c r="K46" s="61"/>
      <c r="L46" s="58"/>
      <c r="M46" s="61" t="str">
        <f>IF(AND(ISBLANK(E46),ISBLANK(F46),ISBLANK(G46),ISBLANK(H46),ISBLANK(I46),ISBLANK(J46)),"","YES")</f>
        <v/>
      </c>
      <c r="N46" s="61" t="str">
        <f>IF(AND(ISBLANK(E46),ISBLANK(F46),ISBLANK(G46),ISBLANK(H46),ISBLANK(I46),ISBLANK(J46),ISBLANK(K46)),"","YES")</f>
        <v/>
      </c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spans="1:25" s="65" customFormat="1" ht="21" hidden="1" customHeight="1" x14ac:dyDescent="0.25">
      <c r="A47" s="66" t="s">
        <v>383</v>
      </c>
      <c r="B47" s="22" t="s">
        <v>350</v>
      </c>
      <c r="C47" s="23" t="s">
        <v>26</v>
      </c>
      <c r="D47" s="22" t="s">
        <v>110</v>
      </c>
      <c r="E47" s="61"/>
      <c r="F47" s="61"/>
      <c r="G47" s="61"/>
      <c r="H47" s="61"/>
      <c r="I47" s="61"/>
      <c r="J47" s="61"/>
      <c r="K47" s="61"/>
      <c r="L47" s="58"/>
      <c r="M47" s="61" t="str">
        <f>IF(AND(ISBLANK(E47),ISBLANK(F47),ISBLANK(G47),ISBLANK(H47),ISBLANK(I47),ISBLANK(J47)),"","YES")</f>
        <v/>
      </c>
      <c r="N47" s="61" t="str">
        <f>IF(AND(ISBLANK(E47),ISBLANK(F47),ISBLANK(G47),ISBLANK(H47),ISBLANK(I47),ISBLANK(J47),ISBLANK(K47)),"","YES")</f>
        <v/>
      </c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spans="1:25" s="65" customFormat="1" ht="21" hidden="1" customHeight="1" x14ac:dyDescent="0.25">
      <c r="A48" s="66" t="s">
        <v>383</v>
      </c>
      <c r="B48" s="22" t="s">
        <v>348</v>
      </c>
      <c r="C48" s="23">
        <v>18277</v>
      </c>
      <c r="D48" s="22" t="s">
        <v>264</v>
      </c>
      <c r="E48" s="61"/>
      <c r="F48" s="61"/>
      <c r="G48" s="61"/>
      <c r="H48" s="61"/>
      <c r="I48" s="61"/>
      <c r="J48" s="61"/>
      <c r="K48" s="61"/>
      <c r="L48" s="58"/>
      <c r="M48" s="61" t="str">
        <f>IF(AND(ISBLANK(E48),ISBLANK(F48),ISBLANK(G48),ISBLANK(H48),ISBLANK(I48),ISBLANK(J48)),"","YES")</f>
        <v/>
      </c>
      <c r="N48" s="61" t="str">
        <f>IF(AND(ISBLANK(E48),ISBLANK(F48),ISBLANK(G48),ISBLANK(H48),ISBLANK(I48),ISBLANK(J48),ISBLANK(K48)),"","YES")</f>
        <v/>
      </c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spans="1:25" s="65" customFormat="1" ht="21" hidden="1" customHeight="1" x14ac:dyDescent="0.25">
      <c r="A49" s="66" t="s">
        <v>383</v>
      </c>
      <c r="B49" s="22" t="s">
        <v>348</v>
      </c>
      <c r="C49" s="23" t="s">
        <v>26</v>
      </c>
      <c r="D49" s="22" t="s">
        <v>268</v>
      </c>
      <c r="E49" s="61"/>
      <c r="F49" s="61"/>
      <c r="G49" s="61"/>
      <c r="H49" s="61"/>
      <c r="I49" s="61"/>
      <c r="J49" s="61"/>
      <c r="K49" s="61"/>
      <c r="L49" s="58"/>
      <c r="M49" s="61" t="str">
        <f>IF(AND(ISBLANK(E49),ISBLANK(F49),ISBLANK(G49),ISBLANK(H49),ISBLANK(I49),ISBLANK(J49)),"","YES")</f>
        <v/>
      </c>
      <c r="N49" s="61" t="str">
        <f>IF(AND(ISBLANK(E49),ISBLANK(F49),ISBLANK(G49),ISBLANK(H49),ISBLANK(I49),ISBLANK(J49),ISBLANK(K49)),"","YES")</f>
        <v/>
      </c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spans="1:25" s="65" customFormat="1" ht="21" hidden="1" customHeight="1" x14ac:dyDescent="0.25">
      <c r="A50" s="66" t="s">
        <v>373</v>
      </c>
      <c r="B50" s="22" t="s">
        <v>363</v>
      </c>
      <c r="C50" s="23" t="s">
        <v>26</v>
      </c>
      <c r="D50" s="22" t="s">
        <v>119</v>
      </c>
      <c r="E50" s="61"/>
      <c r="F50" s="61"/>
      <c r="G50" s="61"/>
      <c r="H50" s="61"/>
      <c r="I50" s="61"/>
      <c r="J50" s="61"/>
      <c r="K50" s="61"/>
      <c r="L50" s="68"/>
      <c r="M50" s="61" t="str">
        <f>IF(AND(ISBLANK(E50),ISBLANK(F50),ISBLANK(G50),ISBLANK(H50),ISBLANK(I50),ISBLANK(J50)),"","YES")</f>
        <v/>
      </c>
      <c r="N50" s="61" t="str">
        <f>IF(AND(ISBLANK(E50),ISBLANK(F50),ISBLANK(G50),ISBLANK(H50),ISBLANK(I50),ISBLANK(J50),ISBLANK(K50)),"","YES")</f>
        <v/>
      </c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spans="1:25" s="65" customFormat="1" ht="21" hidden="1" customHeight="1" x14ac:dyDescent="0.25">
      <c r="A51" s="66" t="s">
        <v>373</v>
      </c>
      <c r="B51" s="22" t="s">
        <v>363</v>
      </c>
      <c r="C51" s="23" t="s">
        <v>382</v>
      </c>
      <c r="D51" s="22" t="s">
        <v>118</v>
      </c>
      <c r="E51" s="61"/>
      <c r="F51" s="61"/>
      <c r="G51" s="61"/>
      <c r="H51" s="61"/>
      <c r="I51" s="61"/>
      <c r="J51" s="61"/>
      <c r="K51" s="61"/>
      <c r="L51" s="68"/>
      <c r="M51" s="61" t="str">
        <f>IF(AND(ISBLANK(E51),ISBLANK(F51),ISBLANK(G51),ISBLANK(H51),ISBLANK(I51),ISBLANK(J51)),"","YES")</f>
        <v/>
      </c>
      <c r="N51" s="61" t="str">
        <f>IF(AND(ISBLANK(E51),ISBLANK(F51),ISBLANK(G51),ISBLANK(H51),ISBLANK(I51),ISBLANK(J51),ISBLANK(K51)),"","YES")</f>
        <v/>
      </c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spans="1:25" s="65" customFormat="1" ht="21" hidden="1" customHeight="1" x14ac:dyDescent="0.25">
      <c r="A52" s="66" t="s">
        <v>373</v>
      </c>
      <c r="B52" s="22" t="s">
        <v>362</v>
      </c>
      <c r="C52" s="23" t="s">
        <v>26</v>
      </c>
      <c r="D52" s="22" t="s">
        <v>122</v>
      </c>
      <c r="E52" s="61"/>
      <c r="F52" s="61"/>
      <c r="G52" s="61"/>
      <c r="H52" s="61"/>
      <c r="I52" s="61"/>
      <c r="J52" s="61"/>
      <c r="K52" s="61"/>
      <c r="L52" s="58"/>
      <c r="M52" s="61" t="str">
        <f>IF(AND(ISBLANK(E52),ISBLANK(F52),ISBLANK(G52),ISBLANK(H52),ISBLANK(I52),ISBLANK(J52)),"","YES")</f>
        <v/>
      </c>
      <c r="N52" s="61" t="str">
        <f>IF(AND(ISBLANK(E52),ISBLANK(F52),ISBLANK(G52),ISBLANK(H52),ISBLANK(I52),ISBLANK(J52),ISBLANK(K52)),"","YES")</f>
        <v/>
      </c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spans="1:25" s="65" customFormat="1" ht="21" hidden="1" customHeight="1" x14ac:dyDescent="0.25">
      <c r="A53" s="66" t="s">
        <v>373</v>
      </c>
      <c r="B53" s="22" t="s">
        <v>362</v>
      </c>
      <c r="C53" s="23" t="s">
        <v>381</v>
      </c>
      <c r="D53" s="22" t="s">
        <v>121</v>
      </c>
      <c r="E53" s="61"/>
      <c r="F53" s="61"/>
      <c r="G53" s="61"/>
      <c r="H53" s="61"/>
      <c r="I53" s="61"/>
      <c r="J53" s="61"/>
      <c r="K53" s="61"/>
      <c r="L53" s="58"/>
      <c r="M53" s="61" t="str">
        <f>IF(AND(ISBLANK(E53),ISBLANK(F53),ISBLANK(G53),ISBLANK(H53),ISBLANK(I53),ISBLANK(J53)),"","YES")</f>
        <v/>
      </c>
      <c r="N53" s="61" t="str">
        <f>IF(AND(ISBLANK(E53),ISBLANK(F53),ISBLANK(G53),ISBLANK(H53),ISBLANK(I53),ISBLANK(J53),ISBLANK(K53)),"","YES")</f>
        <v/>
      </c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spans="1:25" s="65" customFormat="1" ht="21" hidden="1" customHeight="1" x14ac:dyDescent="0.25">
      <c r="A54" s="66" t="s">
        <v>373</v>
      </c>
      <c r="B54" s="22" t="s">
        <v>360</v>
      </c>
      <c r="C54" s="23" t="s">
        <v>26</v>
      </c>
      <c r="D54" s="22" t="s">
        <v>116</v>
      </c>
      <c r="E54" s="61"/>
      <c r="F54" s="61"/>
      <c r="G54" s="61"/>
      <c r="H54" s="61"/>
      <c r="I54" s="61"/>
      <c r="J54" s="61"/>
      <c r="K54" s="61"/>
      <c r="L54" s="68"/>
      <c r="M54" s="61" t="str">
        <f>IF(AND(ISBLANK(E54),ISBLANK(F54),ISBLANK(G54),ISBLANK(H54),ISBLANK(I54),ISBLANK(J54)),"","YES")</f>
        <v/>
      </c>
      <c r="N54" s="61" t="str">
        <f>IF(AND(ISBLANK(E54),ISBLANK(F54),ISBLANK(G54),ISBLANK(H54),ISBLANK(I54),ISBLANK(J54),ISBLANK(K54)),"","YES")</f>
        <v/>
      </c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spans="1:25" s="65" customFormat="1" ht="21" customHeight="1" x14ac:dyDescent="0.25">
      <c r="A55" s="66" t="s">
        <v>373</v>
      </c>
      <c r="B55" s="22" t="s">
        <v>360</v>
      </c>
      <c r="C55" s="23" t="s">
        <v>380</v>
      </c>
      <c r="D55" s="22" t="s">
        <v>100</v>
      </c>
      <c r="E55" s="61" t="s">
        <v>9</v>
      </c>
      <c r="F55" s="61"/>
      <c r="G55" s="61"/>
      <c r="H55" s="61"/>
      <c r="I55" s="61"/>
      <c r="J55" s="61"/>
      <c r="K55" s="61"/>
      <c r="L55" s="58"/>
      <c r="M55" s="61" t="str">
        <f>IF(AND(ISBLANK(E55),ISBLANK(F55),ISBLANK(G55),ISBLANK(H55),ISBLANK(I55),ISBLANK(J55)),"","YES")</f>
        <v>YES</v>
      </c>
      <c r="N55" s="61" t="str">
        <f>IF(AND(ISBLANK(E55),ISBLANK(F55),ISBLANK(G55),ISBLANK(H55),ISBLANK(I55),ISBLANK(J55),ISBLANK(K55)),"","YES")</f>
        <v>YES</v>
      </c>
      <c r="O55" s="57">
        <v>1</v>
      </c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spans="1:25" s="65" customFormat="1" ht="21" hidden="1" customHeight="1" x14ac:dyDescent="0.25">
      <c r="A56" s="66" t="s">
        <v>373</v>
      </c>
      <c r="B56" s="22" t="s">
        <v>358</v>
      </c>
      <c r="C56" s="23" t="s">
        <v>26</v>
      </c>
      <c r="D56" s="22" t="s">
        <v>99</v>
      </c>
      <c r="E56" s="61"/>
      <c r="F56" s="61"/>
      <c r="G56" s="61"/>
      <c r="H56" s="61"/>
      <c r="I56" s="61"/>
      <c r="J56" s="61"/>
      <c r="K56" s="61"/>
      <c r="L56" s="68"/>
      <c r="M56" s="61" t="str">
        <f>IF(AND(ISBLANK(E56),ISBLANK(F56),ISBLANK(G56),ISBLANK(H56),ISBLANK(I56),ISBLANK(J56)),"","YES")</f>
        <v/>
      </c>
      <c r="N56" s="61" t="str">
        <f>IF(AND(ISBLANK(E56),ISBLANK(F56),ISBLANK(G56),ISBLANK(H56),ISBLANK(I56),ISBLANK(J56),ISBLANK(K56)),"","YES")</f>
        <v/>
      </c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spans="1:25" s="65" customFormat="1" ht="21" hidden="1" customHeight="1" x14ac:dyDescent="0.25">
      <c r="A57" s="66" t="s">
        <v>373</v>
      </c>
      <c r="B57" s="22" t="s">
        <v>358</v>
      </c>
      <c r="C57" s="23">
        <v>18144</v>
      </c>
      <c r="D57" s="22" t="s">
        <v>379</v>
      </c>
      <c r="E57" s="61"/>
      <c r="F57" s="61"/>
      <c r="G57" s="61"/>
      <c r="H57" s="61"/>
      <c r="I57" s="61"/>
      <c r="J57" s="61"/>
      <c r="K57" s="61"/>
      <c r="L57" s="68"/>
      <c r="M57" s="61"/>
      <c r="N57" s="61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spans="1:25" s="65" customFormat="1" ht="21" hidden="1" customHeight="1" x14ac:dyDescent="0.25">
      <c r="A58" s="66" t="s">
        <v>373</v>
      </c>
      <c r="B58" s="22" t="s">
        <v>354</v>
      </c>
      <c r="C58" s="23" t="s">
        <v>26</v>
      </c>
      <c r="D58" s="22" t="s">
        <v>106</v>
      </c>
      <c r="E58" s="61"/>
      <c r="F58" s="61"/>
      <c r="G58" s="61"/>
      <c r="H58" s="61"/>
      <c r="I58" s="61"/>
      <c r="J58" s="61"/>
      <c r="K58" s="61"/>
      <c r="L58" s="68"/>
      <c r="M58" s="61" t="str">
        <f>IF(AND(ISBLANK(E58),ISBLANK(F58),ISBLANK(G58),ISBLANK(H58),ISBLANK(I58),ISBLANK(J58)),"","YES")</f>
        <v/>
      </c>
      <c r="N58" s="61" t="str">
        <f>IF(AND(ISBLANK(E58),ISBLANK(F58),ISBLANK(G58),ISBLANK(H58),ISBLANK(I58),ISBLANK(J58),ISBLANK(K58)),"","YES")</f>
        <v/>
      </c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spans="1:25" s="65" customFormat="1" ht="21" hidden="1" customHeight="1" x14ac:dyDescent="0.25">
      <c r="A59" s="66" t="s">
        <v>373</v>
      </c>
      <c r="B59" s="22" t="s">
        <v>354</v>
      </c>
      <c r="C59" s="23" t="s">
        <v>378</v>
      </c>
      <c r="D59" s="22" t="s">
        <v>105</v>
      </c>
      <c r="E59" s="61"/>
      <c r="F59" s="61"/>
      <c r="G59" s="61"/>
      <c r="H59" s="61"/>
      <c r="I59" s="61"/>
      <c r="J59" s="61"/>
      <c r="K59" s="61"/>
      <c r="L59" s="68"/>
      <c r="M59" s="61" t="str">
        <f>IF(AND(ISBLANK(E59),ISBLANK(F59),ISBLANK(G59),ISBLANK(H59),ISBLANK(I59),ISBLANK(J59)),"","YES")</f>
        <v/>
      </c>
      <c r="N59" s="61" t="str">
        <f>IF(AND(ISBLANK(E59),ISBLANK(F59),ISBLANK(G59),ISBLANK(H59),ISBLANK(I59),ISBLANK(J59),ISBLANK(K59)),"","YES")</f>
        <v/>
      </c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spans="1:25" s="65" customFormat="1" ht="21" customHeight="1" x14ac:dyDescent="0.25">
      <c r="A60" s="66" t="s">
        <v>373</v>
      </c>
      <c r="B60" s="22" t="s">
        <v>352</v>
      </c>
      <c r="C60" s="23" t="s">
        <v>26</v>
      </c>
      <c r="D60" s="22" t="s">
        <v>109</v>
      </c>
      <c r="E60" s="61"/>
      <c r="F60" s="61"/>
      <c r="G60" s="61"/>
      <c r="H60" s="61"/>
      <c r="I60" s="61"/>
      <c r="J60" s="61" t="s">
        <v>13</v>
      </c>
      <c r="K60" s="61"/>
      <c r="L60" s="68"/>
      <c r="M60" s="61" t="str">
        <f>IF(AND(ISBLANK(E60),ISBLANK(F60),ISBLANK(G60),ISBLANK(H60),ISBLANK(I60),ISBLANK(J60)),"","YES")</f>
        <v>YES</v>
      </c>
      <c r="N60" s="61" t="str">
        <f>IF(AND(ISBLANK(E60),ISBLANK(F60),ISBLANK(G60),ISBLANK(H60),ISBLANK(I60),ISBLANK(J60),ISBLANK(K60)),"","YES")</f>
        <v>YES</v>
      </c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>
        <v>1</v>
      </c>
    </row>
    <row r="61" spans="1:25" s="65" customFormat="1" ht="21" customHeight="1" x14ac:dyDescent="0.25">
      <c r="A61" s="66" t="s">
        <v>373</v>
      </c>
      <c r="B61" s="22" t="s">
        <v>352</v>
      </c>
      <c r="C61" s="23" t="s">
        <v>377</v>
      </c>
      <c r="D61" s="22" t="s">
        <v>108</v>
      </c>
      <c r="E61" s="61"/>
      <c r="F61" s="61"/>
      <c r="G61" s="61"/>
      <c r="H61" s="61"/>
      <c r="I61" s="61"/>
      <c r="J61" s="61" t="s">
        <v>13</v>
      </c>
      <c r="K61" s="61"/>
      <c r="L61" s="58"/>
      <c r="M61" s="61" t="str">
        <f>IF(AND(ISBLANK(E61),ISBLANK(F61),ISBLANK(G61),ISBLANK(H61),ISBLANK(I61),ISBLANK(J61)),"","YES")</f>
        <v>YES</v>
      </c>
      <c r="N61" s="61" t="str">
        <f>IF(AND(ISBLANK(E61),ISBLANK(F61),ISBLANK(G61),ISBLANK(H61),ISBLANK(I61),ISBLANK(J61),ISBLANK(K61)),"","YES")</f>
        <v>YES</v>
      </c>
      <c r="O61" s="57"/>
      <c r="P61" s="57"/>
      <c r="Q61" s="57"/>
      <c r="R61" s="57"/>
      <c r="S61" s="57"/>
      <c r="T61" s="57"/>
      <c r="U61" s="57"/>
      <c r="V61" s="57"/>
      <c r="W61" s="57"/>
      <c r="X61" s="57">
        <v>1</v>
      </c>
      <c r="Y61" s="57"/>
    </row>
    <row r="62" spans="1:25" s="65" customFormat="1" ht="21" customHeight="1" x14ac:dyDescent="0.25">
      <c r="A62" s="66" t="s">
        <v>373</v>
      </c>
      <c r="B62" s="22" t="s">
        <v>350</v>
      </c>
      <c r="C62" s="23" t="s">
        <v>26</v>
      </c>
      <c r="D62" s="22" t="s">
        <v>102</v>
      </c>
      <c r="E62" s="61"/>
      <c r="F62" s="61"/>
      <c r="G62" s="61"/>
      <c r="H62" s="61"/>
      <c r="I62" s="61"/>
      <c r="J62" s="61" t="s">
        <v>13</v>
      </c>
      <c r="K62" s="61"/>
      <c r="L62" s="68"/>
      <c r="M62" s="61" t="str">
        <f>IF(AND(ISBLANK(E62),ISBLANK(F62),ISBLANK(G62),ISBLANK(H62),ISBLANK(I62),ISBLANK(J62)),"","YES")</f>
        <v>YES</v>
      </c>
      <c r="N62" s="61" t="str">
        <f>IF(AND(ISBLANK(E62),ISBLANK(F62),ISBLANK(G62),ISBLANK(H62),ISBLANK(I62),ISBLANK(J62),ISBLANK(K62)),"","YES")</f>
        <v>YES</v>
      </c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>
        <v>1</v>
      </c>
    </row>
    <row r="63" spans="1:25" s="65" customFormat="1" ht="21" customHeight="1" x14ac:dyDescent="0.25">
      <c r="A63" s="66" t="s">
        <v>373</v>
      </c>
      <c r="B63" s="22" t="s">
        <v>350</v>
      </c>
      <c r="C63" s="23" t="s">
        <v>376</v>
      </c>
      <c r="D63" s="22" t="s">
        <v>88</v>
      </c>
      <c r="E63" s="61"/>
      <c r="F63" s="61"/>
      <c r="G63" s="61"/>
      <c r="H63" s="61"/>
      <c r="I63" s="61"/>
      <c r="J63" s="61" t="s">
        <v>13</v>
      </c>
      <c r="K63" s="61"/>
      <c r="L63" s="68"/>
      <c r="M63" s="61" t="str">
        <f>IF(AND(ISBLANK(E63),ISBLANK(F63),ISBLANK(G63),ISBLANK(H63),ISBLANK(I63),ISBLANK(J63)),"","YES")</f>
        <v>YES</v>
      </c>
      <c r="N63" s="61" t="str">
        <f>IF(AND(ISBLANK(E63),ISBLANK(F63),ISBLANK(G63),ISBLANK(H63),ISBLANK(I63),ISBLANK(J63),ISBLANK(K63)),"","YES")</f>
        <v>YES</v>
      </c>
      <c r="O63" s="57"/>
      <c r="P63" s="57"/>
      <c r="Q63" s="57"/>
      <c r="R63" s="57"/>
      <c r="S63" s="57"/>
      <c r="T63" s="57"/>
      <c r="U63" s="57"/>
      <c r="V63" s="57"/>
      <c r="W63" s="57"/>
      <c r="X63" s="57">
        <v>1</v>
      </c>
      <c r="Y63" s="57"/>
    </row>
    <row r="64" spans="1:25" s="65" customFormat="1" ht="21" hidden="1" customHeight="1" x14ac:dyDescent="0.25">
      <c r="A64" s="66" t="s">
        <v>373</v>
      </c>
      <c r="B64" s="22" t="s">
        <v>348</v>
      </c>
      <c r="C64" s="23" t="s">
        <v>26</v>
      </c>
      <c r="D64" s="22" t="s">
        <v>87</v>
      </c>
      <c r="E64" s="61"/>
      <c r="F64" s="61"/>
      <c r="G64" s="61"/>
      <c r="H64" s="61"/>
      <c r="I64" s="61"/>
      <c r="J64" s="61"/>
      <c r="K64" s="61"/>
      <c r="L64" s="68"/>
      <c r="M64" s="61" t="str">
        <f>IF(AND(ISBLANK(E64),ISBLANK(F64),ISBLANK(G64),ISBLANK(H64),ISBLANK(I64),ISBLANK(J64)),"","YES")</f>
        <v/>
      </c>
      <c r="N64" s="61" t="str">
        <f>IF(AND(ISBLANK(E64),ISBLANK(F64),ISBLANK(G64),ISBLANK(H64),ISBLANK(I64),ISBLANK(J64),ISBLANK(K64)),"","YES")</f>
        <v/>
      </c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spans="1:25" s="65" customFormat="1" ht="21" hidden="1" customHeight="1" x14ac:dyDescent="0.25">
      <c r="A65" s="66" t="s">
        <v>373</v>
      </c>
      <c r="B65" s="22" t="s">
        <v>348</v>
      </c>
      <c r="C65" s="23" t="s">
        <v>375</v>
      </c>
      <c r="D65" s="22" t="s">
        <v>85</v>
      </c>
      <c r="E65" s="61"/>
      <c r="F65" s="61"/>
      <c r="G65" s="61"/>
      <c r="H65" s="61"/>
      <c r="I65" s="61"/>
      <c r="J65" s="61"/>
      <c r="K65" s="61"/>
      <c r="L65" s="68"/>
      <c r="M65" s="61" t="str">
        <f>IF(AND(ISBLANK(E65),ISBLANK(F65),ISBLANK(G65),ISBLANK(H65),ISBLANK(I65),ISBLANK(J65)),"","YES")</f>
        <v/>
      </c>
      <c r="N65" s="61" t="str">
        <f>IF(AND(ISBLANK(E65),ISBLANK(F65),ISBLANK(G65),ISBLANK(H65),ISBLANK(I65),ISBLANK(J65),ISBLANK(K65)),"","YES")</f>
        <v/>
      </c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spans="1:25" s="65" customFormat="1" ht="21" hidden="1" customHeight="1" x14ac:dyDescent="0.25">
      <c r="A66" s="66" t="s">
        <v>373</v>
      </c>
      <c r="B66" s="22" t="s">
        <v>345</v>
      </c>
      <c r="C66" s="23" t="s">
        <v>374</v>
      </c>
      <c r="D66" s="22" t="s">
        <v>89</v>
      </c>
      <c r="E66" s="61"/>
      <c r="F66" s="61"/>
      <c r="G66" s="61"/>
      <c r="H66" s="61"/>
      <c r="I66" s="61"/>
      <c r="J66" s="61"/>
      <c r="K66" s="61"/>
      <c r="L66" s="58"/>
      <c r="M66" s="61" t="str">
        <f>IF(AND(ISBLANK(E66),ISBLANK(F66),ISBLANK(G66),ISBLANK(H66),ISBLANK(I66),ISBLANK(J66)),"","YES")</f>
        <v/>
      </c>
      <c r="N66" s="61" t="str">
        <f>IF(AND(ISBLANK(E66),ISBLANK(F66),ISBLANK(G66),ISBLANK(H66),ISBLANK(I66),ISBLANK(J66),ISBLANK(K66)),"","YES")</f>
        <v/>
      </c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spans="1:25" s="65" customFormat="1" ht="21" hidden="1" customHeight="1" x14ac:dyDescent="0.25">
      <c r="A67" s="66" t="s">
        <v>373</v>
      </c>
      <c r="B67" s="22" t="s">
        <v>348</v>
      </c>
      <c r="C67" s="23" t="s">
        <v>372</v>
      </c>
      <c r="D67" s="22" t="s">
        <v>63</v>
      </c>
      <c r="E67" s="61"/>
      <c r="F67" s="61"/>
      <c r="G67" s="61"/>
      <c r="H67" s="61"/>
      <c r="I67" s="61"/>
      <c r="J67" s="61"/>
      <c r="K67" s="61"/>
      <c r="L67" s="58"/>
      <c r="M67" s="61" t="str">
        <f>IF(AND(ISBLANK(E67),ISBLANK(F67),ISBLANK(G67),ISBLANK(H67),ISBLANK(I67),ISBLANK(J67)),"","YES")</f>
        <v/>
      </c>
      <c r="N67" s="61" t="str">
        <f>IF(AND(ISBLANK(E67),ISBLANK(F67),ISBLANK(G67),ISBLANK(H67),ISBLANK(I67),ISBLANK(J67),ISBLANK(K67)),"","YES")</f>
        <v/>
      </c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spans="1:25" s="65" customFormat="1" ht="21" customHeight="1" x14ac:dyDescent="0.25">
      <c r="A68" s="66" t="s">
        <v>366</v>
      </c>
      <c r="B68" s="22" t="s">
        <v>363</v>
      </c>
      <c r="C68" s="23">
        <v>29927</v>
      </c>
      <c r="D68" s="22" t="s">
        <v>90</v>
      </c>
      <c r="E68" s="61" t="s">
        <v>9</v>
      </c>
      <c r="F68" s="61"/>
      <c r="G68" s="61"/>
      <c r="H68" s="61"/>
      <c r="I68" s="61"/>
      <c r="J68" s="61"/>
      <c r="K68" s="61"/>
      <c r="L68" s="68"/>
      <c r="M68" s="61" t="str">
        <f>IF(AND(ISBLANK(E68),ISBLANK(F68),ISBLANK(G68),ISBLANK(H68),ISBLANK(I68),ISBLANK(J68)),"","YES")</f>
        <v>YES</v>
      </c>
      <c r="N68" s="61" t="str">
        <f>IF(AND(ISBLANK(E68),ISBLANK(F68),ISBLANK(G68),ISBLANK(H68),ISBLANK(I68),ISBLANK(J68),ISBLANK(K68)),"","YES")</f>
        <v>YES</v>
      </c>
      <c r="O68" s="57">
        <v>1</v>
      </c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spans="1:25" s="65" customFormat="1" ht="21" hidden="1" customHeight="1" x14ac:dyDescent="0.25">
      <c r="A69" s="66" t="s">
        <v>366</v>
      </c>
      <c r="B69" s="22" t="s">
        <v>360</v>
      </c>
      <c r="C69" s="23" t="s">
        <v>26</v>
      </c>
      <c r="D69" s="22" t="s">
        <v>95</v>
      </c>
      <c r="E69" s="61"/>
      <c r="F69" s="61"/>
      <c r="G69" s="61"/>
      <c r="H69" s="61"/>
      <c r="I69" s="61"/>
      <c r="J69" s="61"/>
      <c r="K69" s="61"/>
      <c r="L69" s="58"/>
      <c r="M69" s="61" t="str">
        <f>IF(AND(ISBLANK(E69),ISBLANK(F69),ISBLANK(G69),ISBLANK(H69),ISBLANK(I69),ISBLANK(J69)),"","YES")</f>
        <v/>
      </c>
      <c r="N69" s="61" t="str">
        <f>IF(AND(ISBLANK(E69),ISBLANK(F69),ISBLANK(G69),ISBLANK(H69),ISBLANK(I69),ISBLANK(J69),ISBLANK(K69)),"","YES")</f>
        <v/>
      </c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spans="1:25" s="65" customFormat="1" ht="21" hidden="1" customHeight="1" x14ac:dyDescent="0.25">
      <c r="A70" s="66" t="s">
        <v>366</v>
      </c>
      <c r="B70" s="22" t="s">
        <v>360</v>
      </c>
      <c r="C70" s="23" t="s">
        <v>371</v>
      </c>
      <c r="D70" s="22" t="s">
        <v>90</v>
      </c>
      <c r="E70" s="61"/>
      <c r="F70" s="61"/>
      <c r="G70" s="61"/>
      <c r="H70" s="61"/>
      <c r="I70" s="61"/>
      <c r="J70" s="61"/>
      <c r="K70" s="61"/>
      <c r="L70" s="68"/>
      <c r="M70" s="61" t="str">
        <f>IF(AND(ISBLANK(E70),ISBLANK(F70),ISBLANK(G70),ISBLANK(H70),ISBLANK(I70),ISBLANK(J70)),"","YES")</f>
        <v/>
      </c>
      <c r="N70" s="61" t="str">
        <f>IF(AND(ISBLANK(E70),ISBLANK(F70),ISBLANK(G70),ISBLANK(H70),ISBLANK(I70),ISBLANK(J70),ISBLANK(K70)),"","YES")</f>
        <v/>
      </c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spans="1:25" s="65" customFormat="1" ht="21" customHeight="1" x14ac:dyDescent="0.25">
      <c r="A71" s="66" t="s">
        <v>366</v>
      </c>
      <c r="B71" s="22" t="s">
        <v>358</v>
      </c>
      <c r="C71" s="23" t="s">
        <v>26</v>
      </c>
      <c r="D71" s="22" t="s">
        <v>92</v>
      </c>
      <c r="E71" s="61"/>
      <c r="F71" s="61"/>
      <c r="G71" s="61"/>
      <c r="H71" s="61" t="s">
        <v>11</v>
      </c>
      <c r="I71" s="61"/>
      <c r="J71" s="61"/>
      <c r="K71" s="61"/>
      <c r="L71" s="68"/>
      <c r="M71" s="61" t="str">
        <f>IF(AND(ISBLANK(E71),ISBLANK(F71),ISBLANK(G71),ISBLANK(H71),ISBLANK(I71),ISBLANK(J71)),"","YES")</f>
        <v>YES</v>
      </c>
      <c r="N71" s="61" t="str">
        <f>IF(AND(ISBLANK(E71),ISBLANK(F71),ISBLANK(G71),ISBLANK(H71),ISBLANK(I71),ISBLANK(J71),ISBLANK(K71)),"","YES")</f>
        <v>YES</v>
      </c>
      <c r="O71" s="57"/>
      <c r="P71" s="57"/>
      <c r="Q71" s="57"/>
      <c r="R71" s="57"/>
      <c r="S71" s="57"/>
      <c r="T71" s="57"/>
      <c r="U71" s="57">
        <v>1</v>
      </c>
      <c r="V71" s="57"/>
      <c r="W71" s="57"/>
      <c r="X71" s="57"/>
      <c r="Y71" s="57"/>
    </row>
    <row r="72" spans="1:25" s="65" customFormat="1" ht="21" hidden="1" customHeight="1" x14ac:dyDescent="0.25">
      <c r="A72" s="66" t="s">
        <v>366</v>
      </c>
      <c r="B72" s="22" t="s">
        <v>358</v>
      </c>
      <c r="C72" s="23" t="s">
        <v>370</v>
      </c>
      <c r="D72" s="22" t="s">
        <v>72</v>
      </c>
      <c r="E72" s="61"/>
      <c r="F72" s="61"/>
      <c r="G72" s="61"/>
      <c r="H72" s="61"/>
      <c r="I72" s="61"/>
      <c r="J72" s="61"/>
      <c r="K72" s="61"/>
      <c r="L72" s="58"/>
      <c r="M72" s="61" t="str">
        <f>IF(AND(ISBLANK(E72),ISBLANK(F72),ISBLANK(G72),ISBLANK(H72),ISBLANK(I72),ISBLANK(J72)),"","YES")</f>
        <v/>
      </c>
      <c r="N72" s="61" t="str">
        <f>IF(AND(ISBLANK(E72),ISBLANK(F72),ISBLANK(G72),ISBLANK(H72),ISBLANK(I72),ISBLANK(J72),ISBLANK(K72)),"","YES")</f>
        <v/>
      </c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spans="1:25" s="65" customFormat="1" ht="21" hidden="1" customHeight="1" x14ac:dyDescent="0.25">
      <c r="A73" s="66" t="s">
        <v>366</v>
      </c>
      <c r="B73" s="22" t="s">
        <v>356</v>
      </c>
      <c r="C73" s="23" t="s">
        <v>369</v>
      </c>
      <c r="D73" s="22" t="s">
        <v>74</v>
      </c>
      <c r="E73" s="61"/>
      <c r="F73" s="61"/>
      <c r="G73" s="61"/>
      <c r="H73" s="61"/>
      <c r="I73" s="61"/>
      <c r="J73" s="61"/>
      <c r="K73" s="61"/>
      <c r="L73" s="68"/>
      <c r="M73" s="61" t="str">
        <f>IF(AND(ISBLANK(E73),ISBLANK(F73),ISBLANK(G73),ISBLANK(H73),ISBLANK(I73),ISBLANK(J73)),"","YES")</f>
        <v/>
      </c>
      <c r="N73" s="61" t="str">
        <f>IF(AND(ISBLANK(E73),ISBLANK(F73),ISBLANK(G73),ISBLANK(H73),ISBLANK(I73),ISBLANK(J73),ISBLANK(K73)),"","YES")</f>
        <v/>
      </c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spans="1:25" s="65" customFormat="1" ht="21" hidden="1" customHeight="1" x14ac:dyDescent="0.25">
      <c r="A74" s="66" t="s">
        <v>366</v>
      </c>
      <c r="B74" s="22" t="s">
        <v>354</v>
      </c>
      <c r="C74" s="23"/>
      <c r="D74" s="22" t="s">
        <v>82</v>
      </c>
      <c r="E74" s="61"/>
      <c r="F74" s="61"/>
      <c r="G74" s="61"/>
      <c r="H74" s="61"/>
      <c r="I74" s="61"/>
      <c r="J74" s="61"/>
      <c r="K74" s="61"/>
      <c r="L74" s="68"/>
      <c r="M74" s="61" t="str">
        <f>IF(AND(ISBLANK(E74),ISBLANK(F74),ISBLANK(G74),ISBLANK(H74),ISBLANK(I74),ISBLANK(J74)),"","YES")</f>
        <v/>
      </c>
      <c r="N74" s="61" t="str">
        <f>IF(AND(ISBLANK(E74),ISBLANK(F74),ISBLANK(G74),ISBLANK(H74),ISBLANK(I74),ISBLANK(J74),ISBLANK(K74)),"","YES")</f>
        <v/>
      </c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spans="1:25" s="65" customFormat="1" ht="21" hidden="1" customHeight="1" x14ac:dyDescent="0.25">
      <c r="A75" s="66" t="s">
        <v>366</v>
      </c>
      <c r="B75" s="22" t="s">
        <v>354</v>
      </c>
      <c r="C75" s="23" t="s">
        <v>368</v>
      </c>
      <c r="D75" s="22" t="s">
        <v>84</v>
      </c>
      <c r="E75" s="61"/>
      <c r="F75" s="61"/>
      <c r="G75" s="61"/>
      <c r="H75" s="61"/>
      <c r="I75" s="61"/>
      <c r="J75" s="61"/>
      <c r="K75" s="61"/>
      <c r="L75" s="58"/>
      <c r="M75" s="61" t="str">
        <f>IF(AND(ISBLANK(E75),ISBLANK(F75),ISBLANK(G75),ISBLANK(H75),ISBLANK(I75),ISBLANK(J75)),"","YES")</f>
        <v/>
      </c>
      <c r="N75" s="61" t="str">
        <f>IF(AND(ISBLANK(E75),ISBLANK(F75),ISBLANK(G75),ISBLANK(H75),ISBLANK(I75),ISBLANK(J75),ISBLANK(K75)),"","YES")</f>
        <v/>
      </c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spans="1:25" s="65" customFormat="1" ht="21" hidden="1" customHeight="1" x14ac:dyDescent="0.25">
      <c r="A76" s="66" t="s">
        <v>366</v>
      </c>
      <c r="B76" s="22" t="s">
        <v>350</v>
      </c>
      <c r="C76" s="23"/>
      <c r="D76" s="22" t="s">
        <v>79</v>
      </c>
      <c r="E76" s="61"/>
      <c r="F76" s="61"/>
      <c r="G76" s="61"/>
      <c r="H76" s="61"/>
      <c r="I76" s="61"/>
      <c r="J76" s="61"/>
      <c r="K76" s="61"/>
      <c r="L76" s="58"/>
      <c r="M76" s="61" t="str">
        <f>IF(AND(ISBLANK(E76),ISBLANK(F76),ISBLANK(G76),ISBLANK(H76),ISBLANK(I76),ISBLANK(J76)),"","YES")</f>
        <v/>
      </c>
      <c r="N76" s="61" t="str">
        <f>IF(AND(ISBLANK(E76),ISBLANK(F76),ISBLANK(G76),ISBLANK(H76),ISBLANK(I76),ISBLANK(J76),ISBLANK(K76)),"","YES")</f>
        <v/>
      </c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spans="1:25" s="65" customFormat="1" ht="21" hidden="1" customHeight="1" x14ac:dyDescent="0.25">
      <c r="A77" s="66" t="s">
        <v>366</v>
      </c>
      <c r="B77" s="22" t="s">
        <v>350</v>
      </c>
      <c r="C77" s="23" t="s">
        <v>367</v>
      </c>
      <c r="D77" s="22" t="s">
        <v>81</v>
      </c>
      <c r="E77" s="61"/>
      <c r="F77" s="61"/>
      <c r="G77" s="61"/>
      <c r="H77" s="61"/>
      <c r="I77" s="61"/>
      <c r="J77" s="61"/>
      <c r="K77" s="61"/>
      <c r="L77" s="68"/>
      <c r="M77" s="61" t="str">
        <f>IF(AND(ISBLANK(E77),ISBLANK(F77),ISBLANK(G77),ISBLANK(H77),ISBLANK(I77),ISBLANK(J77)),"","YES")</f>
        <v/>
      </c>
      <c r="N77" s="61" t="str">
        <f>IF(AND(ISBLANK(E77),ISBLANK(F77),ISBLANK(G77),ISBLANK(H77),ISBLANK(I77),ISBLANK(J77),ISBLANK(K77)),"","YES")</f>
        <v/>
      </c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spans="1:25" s="65" customFormat="1" ht="21" hidden="1" customHeight="1" x14ac:dyDescent="0.25">
      <c r="A78" s="66" t="s">
        <v>366</v>
      </c>
      <c r="B78" s="22" t="s">
        <v>348</v>
      </c>
      <c r="C78" s="23" t="s">
        <v>26</v>
      </c>
      <c r="D78" s="22" t="s">
        <v>76</v>
      </c>
      <c r="E78" s="61"/>
      <c r="F78" s="61"/>
      <c r="G78" s="61"/>
      <c r="H78" s="61"/>
      <c r="I78" s="61"/>
      <c r="J78" s="61"/>
      <c r="K78" s="61"/>
      <c r="L78" s="68"/>
      <c r="M78" s="61" t="str">
        <f>IF(AND(ISBLANK(E78),ISBLANK(F78),ISBLANK(G78),ISBLANK(H78),ISBLANK(I78),ISBLANK(J78)),"","YES")</f>
        <v/>
      </c>
      <c r="N78" s="61" t="str">
        <f>IF(AND(ISBLANK(E78),ISBLANK(F78),ISBLANK(G78),ISBLANK(H78),ISBLANK(I78),ISBLANK(J78),ISBLANK(K78)),"","YES")</f>
        <v/>
      </c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spans="1:25" s="65" customFormat="1" ht="21" hidden="1" customHeight="1" x14ac:dyDescent="0.25">
      <c r="A79" s="66" t="s">
        <v>366</v>
      </c>
      <c r="B79" s="22" t="s">
        <v>348</v>
      </c>
      <c r="C79" s="23"/>
      <c r="D79" s="22" t="s">
        <v>63</v>
      </c>
      <c r="E79" s="61"/>
      <c r="F79" s="61"/>
      <c r="G79" s="61"/>
      <c r="H79" s="61"/>
      <c r="I79" s="61"/>
      <c r="J79" s="61" t="s">
        <v>12</v>
      </c>
      <c r="K79" s="61"/>
      <c r="L79" s="68"/>
      <c r="M79" s="61"/>
      <c r="N79" s="61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spans="1:25" s="65" customFormat="1" ht="21" customHeight="1" x14ac:dyDescent="0.25">
      <c r="A80" s="66" t="s">
        <v>366</v>
      </c>
      <c r="B80" s="22" t="s">
        <v>345</v>
      </c>
      <c r="C80" s="23" t="s">
        <v>365</v>
      </c>
      <c r="D80" s="22" t="s">
        <v>62</v>
      </c>
      <c r="E80" s="61"/>
      <c r="F80" s="61"/>
      <c r="G80" s="61"/>
      <c r="H80" s="61" t="s">
        <v>10</v>
      </c>
      <c r="I80" s="61"/>
      <c r="J80" s="61"/>
      <c r="K80" s="61"/>
      <c r="L80" s="58"/>
      <c r="M80" s="61" t="str">
        <f>IF(AND(ISBLANK(E80),ISBLANK(F80),ISBLANK(G80),ISBLANK(H80),ISBLANK(I80),ISBLANK(J80)),"","YES")</f>
        <v>YES</v>
      </c>
      <c r="N80" s="61" t="str">
        <f>IF(AND(ISBLANK(E80),ISBLANK(F80),ISBLANK(G80),ISBLANK(H80),ISBLANK(I80),ISBLANK(J80),ISBLANK(K80)),"","YES")</f>
        <v>YES</v>
      </c>
      <c r="O80" s="57"/>
      <c r="P80" s="57"/>
      <c r="Q80" s="57"/>
      <c r="R80" s="57">
        <v>1</v>
      </c>
      <c r="S80" s="57"/>
      <c r="T80" s="57"/>
      <c r="U80" s="57"/>
      <c r="V80" s="57"/>
      <c r="W80" s="57"/>
      <c r="X80" s="57"/>
      <c r="Y80" s="57"/>
    </row>
    <row r="81" spans="1:25" s="65" customFormat="1" ht="21" hidden="1" customHeight="1" x14ac:dyDescent="0.25">
      <c r="A81" s="66" t="s">
        <v>346</v>
      </c>
      <c r="B81" s="22" t="s">
        <v>363</v>
      </c>
      <c r="C81" s="23" t="s">
        <v>361</v>
      </c>
      <c r="D81" s="22" t="s">
        <v>73</v>
      </c>
      <c r="E81" s="61"/>
      <c r="F81" s="61"/>
      <c r="G81" s="61"/>
      <c r="H81" s="61"/>
      <c r="I81" s="61"/>
      <c r="J81" s="61"/>
      <c r="K81" s="61"/>
      <c r="L81" s="58" t="s">
        <v>364</v>
      </c>
      <c r="M81" s="61" t="str">
        <f>IF(AND(ISBLANK(E81),ISBLANK(F81),ISBLANK(G81),ISBLANK(H81),ISBLANK(I81),ISBLANK(J81)),"","YES")</f>
        <v/>
      </c>
      <c r="N81" s="61" t="str">
        <f>IF(AND(ISBLANK(E81),ISBLANK(F81),ISBLANK(G81),ISBLANK(H81),ISBLANK(I81),ISBLANK(J81),ISBLANK(K81)),"","YES")</f>
        <v/>
      </c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spans="1:25" s="65" customFormat="1" ht="21" hidden="1" customHeight="1" x14ac:dyDescent="0.25">
      <c r="A82" s="66" t="s">
        <v>346</v>
      </c>
      <c r="B82" s="22" t="s">
        <v>363</v>
      </c>
      <c r="C82" s="23" t="s">
        <v>361</v>
      </c>
      <c r="D82" s="22" t="s">
        <v>75</v>
      </c>
      <c r="E82" s="61"/>
      <c r="F82" s="61"/>
      <c r="G82" s="61"/>
      <c r="H82" s="61"/>
      <c r="I82" s="61"/>
      <c r="J82" s="61"/>
      <c r="K82" s="61"/>
      <c r="L82" s="58"/>
      <c r="M82" s="61" t="str">
        <f>IF(AND(ISBLANK(E82),ISBLANK(F82),ISBLANK(G82),ISBLANK(H82),ISBLANK(I82),ISBLANK(J82)),"","YES")</f>
        <v/>
      </c>
      <c r="N82" s="61" t="str">
        <f>IF(AND(ISBLANK(E82),ISBLANK(F82),ISBLANK(G82),ISBLANK(H82),ISBLANK(I82),ISBLANK(J82),ISBLANK(K82)),"","YES")</f>
        <v/>
      </c>
      <c r="O82" s="57"/>
      <c r="P82" s="67"/>
      <c r="Q82" s="57"/>
      <c r="R82" s="57"/>
      <c r="S82" s="57"/>
      <c r="T82" s="57"/>
      <c r="U82" s="57"/>
      <c r="V82" s="57"/>
      <c r="W82" s="57"/>
      <c r="X82" s="57"/>
      <c r="Y82" s="57"/>
    </row>
    <row r="83" spans="1:25" s="65" customFormat="1" ht="21" hidden="1" customHeight="1" x14ac:dyDescent="0.25">
      <c r="A83" s="66" t="s">
        <v>346</v>
      </c>
      <c r="B83" s="22" t="s">
        <v>362</v>
      </c>
      <c r="C83" s="23" t="s">
        <v>361</v>
      </c>
      <c r="D83" s="22" t="s">
        <v>70</v>
      </c>
      <c r="E83" s="61"/>
      <c r="F83" s="61"/>
      <c r="G83" s="61"/>
      <c r="H83" s="61"/>
      <c r="I83" s="61"/>
      <c r="J83" s="61"/>
      <c r="K83" s="61"/>
      <c r="L83" s="58"/>
      <c r="M83" s="61" t="str">
        <f>IF(AND(ISBLANK(E83),ISBLANK(F83),ISBLANK(G83),ISBLANK(H83),ISBLANK(I83),ISBLANK(J83)),"","YES")</f>
        <v/>
      </c>
      <c r="N83" s="61" t="str">
        <f>IF(AND(ISBLANK(E83),ISBLANK(F83),ISBLANK(G83),ISBLANK(H83),ISBLANK(I83),ISBLANK(J83),ISBLANK(K83)),"","YES")</f>
        <v/>
      </c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spans="1:25" s="65" customFormat="1" ht="21" hidden="1" customHeight="1" x14ac:dyDescent="0.25">
      <c r="A84" s="66" t="s">
        <v>346</v>
      </c>
      <c r="B84" s="22" t="s">
        <v>362</v>
      </c>
      <c r="C84" s="23" t="s">
        <v>361</v>
      </c>
      <c r="D84" s="22" t="s">
        <v>69</v>
      </c>
      <c r="E84" s="61"/>
      <c r="F84" s="61"/>
      <c r="G84" s="61"/>
      <c r="H84" s="61"/>
      <c r="I84" s="61"/>
      <c r="J84" s="61"/>
      <c r="K84" s="61"/>
      <c r="L84" s="58"/>
      <c r="M84" s="61" t="str">
        <f>IF(AND(ISBLANK(E84),ISBLANK(F84),ISBLANK(G84),ISBLANK(H84),ISBLANK(I84),ISBLANK(J84)),"","YES")</f>
        <v/>
      </c>
      <c r="N84" s="61" t="str">
        <f>IF(AND(ISBLANK(E84),ISBLANK(F84),ISBLANK(G84),ISBLANK(H84),ISBLANK(I84),ISBLANK(J84),ISBLANK(K84)),"","YES")</f>
        <v/>
      </c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spans="1:25" s="65" customFormat="1" ht="21" hidden="1" customHeight="1" x14ac:dyDescent="0.25">
      <c r="A85" s="66" t="s">
        <v>346</v>
      </c>
      <c r="B85" s="22" t="s">
        <v>360</v>
      </c>
      <c r="C85" s="23" t="s">
        <v>26</v>
      </c>
      <c r="D85" s="22" t="s">
        <v>67</v>
      </c>
      <c r="E85" s="61"/>
      <c r="F85" s="61"/>
      <c r="G85" s="61"/>
      <c r="H85" s="61"/>
      <c r="I85" s="61"/>
      <c r="J85" s="61"/>
      <c r="K85" s="61"/>
      <c r="L85" s="58"/>
      <c r="M85" s="61" t="str">
        <f>IF(AND(ISBLANK(E85),ISBLANK(F85),ISBLANK(G85),ISBLANK(H85),ISBLANK(I85),ISBLANK(J85)),"","YES")</f>
        <v/>
      </c>
      <c r="N85" s="61" t="str">
        <f>IF(AND(ISBLANK(E85),ISBLANK(F85),ISBLANK(G85),ISBLANK(H85),ISBLANK(I85),ISBLANK(J85),ISBLANK(K85)),"","YES")</f>
        <v/>
      </c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spans="1:25" s="65" customFormat="1" ht="21" hidden="1" customHeight="1" x14ac:dyDescent="0.25">
      <c r="A86" s="66" t="s">
        <v>346</v>
      </c>
      <c r="B86" s="22" t="s">
        <v>360</v>
      </c>
      <c r="C86" s="23" t="s">
        <v>359</v>
      </c>
      <c r="D86" s="22" t="s">
        <v>66</v>
      </c>
      <c r="E86" s="61"/>
      <c r="F86" s="61"/>
      <c r="G86" s="61"/>
      <c r="H86" s="61"/>
      <c r="I86" s="61"/>
      <c r="J86" s="61"/>
      <c r="K86" s="61"/>
      <c r="L86" s="58"/>
      <c r="M86" s="61" t="str">
        <f>IF(AND(ISBLANK(E86),ISBLANK(F86),ISBLANK(G86),ISBLANK(H86),ISBLANK(I86),ISBLANK(J86)),"","YES")</f>
        <v/>
      </c>
      <c r="N86" s="61" t="str">
        <f>IF(AND(ISBLANK(E86),ISBLANK(F86),ISBLANK(G86),ISBLANK(H86),ISBLANK(I86),ISBLANK(J86),ISBLANK(K86)),"","YES")</f>
        <v/>
      </c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spans="1:25" s="65" customFormat="1" ht="21" hidden="1" customHeight="1" x14ac:dyDescent="0.25">
      <c r="A87" s="66" t="s">
        <v>346</v>
      </c>
      <c r="B87" s="22" t="s">
        <v>358</v>
      </c>
      <c r="C87" s="23" t="s">
        <v>26</v>
      </c>
      <c r="D87" s="22" t="s">
        <v>64</v>
      </c>
      <c r="E87" s="61"/>
      <c r="F87" s="61"/>
      <c r="G87" s="61"/>
      <c r="H87" s="61"/>
      <c r="I87" s="61"/>
      <c r="J87" s="61"/>
      <c r="K87" s="61"/>
      <c r="L87" s="58"/>
      <c r="M87" s="61" t="str">
        <f>IF(AND(ISBLANK(E87),ISBLANK(F87),ISBLANK(G87),ISBLANK(H87),ISBLANK(I87),ISBLANK(J87)),"","YES")</f>
        <v/>
      </c>
      <c r="N87" s="61" t="str">
        <f>IF(AND(ISBLANK(E87),ISBLANK(F87),ISBLANK(G87),ISBLANK(H87),ISBLANK(I87),ISBLANK(J87),ISBLANK(K87)),"","YES")</f>
        <v/>
      </c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spans="1:25" s="65" customFormat="1" ht="21" hidden="1" customHeight="1" x14ac:dyDescent="0.25">
      <c r="A88" s="66" t="s">
        <v>346</v>
      </c>
      <c r="B88" s="22" t="s">
        <v>358</v>
      </c>
      <c r="C88" s="23" t="s">
        <v>357</v>
      </c>
      <c r="D88" s="22" t="s">
        <v>52</v>
      </c>
      <c r="E88" s="61"/>
      <c r="F88" s="61"/>
      <c r="G88" s="61"/>
      <c r="H88" s="61"/>
      <c r="I88" s="61"/>
      <c r="J88" s="61"/>
      <c r="K88" s="61"/>
      <c r="L88" s="58"/>
      <c r="M88" s="61" t="str">
        <f>IF(AND(ISBLANK(E88),ISBLANK(F88),ISBLANK(G88),ISBLANK(H88),ISBLANK(I88),ISBLANK(J88)),"","YES")</f>
        <v/>
      </c>
      <c r="N88" s="61" t="str">
        <f>IF(AND(ISBLANK(E88),ISBLANK(F88),ISBLANK(G88),ISBLANK(H88),ISBLANK(I88),ISBLANK(J88),ISBLANK(K88)),"","YES")</f>
        <v/>
      </c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spans="1:25" s="65" customFormat="1" ht="21" customHeight="1" x14ac:dyDescent="0.25">
      <c r="A89" s="66" t="s">
        <v>346</v>
      </c>
      <c r="B89" s="22" t="s">
        <v>356</v>
      </c>
      <c r="C89" s="23" t="s">
        <v>355</v>
      </c>
      <c r="D89" s="22" t="s">
        <v>49</v>
      </c>
      <c r="E89" s="61"/>
      <c r="F89" s="61"/>
      <c r="G89" s="61"/>
      <c r="H89" s="61" t="s">
        <v>10</v>
      </c>
      <c r="I89" s="61"/>
      <c r="J89" s="61"/>
      <c r="K89" s="61"/>
      <c r="L89" s="58"/>
      <c r="M89" s="61" t="str">
        <f>IF(AND(ISBLANK(E89),ISBLANK(F89),ISBLANK(G89),ISBLANK(H89),ISBLANK(I89),ISBLANK(J89)),"","YES")</f>
        <v>YES</v>
      </c>
      <c r="N89" s="61" t="str">
        <f>IF(AND(ISBLANK(E89),ISBLANK(F89),ISBLANK(G89),ISBLANK(H89),ISBLANK(I89),ISBLANK(J89),ISBLANK(K89)),"","YES")</f>
        <v>YES</v>
      </c>
      <c r="O89" s="57"/>
      <c r="P89" s="57"/>
      <c r="Q89" s="57">
        <v>1</v>
      </c>
      <c r="R89" s="57">
        <v>1</v>
      </c>
      <c r="S89" s="57">
        <v>1</v>
      </c>
      <c r="T89" s="57">
        <v>1</v>
      </c>
      <c r="U89" s="57"/>
      <c r="V89" s="57">
        <v>1</v>
      </c>
      <c r="W89" s="57"/>
      <c r="X89" s="57">
        <v>1</v>
      </c>
      <c r="Y89" s="57"/>
    </row>
    <row r="90" spans="1:25" s="65" customFormat="1" ht="21" hidden="1" customHeight="1" x14ac:dyDescent="0.25">
      <c r="A90" s="66" t="s">
        <v>346</v>
      </c>
      <c r="B90" s="22" t="s">
        <v>354</v>
      </c>
      <c r="C90" s="23" t="s">
        <v>26</v>
      </c>
      <c r="D90" s="22" t="s">
        <v>61</v>
      </c>
      <c r="E90" s="61"/>
      <c r="F90" s="61"/>
      <c r="G90" s="61"/>
      <c r="H90" s="61"/>
      <c r="I90" s="61"/>
      <c r="J90" s="61"/>
      <c r="K90" s="61"/>
      <c r="L90" s="58"/>
      <c r="M90" s="61" t="str">
        <f>IF(AND(ISBLANK(E90),ISBLANK(F90),ISBLANK(G90),ISBLANK(H90),ISBLANK(I90),ISBLANK(J90)),"","YES")</f>
        <v/>
      </c>
      <c r="N90" s="61" t="str">
        <f>IF(AND(ISBLANK(E90),ISBLANK(F90),ISBLANK(G90),ISBLANK(H90),ISBLANK(I90),ISBLANK(J90),ISBLANK(K90)),"","YES")</f>
        <v/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spans="1:25" s="65" customFormat="1" ht="21" hidden="1" customHeight="1" x14ac:dyDescent="0.25">
      <c r="A91" s="66" t="s">
        <v>346</v>
      </c>
      <c r="B91" s="22" t="s">
        <v>354</v>
      </c>
      <c r="C91" s="23" t="s">
        <v>353</v>
      </c>
      <c r="D91" s="22" t="s">
        <v>60</v>
      </c>
      <c r="E91" s="61"/>
      <c r="F91" s="61"/>
      <c r="G91" s="61"/>
      <c r="H91" s="61"/>
      <c r="I91" s="61"/>
      <c r="J91" s="61"/>
      <c r="K91" s="61"/>
      <c r="L91" s="58"/>
      <c r="M91" s="61" t="str">
        <f>IF(AND(ISBLANK(E91),ISBLANK(F91),ISBLANK(G91),ISBLANK(H91),ISBLANK(I91),ISBLANK(J91)),"","YES")</f>
        <v/>
      </c>
      <c r="N91" s="61" t="str">
        <f>IF(AND(ISBLANK(E91),ISBLANK(F91),ISBLANK(G91),ISBLANK(H91),ISBLANK(I91),ISBLANK(J91),ISBLANK(K91)),"","YES")</f>
        <v/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spans="1:25" s="65" customFormat="1" ht="21" hidden="1" customHeight="1" x14ac:dyDescent="0.25">
      <c r="A92" s="66" t="s">
        <v>346</v>
      </c>
      <c r="B92" s="22" t="s">
        <v>352</v>
      </c>
      <c r="C92" s="23" t="s">
        <v>26</v>
      </c>
      <c r="D92" s="22" t="s">
        <v>59</v>
      </c>
      <c r="E92" s="61"/>
      <c r="F92" s="61"/>
      <c r="G92" s="61"/>
      <c r="H92" s="61"/>
      <c r="I92" s="61"/>
      <c r="J92" s="61"/>
      <c r="K92" s="61"/>
      <c r="L92" s="58"/>
      <c r="M92" s="61" t="str">
        <f>IF(AND(ISBLANK(E92),ISBLANK(F92),ISBLANK(G92),ISBLANK(H92),ISBLANK(I92),ISBLANK(J92)),"","YES")</f>
        <v/>
      </c>
      <c r="N92" s="61" t="str">
        <f>IF(AND(ISBLANK(E92),ISBLANK(F92),ISBLANK(G92),ISBLANK(H92),ISBLANK(I92),ISBLANK(J92),ISBLANK(K92)),"","YES")</f>
        <v/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spans="1:25" s="65" customFormat="1" ht="21" hidden="1" customHeight="1" x14ac:dyDescent="0.25">
      <c r="A93" s="66" t="s">
        <v>346</v>
      </c>
      <c r="B93" s="22" t="s">
        <v>352</v>
      </c>
      <c r="C93" s="23" t="s">
        <v>351</v>
      </c>
      <c r="D93" s="22" t="s">
        <v>58</v>
      </c>
      <c r="E93" s="61"/>
      <c r="F93" s="61"/>
      <c r="G93" s="61"/>
      <c r="H93" s="61"/>
      <c r="I93" s="61"/>
      <c r="J93" s="61"/>
      <c r="K93" s="61"/>
      <c r="L93" s="58"/>
      <c r="M93" s="61" t="str">
        <f>IF(AND(ISBLANK(E93),ISBLANK(F93),ISBLANK(G93),ISBLANK(H93),ISBLANK(I93),ISBLANK(J93)),"","YES")</f>
        <v/>
      </c>
      <c r="N93" s="61" t="str">
        <f>IF(AND(ISBLANK(E93),ISBLANK(F93),ISBLANK(G93),ISBLANK(H93),ISBLANK(I93),ISBLANK(J93),ISBLANK(K93)),"","YES")</f>
        <v/>
      </c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spans="1:25" s="65" customFormat="1" ht="21" hidden="1" customHeight="1" x14ac:dyDescent="0.25">
      <c r="A94" s="66" t="s">
        <v>346</v>
      </c>
      <c r="B94" s="22" t="s">
        <v>350</v>
      </c>
      <c r="C94" s="23" t="s">
        <v>26</v>
      </c>
      <c r="D94" s="22" t="s">
        <v>57</v>
      </c>
      <c r="E94" s="61"/>
      <c r="F94" s="61"/>
      <c r="G94" s="61"/>
      <c r="H94" s="61"/>
      <c r="I94" s="61"/>
      <c r="J94" s="61"/>
      <c r="K94" s="61"/>
      <c r="L94" s="58"/>
      <c r="M94" s="61" t="str">
        <f>IF(AND(ISBLANK(E94),ISBLANK(F94),ISBLANK(G94),ISBLANK(H94),ISBLANK(I94),ISBLANK(J94)),"","YES")</f>
        <v/>
      </c>
      <c r="N94" s="61" t="str">
        <f>IF(AND(ISBLANK(E94),ISBLANK(F94),ISBLANK(G94),ISBLANK(H94),ISBLANK(I94),ISBLANK(J94),ISBLANK(K94)),"","YES")</f>
        <v/>
      </c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spans="1:25" s="65" customFormat="1" ht="21" customHeight="1" x14ac:dyDescent="0.25">
      <c r="A95" s="66" t="s">
        <v>346</v>
      </c>
      <c r="B95" s="22" t="s">
        <v>350</v>
      </c>
      <c r="C95" s="23" t="s">
        <v>349</v>
      </c>
      <c r="D95" s="22" t="s">
        <v>56</v>
      </c>
      <c r="E95" s="61"/>
      <c r="F95" s="61"/>
      <c r="G95" s="61"/>
      <c r="H95" s="61" t="s">
        <v>10</v>
      </c>
      <c r="I95" s="61"/>
      <c r="J95" s="61"/>
      <c r="K95" s="61"/>
      <c r="L95" s="58"/>
      <c r="M95" s="61" t="str">
        <f>IF(AND(ISBLANK(E95),ISBLANK(F95),ISBLANK(G95),ISBLANK(H95),ISBLANK(I95),ISBLANK(J95)),"","YES")</f>
        <v>YES</v>
      </c>
      <c r="N95" s="61" t="str">
        <f>IF(AND(ISBLANK(E95),ISBLANK(F95),ISBLANK(G95),ISBLANK(H95),ISBLANK(I95),ISBLANK(J95),ISBLANK(K95)),"","YES")</f>
        <v>YES</v>
      </c>
      <c r="O95" s="57"/>
      <c r="P95" s="57"/>
      <c r="Q95" s="57"/>
      <c r="R95" s="57"/>
      <c r="S95" s="57"/>
      <c r="T95" s="57"/>
      <c r="U95" s="57">
        <v>1</v>
      </c>
      <c r="V95" s="57"/>
      <c r="W95" s="57"/>
      <c r="X95" s="57"/>
      <c r="Y95" s="57"/>
    </row>
    <row r="96" spans="1:25" s="65" customFormat="1" ht="21" hidden="1" customHeight="1" x14ac:dyDescent="0.25">
      <c r="A96" s="66" t="s">
        <v>346</v>
      </c>
      <c r="B96" s="22" t="s">
        <v>348</v>
      </c>
      <c r="C96" s="23" t="s">
        <v>26</v>
      </c>
      <c r="D96" s="22" t="s">
        <v>53</v>
      </c>
      <c r="E96" s="61"/>
      <c r="F96" s="61"/>
      <c r="G96" s="61"/>
      <c r="H96" s="61"/>
      <c r="I96" s="61"/>
      <c r="J96" s="61"/>
      <c r="K96" s="61"/>
      <c r="L96" s="58"/>
      <c r="M96" s="61" t="str">
        <f>IF(AND(ISBLANK(E96),ISBLANK(F96),ISBLANK(G96),ISBLANK(H96),ISBLANK(I96),ISBLANK(J96)),"","YES")</f>
        <v/>
      </c>
      <c r="N96" s="61" t="str">
        <f>IF(AND(ISBLANK(E96),ISBLANK(F96),ISBLANK(G96),ISBLANK(H96),ISBLANK(I96),ISBLANK(J96),ISBLANK(K96)),"","YES")</f>
        <v/>
      </c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spans="1:25" s="65" customFormat="1" ht="21" hidden="1" customHeight="1" x14ac:dyDescent="0.25">
      <c r="A97" s="66" t="s">
        <v>346</v>
      </c>
      <c r="B97" s="22" t="s">
        <v>348</v>
      </c>
      <c r="C97" s="23" t="s">
        <v>347</v>
      </c>
      <c r="D97" s="22" t="s">
        <v>31</v>
      </c>
      <c r="E97" s="61"/>
      <c r="F97" s="61"/>
      <c r="G97" s="61"/>
      <c r="H97" s="61"/>
      <c r="I97" s="61"/>
      <c r="J97" s="61"/>
      <c r="K97" s="61"/>
      <c r="L97" s="58"/>
      <c r="M97" s="61" t="str">
        <f>IF(AND(ISBLANK(E97),ISBLANK(F97),ISBLANK(G97),ISBLANK(H97),ISBLANK(I97),ISBLANK(J97)),"","YES")</f>
        <v/>
      </c>
      <c r="N97" s="61" t="str">
        <f>IF(AND(ISBLANK(E97),ISBLANK(F97),ISBLANK(G97),ISBLANK(H97),ISBLANK(I97),ISBLANK(J97),ISBLANK(K97)),"","YES")</f>
        <v/>
      </c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spans="1:25" s="65" customFormat="1" ht="21" hidden="1" customHeight="1" x14ac:dyDescent="0.25">
      <c r="A98" s="66" t="s">
        <v>346</v>
      </c>
      <c r="B98" s="22" t="s">
        <v>345</v>
      </c>
      <c r="C98" s="23" t="s">
        <v>344</v>
      </c>
      <c r="D98" s="22" t="s">
        <v>33</v>
      </c>
      <c r="E98" s="61"/>
      <c r="F98" s="61"/>
      <c r="G98" s="61"/>
      <c r="H98" s="61"/>
      <c r="I98" s="61"/>
      <c r="J98" s="61"/>
      <c r="K98" s="61"/>
      <c r="L98" s="58"/>
      <c r="M98" s="61" t="str">
        <f>IF(AND(ISBLANK(E98),ISBLANK(F98),ISBLANK(G98),ISBLANK(H98),ISBLANK(I98),ISBLANK(J98)),"","YES")</f>
        <v/>
      </c>
      <c r="N98" s="61" t="str">
        <f>IF(AND(ISBLANK(E98),ISBLANK(F98),ISBLANK(G98),ISBLANK(H98),ISBLANK(I98),ISBLANK(J98),ISBLANK(K98)),"","YES")</f>
        <v/>
      </c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spans="1:25" s="62" customFormat="1" ht="21" customHeight="1" x14ac:dyDescent="0.25">
      <c r="A99" s="63">
        <f>SUBTOTAL(103,A2:A98)</f>
        <v>17</v>
      </c>
      <c r="B99" s="63"/>
      <c r="C99" s="64"/>
      <c r="D99" s="63"/>
      <c r="E99" s="62">
        <f>COUNTA(E2:E98)</f>
        <v>3</v>
      </c>
      <c r="F99" s="62">
        <f>COUNTA(F2:F98)</f>
        <v>0</v>
      </c>
      <c r="G99" s="62">
        <f>COUNTA(G2:G98)</f>
        <v>0</v>
      </c>
      <c r="H99" s="62">
        <f>COUNTA(H2:H98)</f>
        <v>7</v>
      </c>
      <c r="I99" s="62">
        <f>COUNTA(I2:I98)</f>
        <v>0</v>
      </c>
      <c r="J99" s="62">
        <f>COUNTA(J2:J98)</f>
        <v>8</v>
      </c>
      <c r="K99" s="62">
        <f>COUNTA(K2:K98)</f>
        <v>0</v>
      </c>
      <c r="M99" s="54">
        <f>COUNTIF(M2:M98,"YES")</f>
        <v>17</v>
      </c>
      <c r="N99" s="54">
        <f>COUNTIF(N2:N98,"YES")</f>
        <v>17</v>
      </c>
      <c r="O99" s="54">
        <f>SUM(O2:O98)</f>
        <v>2</v>
      </c>
      <c r="P99" s="54">
        <f>SUM(P2:P98)</f>
        <v>0</v>
      </c>
      <c r="Q99" s="54">
        <f>SUM(Q2:Q98)</f>
        <v>1</v>
      </c>
      <c r="R99" s="54">
        <f>SUM(R2:R98)</f>
        <v>2</v>
      </c>
      <c r="S99" s="54">
        <f>SUM(S2:S98)</f>
        <v>1</v>
      </c>
      <c r="T99" s="54">
        <f>SUM(T2:T98)</f>
        <v>2</v>
      </c>
      <c r="U99" s="54">
        <f>SUM(U2:U98)</f>
        <v>5</v>
      </c>
      <c r="V99" s="54">
        <f>SUM(V2:V98)</f>
        <v>1</v>
      </c>
      <c r="W99" s="54">
        <f>SUM(W2:W98)</f>
        <v>0</v>
      </c>
      <c r="X99" s="54">
        <f>SUM(X2:X98)</f>
        <v>4</v>
      </c>
      <c r="Y99" s="54">
        <f>SUM(Y2:Y98)</f>
        <v>4</v>
      </c>
    </row>
    <row r="100" spans="1:25" s="53" customFormat="1" ht="21" hidden="1" customHeight="1" x14ac:dyDescent="0.3">
      <c r="A100" s="56"/>
      <c r="B100" s="12"/>
      <c r="C100" s="13"/>
      <c r="D100" s="12" t="s">
        <v>13</v>
      </c>
      <c r="E100" s="55"/>
      <c r="F100" s="59"/>
      <c r="G100" s="55"/>
      <c r="H100" s="54">
        <f>COUNTIF(H2:H98,"No Cxn")</f>
        <v>0</v>
      </c>
      <c r="I100" s="54">
        <f>COUNTIF(I2:I98,"No Cxn")</f>
        <v>0</v>
      </c>
      <c r="J100" s="54">
        <f>COUNTIF(J2:J98,"No Cxn")</f>
        <v>7</v>
      </c>
      <c r="K100" s="55"/>
      <c r="M100" s="61"/>
      <c r="N100" s="60"/>
    </row>
    <row r="101" spans="1:25" s="53" customFormat="1" ht="21" hidden="1" customHeight="1" x14ac:dyDescent="0.3">
      <c r="A101" s="56"/>
      <c r="B101" s="12"/>
      <c r="C101" s="13"/>
      <c r="D101" s="12" t="s">
        <v>12</v>
      </c>
      <c r="E101" s="55"/>
      <c r="F101" s="59"/>
      <c r="G101" s="55"/>
      <c r="H101" s="54">
        <f>COUNTIF(H2:H98,"Stuck")</f>
        <v>0</v>
      </c>
      <c r="I101" s="54">
        <f>COUNTIF(I2:I98,"Stuck")</f>
        <v>0</v>
      </c>
      <c r="J101" s="54">
        <f>COUNTIF(J2:J98,"Stuck")</f>
        <v>1</v>
      </c>
      <c r="K101" s="55"/>
      <c r="M101" s="60"/>
      <c r="N101" s="60"/>
    </row>
    <row r="102" spans="1:25" s="53" customFormat="1" ht="21" hidden="1" customHeight="1" x14ac:dyDescent="0.3">
      <c r="A102" s="56"/>
      <c r="B102" s="12"/>
      <c r="C102" s="13"/>
      <c r="D102" s="12" t="s">
        <v>11</v>
      </c>
      <c r="E102" s="54">
        <f>COUNTIF(E2:E98,"In")</f>
        <v>0</v>
      </c>
      <c r="F102" s="55"/>
      <c r="G102" s="55"/>
      <c r="H102" s="54">
        <f>COUNTIF(H2:H98,"In")</f>
        <v>4</v>
      </c>
      <c r="I102" s="54">
        <f>COUNTIF(I2:I98,"In")</f>
        <v>0</v>
      </c>
      <c r="J102" s="54">
        <f>COUNTIF(J2:J98,"In")</f>
        <v>0</v>
      </c>
      <c r="K102" s="55"/>
      <c r="L102" s="41"/>
      <c r="M102" s="51"/>
      <c r="N102" s="51"/>
      <c r="O102" s="58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spans="1:25" s="53" customFormat="1" ht="21" hidden="1" customHeight="1" x14ac:dyDescent="0.3">
      <c r="A103" s="56"/>
      <c r="B103" s="12"/>
      <c r="C103" s="13"/>
      <c r="D103" s="12" t="s">
        <v>10</v>
      </c>
      <c r="E103" s="54">
        <f>COUNTIF(E2:E99,"Out")</f>
        <v>0</v>
      </c>
      <c r="F103" s="59"/>
      <c r="G103" s="55"/>
      <c r="H103" s="54">
        <f>COUNTIF(H2:H99,"Out")</f>
        <v>3</v>
      </c>
      <c r="I103" s="54">
        <f>COUNTIF(I2:I99,"Out")</f>
        <v>0</v>
      </c>
      <c r="J103" s="54">
        <f>COUNTIF(J2:J99,"Out")</f>
        <v>0</v>
      </c>
      <c r="K103" s="55"/>
      <c r="L103" s="41"/>
      <c r="M103" s="51"/>
      <c r="N103" s="51"/>
      <c r="O103" s="58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spans="1:25" s="53" customFormat="1" ht="21" hidden="1" customHeight="1" x14ac:dyDescent="0.3">
      <c r="A104" s="56"/>
      <c r="B104" s="12"/>
      <c r="C104" s="13"/>
      <c r="D104" s="12" t="s">
        <v>9</v>
      </c>
      <c r="E104" s="54">
        <f>COUNTIF(E2:E98,"Loose")</f>
        <v>3</v>
      </c>
      <c r="F104" s="54">
        <f>COUNTIF(F2:F98,"Loose")</f>
        <v>0</v>
      </c>
      <c r="G104" s="54">
        <f>COUNTIF(G2:G98,"Loose")</f>
        <v>0</v>
      </c>
      <c r="H104" s="55"/>
      <c r="I104" s="55"/>
      <c r="J104" s="55"/>
      <c r="K104" s="55"/>
      <c r="L104" s="41"/>
      <c r="M104" s="51"/>
      <c r="N104" s="51"/>
    </row>
    <row r="105" spans="1:25" s="53" customFormat="1" ht="21" hidden="1" customHeight="1" x14ac:dyDescent="0.3">
      <c r="A105" s="56"/>
      <c r="B105" s="12"/>
      <c r="C105" s="13"/>
      <c r="D105" s="12" t="s">
        <v>8</v>
      </c>
      <c r="E105" s="55"/>
      <c r="F105" s="54">
        <f>COUNTIF(F2:F98,"Missing")</f>
        <v>0</v>
      </c>
      <c r="G105" s="54">
        <f>COUNTIF(G2:G98,"Missing")</f>
        <v>0</v>
      </c>
      <c r="H105" s="55"/>
      <c r="I105" s="55"/>
      <c r="J105" s="55"/>
      <c r="K105" s="54">
        <f>COUNTIF(K2:K98,"Missing")</f>
        <v>0</v>
      </c>
      <c r="L105" s="41"/>
      <c r="M105" s="51"/>
      <c r="N105" s="51"/>
    </row>
    <row r="106" spans="1:25" s="53" customFormat="1" ht="21" hidden="1" customHeight="1" x14ac:dyDescent="0.3">
      <c r="A106" s="56"/>
      <c r="B106" s="12"/>
      <c r="C106" s="13"/>
      <c r="D106" s="12" t="s">
        <v>7</v>
      </c>
      <c r="E106" s="55"/>
      <c r="F106" s="54">
        <f>COUNTIF(F2:F98,"Broken")</f>
        <v>0</v>
      </c>
      <c r="G106" s="55"/>
      <c r="H106" s="55"/>
      <c r="I106" s="55"/>
      <c r="J106" s="55"/>
      <c r="K106" s="54">
        <f>COUNTIF(K2:K98,"Broken")</f>
        <v>0</v>
      </c>
      <c r="L106" s="41"/>
      <c r="M106" s="51"/>
      <c r="N106" s="51"/>
    </row>
    <row r="107" spans="1:25" s="53" customFormat="1" ht="21" customHeight="1" x14ac:dyDescent="0.25">
      <c r="A107" s="51"/>
      <c r="L107" s="41"/>
      <c r="M107" s="51"/>
      <c r="N107" s="51"/>
    </row>
    <row r="108" spans="1:25" s="53" customFormat="1" ht="21" customHeight="1" x14ac:dyDescent="0.25">
      <c r="A108" s="51"/>
      <c r="E108" s="37" t="s">
        <v>6</v>
      </c>
      <c r="F108" s="37" t="s">
        <v>211</v>
      </c>
      <c r="G108" s="37" t="s">
        <v>5</v>
      </c>
      <c r="H108" s="41" t="s">
        <v>4</v>
      </c>
      <c r="I108" s="41" t="s">
        <v>4</v>
      </c>
      <c r="J108" s="41" t="s">
        <v>2</v>
      </c>
      <c r="K108" s="41"/>
      <c r="L108" s="32"/>
      <c r="M108" s="51"/>
      <c r="N108" s="51"/>
    </row>
    <row r="109" spans="1:25" s="53" customFormat="1" ht="21" customHeight="1" x14ac:dyDescent="0.25">
      <c r="A109" s="51"/>
      <c r="E109" s="37">
        <f>COUNTIF(E2:E98,"*OW*")</f>
        <v>0</v>
      </c>
      <c r="F109" s="37">
        <v>1</v>
      </c>
      <c r="G109" s="37">
        <v>1</v>
      </c>
      <c r="H109" s="41">
        <f>COUNTIF(H2:H98,"*I*")</f>
        <v>4</v>
      </c>
      <c r="I109" s="41">
        <f>COUNTIF(I2:I98,"*I*")</f>
        <v>0</v>
      </c>
      <c r="J109" s="41">
        <f>COUNTIF(J2:J98,"*NL*")</f>
        <v>0</v>
      </c>
      <c r="K109" s="41"/>
      <c r="L109" s="32"/>
      <c r="M109" s="51"/>
      <c r="N109" s="51"/>
    </row>
    <row r="110" spans="1:25" s="53" customFormat="1" ht="21" customHeight="1" x14ac:dyDescent="0.25">
      <c r="A110" s="51"/>
      <c r="E110" s="37" t="s">
        <v>211</v>
      </c>
      <c r="F110" s="37"/>
      <c r="G110" s="37"/>
      <c r="H110" s="41" t="s">
        <v>3</v>
      </c>
      <c r="I110" s="41" t="s">
        <v>343</v>
      </c>
      <c r="J110" s="41" t="s">
        <v>3</v>
      </c>
      <c r="K110" s="41"/>
      <c r="M110" s="51"/>
      <c r="N110" s="51"/>
    </row>
    <row r="111" spans="1:25" s="53" customFormat="1" ht="21" customHeight="1" x14ac:dyDescent="0.25">
      <c r="A111" s="51"/>
      <c r="E111" s="37">
        <f>COUNTIF(E2:E98,"*L*")</f>
        <v>3</v>
      </c>
      <c r="F111" s="37"/>
      <c r="G111" s="37"/>
      <c r="H111" s="41">
        <f>COUNTIF(H2:H98,"*B*")</f>
        <v>0</v>
      </c>
      <c r="I111" s="41">
        <f>COUNTIF(I2:I98,"*NL*") + COUNTIF(I2:I98,"*B*")</f>
        <v>0</v>
      </c>
      <c r="J111" s="41">
        <f>COUNTIF(J2:J98,"*B*")</f>
        <v>0</v>
      </c>
      <c r="K111" s="41"/>
      <c r="M111" s="51"/>
      <c r="N111" s="51"/>
    </row>
    <row r="112" spans="1:25" s="53" customFormat="1" ht="21" customHeight="1" x14ac:dyDescent="0.25">
      <c r="A112" s="51"/>
      <c r="E112" s="37" t="s">
        <v>3</v>
      </c>
      <c r="F112" s="37"/>
      <c r="G112" s="37"/>
      <c r="H112" s="41" t="s">
        <v>1</v>
      </c>
      <c r="I112" s="41" t="s">
        <v>1</v>
      </c>
      <c r="J112" s="41"/>
      <c r="K112" s="41"/>
      <c r="M112" s="51"/>
      <c r="N112" s="51"/>
    </row>
    <row r="113" spans="1:14" s="53" customFormat="1" ht="21" customHeight="1" x14ac:dyDescent="0.25">
      <c r="A113" s="51"/>
      <c r="E113" s="37">
        <v>1</v>
      </c>
      <c r="F113" s="37"/>
      <c r="G113" s="37"/>
      <c r="H113" s="41">
        <f>COUNTIF(H2:H98,"*O*")</f>
        <v>3</v>
      </c>
      <c r="I113" s="41">
        <f>COUNTIF(I2:I98,"*O*")</f>
        <v>0</v>
      </c>
      <c r="J113" s="41"/>
      <c r="K113" s="41"/>
      <c r="M113" s="51"/>
      <c r="N113" s="51"/>
    </row>
    <row r="114" spans="1:14" s="53" customFormat="1" ht="21" customHeight="1" x14ac:dyDescent="0.25">
      <c r="A114" s="51"/>
      <c r="E114" s="39"/>
      <c r="F114" s="39"/>
      <c r="G114" s="39"/>
      <c r="H114" s="37" t="s">
        <v>0</v>
      </c>
      <c r="I114" s="37" t="s">
        <v>0</v>
      </c>
      <c r="J114" s="37" t="s">
        <v>0</v>
      </c>
      <c r="K114" s="36"/>
      <c r="M114" s="51"/>
      <c r="N114" s="51"/>
    </row>
    <row r="115" spans="1:14" s="53" customFormat="1" ht="21" customHeight="1" x14ac:dyDescent="0.25">
      <c r="A115" s="51"/>
      <c r="E115" s="37"/>
      <c r="F115" s="37"/>
      <c r="G115" s="37"/>
      <c r="H115" s="37">
        <f>SUM(H109,H111,H113)</f>
        <v>7</v>
      </c>
      <c r="I115" s="37">
        <f>SUM(I109,I111,I113)</f>
        <v>0</v>
      </c>
      <c r="J115" s="37">
        <f>J111</f>
        <v>0</v>
      </c>
      <c r="K115" s="36"/>
      <c r="M115" s="51"/>
      <c r="N115" s="51"/>
    </row>
    <row r="116" spans="1:14" s="53" customFormat="1" ht="21" customHeight="1" x14ac:dyDescent="0.25">
      <c r="A116" s="51"/>
      <c r="M116" s="51"/>
      <c r="N116" s="51"/>
    </row>
    <row r="117" spans="1:14" ht="21" customHeight="1" x14ac:dyDescent="0.25">
      <c r="A117" s="51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4" ht="21" customHeight="1" x14ac:dyDescent="0.25">
      <c r="A118" s="51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4" ht="21" customHeight="1" x14ac:dyDescent="0.25">
      <c r="A119" s="51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4" ht="21" customHeight="1" x14ac:dyDescent="0.25">
      <c r="A120" s="51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4" ht="21" customHeight="1" x14ac:dyDescent="0.25">
      <c r="A121" s="51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4" ht="21" customHeight="1" x14ac:dyDescent="0.25">
      <c r="A122" s="51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9" spans="3:4" ht="21" customHeight="1" x14ac:dyDescent="0.25">
      <c r="C129">
        <v>207</v>
      </c>
      <c r="D129">
        <v>16443</v>
      </c>
    </row>
  </sheetData>
  <autoFilter ref="A1:Y106">
    <filterColumn colId="12">
      <customFilters>
        <customFilter operator="notEqual" val=" "/>
      </customFilters>
    </filterColumn>
  </autoFilter>
  <dataValidations count="16"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type="list" allowBlank="1" showInputMessage="1" showErrorMessage="1" sqref="F2:F98">
      <formula1>"Loose,Missing,Broken"</formula1>
    </dataValidation>
    <dataValidation type="list" showInputMessage="1" showErrorMessage="1" sqref="E2:E98">
      <formula1>"In,Out,Loose, ,"</formula1>
    </dataValidation>
    <dataValidation type="list" allowBlank="1" showInputMessage="1" showErrorMessage="1" sqref="G2:G98">
      <formula1>"Loose,Missing"</formula1>
    </dataValidation>
    <dataValidation type="list" allowBlank="1" showInputMessage="1" showErrorMessage="1" sqref="K2:K98">
      <formula1>"Missing,Broken,Replaced"</formula1>
    </dataValidation>
    <dataValidation type="list" allowBlank="1" showInputMessage="1" showErrorMessage="1" sqref="H2:J98">
      <formula1>"In,Out,No Cxn,Stuck"</formula1>
    </dataValidation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&amp;CFreedom - Lazarus (D)&amp;R&amp;11Dorm Jack Repairs Assessment 2017</oddHeader>
    <oddFooter>&amp;LCODES:&amp;C&amp;"Book Antiqua,Bold"Loose;  Missing;  Pushed IN;  Pulled OUT;  B=Broken; No Cxn = No Connection; Stuck = Item is stuck in jack
Page &amp;P of &amp;N&amp;RCluster D - Lazarus Hall</oddFooter>
  </headerFooter>
  <rowBreaks count="5" manualBreakCount="5">
    <brk id="15" max="11" man="1"/>
    <brk id="29" max="11" man="1"/>
    <brk id="49" max="11" man="1"/>
    <brk id="67" max="11" man="1"/>
    <brk id="80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Cluster A</vt:lpstr>
      <vt:lpstr>Cluster B</vt:lpstr>
      <vt:lpstr>Cluster C</vt:lpstr>
      <vt:lpstr>Cluster D</vt:lpstr>
      <vt:lpstr>'Cluster A'!Print_Area</vt:lpstr>
      <vt:lpstr>'Cluster B'!Print_Area</vt:lpstr>
      <vt:lpstr>'Cluster C'!Print_Area</vt:lpstr>
      <vt:lpstr>'Cluster D'!Print_Area</vt:lpstr>
      <vt:lpstr>'Cluster A'!Print_Titles</vt:lpstr>
      <vt:lpstr>'Cluster B'!Print_Titles</vt:lpstr>
      <vt:lpstr>'Cluster C'!Print_Titles</vt:lpstr>
      <vt:lpstr>'Cluster D'!Print_Titles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2017-07-17T12:58:32Z</cp:lastPrinted>
  <dcterms:created xsi:type="dcterms:W3CDTF">2017-07-07T13:42:56Z</dcterms:created>
  <dcterms:modified xsi:type="dcterms:W3CDTF">2018-01-24T19:52:25Z</dcterms:modified>
</cp:coreProperties>
</file>