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placable\Documents\Altium\_Projects\Snail\DSGN\Project Outputs for Snail-PCB\"/>
    </mc:Choice>
  </mc:AlternateContent>
  <xr:revisionPtr revIDLastSave="0" documentId="13_ncr:1_{7F8B30AC-D37B-4C43-B1D6-0AC3FC9D026C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C17" i="3" l="1"/>
  <c r="B17" i="3"/>
  <c r="C16" i="3"/>
  <c r="B16" i="3"/>
  <c r="C15" i="3"/>
  <c r="B15" i="3"/>
  <c r="C14" i="3"/>
  <c r="B14" i="3"/>
  <c r="C13" i="3"/>
  <c r="B13" i="3"/>
  <c r="C12" i="3"/>
  <c r="B12" i="3"/>
  <c r="C11" i="3"/>
  <c r="C10" i="3"/>
  <c r="F18" i="3" l="1"/>
  <c r="H18" i="3" l="1"/>
  <c r="B11" i="3" l="1"/>
  <c r="B18" i="3"/>
  <c r="B10" i="3"/>
  <c r="E8" i="3"/>
  <c r="F8" i="3"/>
</calcChain>
</file>

<file path=xl/sharedStrings.xml><?xml version="1.0" encoding="utf-8"?>
<sst xmlns="http://schemas.openxmlformats.org/spreadsheetml/2006/main" count="92" uniqueCount="82">
  <si>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</si>
  <si>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</si>
  <si>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</si>
  <si>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</si>
  <si>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</si>
  <si>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</si>
  <si>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</si>
  <si>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</si>
  <si>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</si>
  <si>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</si>
  <si>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</si>
  <si>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</si>
  <si>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</si>
  <si>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</si>
  <si>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Project:</t>
  </si>
  <si>
    <t>Print Date:</t>
  </si>
  <si>
    <t>Report Date:</t>
  </si>
  <si>
    <t>Approved</t>
  </si>
  <si>
    <t>Notes</t>
  </si>
  <si>
    <t>#</t>
  </si>
  <si>
    <t>BILL OF MATERIALS</t>
  </si>
  <si>
    <t>Part Number:</t>
  </si>
  <si>
    <t>Rev:</t>
  </si>
  <si>
    <t>CIRCUIT CARD ASSEMBLY</t>
  </si>
  <si>
    <t>N/A</t>
  </si>
  <si>
    <t>Quantity</t>
  </si>
  <si>
    <t>3/17/2023</t>
  </si>
  <si>
    <t>2:35 PM</t>
  </si>
  <si>
    <t>Designator</t>
  </si>
  <si>
    <t>BAT1</t>
  </si>
  <si>
    <t>C1, C3</t>
  </si>
  <si>
    <t>C2, C4, C5</t>
  </si>
  <si>
    <t>D1, D2, D3</t>
  </si>
  <si>
    <t>R1, R2, R3</t>
  </si>
  <si>
    <t>S1</t>
  </si>
  <si>
    <t>U1</t>
  </si>
  <si>
    <t>U2</t>
  </si>
  <si>
    <t>Comment</t>
  </si>
  <si>
    <t>3034TR</t>
  </si>
  <si>
    <t>4.7uF</t>
  </si>
  <si>
    <t>0.1uF</t>
  </si>
  <si>
    <t>LED</t>
  </si>
  <si>
    <t>10k</t>
  </si>
  <si>
    <t>SS312SAH4-R</t>
  </si>
  <si>
    <t>IS31FL3193</t>
  </si>
  <si>
    <t>STM32G031J6M6</t>
  </si>
  <si>
    <t>Part Number</t>
  </si>
  <si>
    <t>CL10A475KO8NNNC</t>
  </si>
  <si>
    <t>CL10B104KB8NFNC</t>
  </si>
  <si>
    <t>SM0603HCL</t>
  </si>
  <si>
    <t>CR0603-FX-1002ELF</t>
  </si>
  <si>
    <t>IS31FL3193-DLS2-TR</t>
  </si>
  <si>
    <t>Manufacturer</t>
  </si>
  <si>
    <t>Keystone Electronics</t>
  </si>
  <si>
    <t>Samsung Electro-Mechanics</t>
  </si>
  <si>
    <t>Bivar</t>
  </si>
  <si>
    <t>Bourns</t>
  </si>
  <si>
    <t>NKK Switches</t>
  </si>
  <si>
    <t>Lumissil Microsystems</t>
  </si>
  <si>
    <t>STMicroelectronics</t>
  </si>
  <si>
    <t>Description</t>
  </si>
  <si>
    <t>BATT RETAINER COIN 20MM 1CEL SMD</t>
  </si>
  <si>
    <t>CAP CER 4.7UF 16V X5R 0603</t>
  </si>
  <si>
    <t>CAP CER 0.1UF 50V X7R 0603</t>
  </si>
  <si>
    <t>LED HE RD 0603</t>
  </si>
  <si>
    <t>RES SMD 10K OHM 1% 1/5W 0603</t>
  </si>
  <si>
    <t>SWITCH SLIDE SPDT 0.4VA 28V</t>
  </si>
  <si>
    <t>IC LED DRIVER LINEAR 42MA 10DFN</t>
  </si>
  <si>
    <t>IC MCU 32BIT 32KB FLASH 8SO</t>
  </si>
  <si>
    <t>C:\Users\Implacable\Documents\Altium\_Projects\Snail\DSGN\Snail-PCB.PrjPcb</t>
  </si>
  <si>
    <t>Snail-PCB.PrjPcb</t>
  </si>
  <si>
    <t>None</t>
  </si>
  <si>
    <t>Bill of Materials for Project [Snail-PCB.PrjPcb] (No PCB Document Selected)</t>
  </si>
  <si>
    <t>15</t>
  </si>
  <si>
    <t>3/17/2023 2:35 PM</t>
  </si>
  <si>
    <t>Bill of Materials</t>
  </si>
  <si>
    <t>BomReport</t>
  </si>
  <si>
    <t>BOM</t>
  </si>
  <si>
    <t>01</t>
  </si>
  <si>
    <t>OSH PARK</t>
  </si>
  <si>
    <t>Snail LED Dsiplay</t>
  </si>
  <si>
    <t>Snail-LED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</si>
</sst>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0" tint="-0.2499465926084170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3" borderId="0" xfId="0" applyFont="1" applyFill="1"/>
    <xf numFmtId="0" fontId="5" fillId="3" borderId="0" xfId="0" applyFont="1" applyFill="1" applyAlignment="1">
      <alignment horizontal="left"/>
    </xf>
    <xf numFmtId="0" fontId="4" fillId="3" borderId="6" xfId="0" applyFont="1" applyFill="1" applyBorder="1" applyAlignment="1">
      <alignment horizontal="left"/>
    </xf>
    <xf numFmtId="0" fontId="5" fillId="3" borderId="6" xfId="0" applyFont="1" applyFill="1" applyBorder="1"/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/>
    <xf numFmtId="0" fontId="8" fillId="2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6" fillId="3" borderId="1" xfId="0" applyFont="1" applyFill="1" applyBorder="1"/>
    <xf numFmtId="0" fontId="11" fillId="5" borderId="3" xfId="0" applyFont="1" applyFill="1" applyBorder="1" applyAlignment="1">
      <alignment vertical="center"/>
    </xf>
    <xf numFmtId="0" fontId="12" fillId="6" borderId="5" xfId="0" applyFont="1" applyFill="1" applyBorder="1" applyAlignment="1">
      <alignment vertical="top" wrapText="1"/>
    </xf>
    <xf numFmtId="0" fontId="4" fillId="3" borderId="0" xfId="0" applyFont="1" applyFill="1" applyAlignment="1">
      <alignment horizontal="left"/>
    </xf>
    <xf numFmtId="0" fontId="11" fillId="5" borderId="10" xfId="0" applyFont="1" applyFill="1" applyBorder="1" applyAlignment="1">
      <alignment vertical="center"/>
    </xf>
    <xf numFmtId="0" fontId="6" fillId="3" borderId="11" xfId="0" applyFont="1" applyFill="1" applyBorder="1"/>
    <xf numFmtId="0" fontId="5" fillId="3" borderId="0" xfId="0" applyFont="1" applyFill="1"/>
    <xf numFmtId="49" fontId="0" fillId="0" borderId="0" xfId="0" applyNumberFormat="1" applyAlignment="1">
      <alignment horizontal="left"/>
    </xf>
    <xf numFmtId="0" fontId="4" fillId="3" borderId="2" xfId="0" applyFont="1" applyFill="1" applyBorder="1"/>
    <xf numFmtId="0" fontId="5" fillId="3" borderId="2" xfId="0" applyFont="1" applyFill="1" applyBorder="1"/>
    <xf numFmtId="0" fontId="4" fillId="3" borderId="4" xfId="0" applyFont="1" applyFill="1" applyBorder="1"/>
    <xf numFmtId="0" fontId="6" fillId="3" borderId="9" xfId="0" applyFont="1" applyFill="1" applyBorder="1"/>
    <xf numFmtId="0" fontId="5" fillId="3" borderId="14" xfId="0" applyFont="1" applyFill="1" applyBorder="1"/>
    <xf numFmtId="0" fontId="5" fillId="3" borderId="3" xfId="0" applyFont="1" applyFill="1" applyBorder="1"/>
    <xf numFmtId="164" fontId="5" fillId="3" borderId="3" xfId="0" applyNumberFormat="1" applyFont="1" applyFill="1" applyBorder="1" applyAlignment="1">
      <alignment horizontal="left"/>
    </xf>
    <xf numFmtId="165" fontId="5" fillId="3" borderId="3" xfId="0" applyNumberFormat="1" applyFont="1" applyFill="1" applyBorder="1" applyAlignment="1">
      <alignment horizontal="left"/>
    </xf>
    <xf numFmtId="0" fontId="6" fillId="3" borderId="3" xfId="0" applyFont="1" applyFill="1" applyBorder="1"/>
    <xf numFmtId="0" fontId="6" fillId="3" borderId="10" xfId="0" applyFont="1" applyFill="1" applyBorder="1"/>
    <xf numFmtId="0" fontId="7" fillId="3" borderId="0" xfId="0" applyFont="1" applyFill="1" applyAlignment="1">
      <alignment vertical="center"/>
    </xf>
    <xf numFmtId="0" fontId="7" fillId="3" borderId="2" xfId="0" applyFont="1" applyFill="1" applyBorder="1" applyAlignment="1">
      <alignment vertical="center"/>
    </xf>
    <xf numFmtId="0" fontId="3" fillId="5" borderId="16" xfId="0" applyFont="1" applyFill="1" applyBorder="1"/>
    <xf numFmtId="0" fontId="3" fillId="5" borderId="8" xfId="0" applyFont="1" applyFill="1" applyBorder="1"/>
    <xf numFmtId="0" fontId="3" fillId="5" borderId="17" xfId="0" applyFont="1" applyFill="1" applyBorder="1"/>
    <xf numFmtId="0" fontId="12" fillId="6" borderId="12" xfId="0" applyFont="1" applyFill="1" applyBorder="1" applyAlignment="1">
      <alignment horizontal="center" vertical="top" wrapText="1"/>
    </xf>
    <xf numFmtId="0" fontId="12" fillId="6" borderId="5" xfId="0" applyFont="1" applyFill="1" applyBorder="1" applyAlignment="1">
      <alignment horizontal="center" vertical="top" wrapText="1"/>
    </xf>
    <xf numFmtId="0" fontId="12" fillId="6" borderId="5" xfId="0" applyFont="1" applyFill="1" applyBorder="1" applyAlignment="1">
      <alignment horizontal="left" vertical="top" wrapText="1"/>
    </xf>
    <xf numFmtId="0" fontId="12" fillId="6" borderId="13" xfId="0" applyFont="1" applyFill="1" applyBorder="1" applyAlignment="1">
      <alignment horizontal="left" vertical="top" wrapText="1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vertical="top" wrapText="1"/>
    </xf>
    <xf numFmtId="0" fontId="10" fillId="6" borderId="5" xfId="0" applyFont="1" applyFill="1" applyBorder="1" applyAlignment="1">
      <alignment horizontal="left" vertical="top" wrapText="1"/>
    </xf>
    <xf numFmtId="0" fontId="10" fillId="6" borderId="13" xfId="0" applyFont="1" applyFill="1" applyBorder="1" applyAlignment="1">
      <alignment horizontal="left" vertical="top" wrapText="1"/>
    </xf>
    <xf numFmtId="0" fontId="14" fillId="5" borderId="15" xfId="0" applyFont="1" applyFill="1" applyBorder="1"/>
    <xf numFmtId="0" fontId="14" fillId="5" borderId="18" xfId="0" applyFont="1" applyFill="1" applyBorder="1"/>
    <xf numFmtId="0" fontId="14" fillId="5" borderId="4" xfId="0" applyFont="1" applyFill="1" applyBorder="1"/>
    <xf numFmtId="0" fontId="14" fillId="5" borderId="14" xfId="0" applyFont="1" applyFill="1" applyBorder="1"/>
    <xf numFmtId="0" fontId="14" fillId="0" borderId="0" xfId="0" applyFont="1" applyAlignment="1">
      <alignment vertical="top"/>
    </xf>
    <xf numFmtId="0" fontId="15" fillId="0" borderId="0" xfId="0" applyFont="1"/>
    <xf numFmtId="0" fontId="5" fillId="3" borderId="1" xfId="0" quotePrefix="1" applyFont="1" applyFill="1" applyBorder="1" applyAlignment="1">
      <alignment horizontal="left"/>
    </xf>
    <xf numFmtId="0" fontId="9" fillId="4" borderId="8" xfId="0" quotePrefix="1" applyFont="1" applyFill="1" applyBorder="1" applyAlignment="1">
      <alignment horizontal="left" vertical="center"/>
    </xf>
    <xf numFmtId="0" fontId="9" fillId="2" borderId="0" xfId="0" quotePrefix="1" applyFont="1" applyFill="1" applyAlignment="1">
      <alignment horizontal="left" vertical="center"/>
    </xf>
    <xf numFmtId="0" fontId="9" fillId="4" borderId="0" xfId="0" quotePrefix="1" applyFont="1" applyFill="1" applyAlignment="1">
      <alignment horizontal="left" vertical="center"/>
    </xf>
    <xf numFmtId="0" fontId="1" fillId="0" borderId="1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9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0" xfId="0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19</xdr:row>
      <xdr:rowOff>47625</xdr:rowOff>
    </xdr:from>
    <xdr:to>
      <xdr:col>6</xdr:col>
      <xdr:colOff>19051</xdr:colOff>
      <xdr:row>20</xdr:row>
      <xdr:rowOff>129540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81D220D-AF30-4F1E-92DD-65617422B7E9}"/>
            </a:ext>
          </a:extLst>
        </xdr:cNvPr>
        <xdr:cNvSpPr txBox="1"/>
      </xdr:nvSpPr>
      <xdr:spPr>
        <a:xfrm>
          <a:off x="742951" y="3038475"/>
          <a:ext cx="5905500" cy="2438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Highlight</a:t>
          </a:r>
          <a:r>
            <a:rPr lang="en-US" sz="1100" baseline="0"/>
            <a:t> is YELLOW - </a:t>
          </a:r>
          <a:r>
            <a:rPr lang="en-US" sz="1100"/>
            <a:t>Do Not Populate these items.</a:t>
          </a:r>
        </a:p>
        <a:p>
          <a:endParaRPr lang="en-US" sz="1100"/>
        </a:p>
      </xdr:txBody>
    </xdr:sp>
    <xdr:clientData/>
  </xdr:twoCellAnchor>
  <xdr:twoCellAnchor>
    <xdr:from>
      <xdr:col>2</xdr:col>
      <xdr:colOff>190499</xdr:colOff>
      <xdr:row>21</xdr:row>
      <xdr:rowOff>9525</xdr:rowOff>
    </xdr:from>
    <xdr:to>
      <xdr:col>7</xdr:col>
      <xdr:colOff>200024</xdr:colOff>
      <xdr:row>22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5855F-C6FB-42BE-9556-D26BABB04581}"/>
            </a:ext>
          </a:extLst>
        </xdr:cNvPr>
        <xdr:cNvSpPr txBox="1"/>
      </xdr:nvSpPr>
      <xdr:spPr>
        <a:xfrm>
          <a:off x="733424" y="3324225"/>
          <a:ext cx="7477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Vendors are authorized to substitute Industrial Grade temperature components when Commercial temp grade is not available. 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8"/>
  <sheetViews>
    <sheetView showGridLines="0" tabSelected="1" zoomScaleNormal="100" workbookViewId="0">
      <selection activeCell="F17" sqref="F17"/>
    </sheetView>
  </sheetViews>
  <sheetFormatPr defaultColWidth="9.1796875" defaultRowHeight="12.5" x14ac:dyDescent="0.25"/>
  <cols>
    <col min="1" max="1" width="3.1796875" style="51" customWidth="1"/>
    <col min="2" max="2" width="5" style="1" customWidth="1"/>
    <col min="3" max="3" width="13.1796875" style="1" bestFit="1" customWidth="1"/>
    <col min="4" max="4" width="28.7265625" style="4" customWidth="1"/>
    <col min="5" max="5" width="24.7265625" style="4" customWidth="1"/>
    <col min="6" max="6" width="24.7265625" style="1" customWidth="1"/>
    <col min="7" max="7" width="20.7265625" style="1" customWidth="1"/>
    <col min="8" max="8" width="60" style="1" customWidth="1"/>
    <col min="9" max="9" width="10" style="1" customWidth="1"/>
    <col min="10" max="16384" width="9.1796875" style="1"/>
  </cols>
  <sheetData>
    <row r="1" spans="1:8" ht="13" thickBot="1" x14ac:dyDescent="0.3">
      <c r="A1" s="47"/>
      <c r="B1" s="33"/>
      <c r="C1" s="33"/>
      <c r="D1" s="33"/>
      <c r="E1" s="33"/>
      <c r="F1" s="34"/>
      <c r="G1" s="34"/>
      <c r="H1" s="35"/>
    </row>
    <row r="2" spans="1:8" ht="37.5" customHeight="1" thickBot="1" x14ac:dyDescent="0.3">
      <c r="A2" s="48"/>
      <c r="B2" s="31"/>
      <c r="C2" s="31"/>
      <c r="D2" s="31" t="s">
        <v>20</v>
      </c>
      <c r="E2" s="32"/>
      <c r="F2" s="14" t="s">
        <v>23</v>
      </c>
      <c r="G2" s="14"/>
      <c r="H2" s="17"/>
    </row>
    <row r="3" spans="1:8" ht="23.25" customHeight="1" x14ac:dyDescent="0.3">
      <c r="A3" s="49"/>
      <c r="B3" s="66" t="s">
        <v>21</v>
      </c>
      <c r="C3" s="67"/>
      <c r="D3" s="20" t="s">
        <v>81</v>
      </c>
      <c r="E3" s="6"/>
      <c r="F3" s="16"/>
      <c r="G3" s="5"/>
      <c r="H3" s="21"/>
    </row>
    <row r="4" spans="1:8" ht="17.25" customHeight="1" x14ac:dyDescent="0.3">
      <c r="A4" s="49"/>
      <c r="B4" s="66" t="s">
        <v>14</v>
      </c>
      <c r="C4" s="67"/>
      <c r="D4" s="20" t="s">
        <v>80</v>
      </c>
      <c r="E4" s="6"/>
      <c r="F4" s="7"/>
      <c r="G4" s="8"/>
      <c r="H4" s="22"/>
    </row>
    <row r="5" spans="1:8" ht="17.25" customHeight="1" x14ac:dyDescent="0.3">
      <c r="A5" s="49"/>
      <c r="B5" s="66" t="s">
        <v>22</v>
      </c>
      <c r="C5" s="67"/>
      <c r="D5" s="20" t="s">
        <v>78</v>
      </c>
      <c r="E5" s="6"/>
      <c r="F5" s="9"/>
      <c r="G5" s="10"/>
      <c r="H5" s="22"/>
    </row>
    <row r="6" spans="1:8" ht="13" x14ac:dyDescent="0.3">
      <c r="A6" s="49"/>
      <c r="B6" s="23"/>
      <c r="C6" s="5"/>
      <c r="D6" s="5"/>
      <c r="E6" s="16"/>
      <c r="F6" s="6"/>
      <c r="G6" s="19"/>
      <c r="H6" s="22"/>
    </row>
    <row r="7" spans="1:8" ht="15.75" customHeight="1" x14ac:dyDescent="0.25">
      <c r="A7" s="49"/>
      <c r="B7" s="18"/>
      <c r="C7" s="13"/>
      <c r="D7" s="13" t="s">
        <v>16</v>
      </c>
      <c r="E7" s="53" t="s">
        <v>26</v>
      </c>
      <c r="F7" s="53" t="s">
        <v>27</v>
      </c>
      <c r="G7" s="13"/>
      <c r="H7" s="24"/>
    </row>
    <row r="8" spans="1:8" ht="15.75" customHeight="1" thickBot="1" x14ac:dyDescent="0.3">
      <c r="A8" s="49"/>
      <c r="B8" s="25"/>
      <c r="C8" s="26"/>
      <c r="D8" s="26" t="s">
        <v>15</v>
      </c>
      <c r="E8" s="27">
        <f ca="1">TODAY()</f>
        <v>45002</v>
      </c>
      <c r="F8" s="28">
        <f ca="1">NOW()</f>
        <v>45002.611545254629</v>
      </c>
      <c r="G8" s="29"/>
      <c r="H8" s="30"/>
    </row>
    <row r="9" spans="1:8" s="2" customFormat="1" ht="18" customHeight="1" x14ac:dyDescent="0.25">
      <c r="A9" s="49" t="s">
        <v>25</v>
      </c>
      <c r="B9" s="41" t="s">
        <v>19</v>
      </c>
      <c r="C9" s="42" t="s">
        <v>25</v>
      </c>
      <c r="D9" s="40" t="s">
        <v>28</v>
      </c>
      <c r="E9" s="40" t="s">
        <v>37</v>
      </c>
      <c r="F9" s="40" t="s">
        <v>46</v>
      </c>
      <c r="G9" s="40" t="s">
        <v>52</v>
      </c>
      <c r="H9" s="43" t="s">
        <v>60</v>
      </c>
    </row>
    <row r="10" spans="1:8" s="3" customFormat="1" x14ac:dyDescent="0.25">
      <c r="A10" s="49">
        <v>1</v>
      </c>
      <c r="B10" s="36">
        <f t="shared" ref="B10:B18" si="0">ROW(B10) - ROW($B$9)</f>
        <v>1</v>
      </c>
      <c r="C10" s="37">
        <f>IF(E10="DNP",0,A10)</f>
        <v>1</v>
      </c>
      <c r="D10" s="15" t="s">
        <v>29</v>
      </c>
      <c r="E10" s="15" t="s">
        <v>38</v>
      </c>
      <c r="F10" s="15" t="s">
        <v>38</v>
      </c>
      <c r="G10" s="38" t="s">
        <v>53</v>
      </c>
      <c r="H10" s="39" t="s">
        <v>61</v>
      </c>
    </row>
    <row r="11" spans="1:8" s="3" customFormat="1" x14ac:dyDescent="0.25">
      <c r="A11" s="49">
        <v>2</v>
      </c>
      <c r="B11" s="36">
        <f t="shared" si="0"/>
        <v>2</v>
      </c>
      <c r="C11" s="37">
        <f t="shared" ref="C11" si="1">IF(E11="DNP",0,A11)</f>
        <v>2</v>
      </c>
      <c r="D11" s="15" t="s">
        <v>30</v>
      </c>
      <c r="E11" s="15" t="s">
        <v>39</v>
      </c>
      <c r="F11" s="15" t="s">
        <v>47</v>
      </c>
      <c r="G11" s="38" t="s">
        <v>54</v>
      </c>
      <c r="H11" s="39" t="s">
        <v>62</v>
      </c>
    </row>
    <row r="12" spans="1:8" s="3" customFormat="1" x14ac:dyDescent="0.25">
      <c r="A12" s="49">
        <v>3</v>
      </c>
      <c r="B12" s="36">
        <f t="shared" si="0"/>
        <v>3</v>
      </c>
      <c r="C12" s="37">
        <f>IF(E12="DNP",0,A12)</f>
        <v>3</v>
      </c>
      <c r="D12" s="15" t="s">
        <v>31</v>
      </c>
      <c r="E12" s="15" t="s">
        <v>40</v>
      </c>
      <c r="F12" s="15" t="s">
        <v>48</v>
      </c>
      <c r="G12" s="38" t="s">
        <v>54</v>
      </c>
      <c r="H12" s="39" t="s">
        <v>63</v>
      </c>
    </row>
    <row r="13" spans="1:8" s="3" customFormat="1" x14ac:dyDescent="0.25">
      <c r="A13" s="49">
        <v>3</v>
      </c>
      <c r="B13" s="36">
        <f t="shared" si="0"/>
        <v>4</v>
      </c>
      <c r="C13" s="37">
        <f t="shared" ref="C13" si="2">IF(E13="DNP",0,A13)</f>
        <v>3</v>
      </c>
      <c r="D13" s="15" t="s">
        <v>32</v>
      </c>
      <c r="E13" s="15" t="s">
        <v>41</v>
      </c>
      <c r="F13" s="15" t="s">
        <v>49</v>
      </c>
      <c r="G13" s="38" t="s">
        <v>55</v>
      </c>
      <c r="H13" s="39" t="s">
        <v>64</v>
      </c>
    </row>
    <row r="14" spans="1:8" s="3" customFormat="1" x14ac:dyDescent="0.25">
      <c r="A14" s="49">
        <v>3</v>
      </c>
      <c r="B14" s="36">
        <f t="shared" si="0"/>
        <v>5</v>
      </c>
      <c r="C14" s="37">
        <f>IF(E14="DNP",0,A14)</f>
        <v>3</v>
      </c>
      <c r="D14" s="15" t="s">
        <v>33</v>
      </c>
      <c r="E14" s="15" t="s">
        <v>42</v>
      </c>
      <c r="F14" s="15" t="s">
        <v>50</v>
      </c>
      <c r="G14" s="38" t="s">
        <v>56</v>
      </c>
      <c r="H14" s="39" t="s">
        <v>65</v>
      </c>
    </row>
    <row r="15" spans="1:8" s="3" customFormat="1" x14ac:dyDescent="0.25">
      <c r="A15" s="49">
        <v>1</v>
      </c>
      <c r="B15" s="36">
        <f t="shared" si="0"/>
        <v>6</v>
      </c>
      <c r="C15" s="37">
        <f t="shared" ref="C15" si="3">IF(E15="DNP",0,A15)</f>
        <v>1</v>
      </c>
      <c r="D15" s="15" t="s">
        <v>34</v>
      </c>
      <c r="E15" s="15" t="s">
        <v>43</v>
      </c>
      <c r="F15" s="15" t="s">
        <v>43</v>
      </c>
      <c r="G15" s="38" t="s">
        <v>57</v>
      </c>
      <c r="H15" s="39" t="s">
        <v>66</v>
      </c>
    </row>
    <row r="16" spans="1:8" s="3" customFormat="1" x14ac:dyDescent="0.25">
      <c r="A16" s="49">
        <v>1</v>
      </c>
      <c r="B16" s="36">
        <f t="shared" si="0"/>
        <v>7</v>
      </c>
      <c r="C16" s="37">
        <f>IF(E16="DNP",0,A16)</f>
        <v>1</v>
      </c>
      <c r="D16" s="15" t="s">
        <v>35</v>
      </c>
      <c r="E16" s="15" t="s">
        <v>44</v>
      </c>
      <c r="F16" s="15" t="s">
        <v>51</v>
      </c>
      <c r="G16" s="38" t="s">
        <v>58</v>
      </c>
      <c r="H16" s="39" t="s">
        <v>67</v>
      </c>
    </row>
    <row r="17" spans="1:8" s="3" customFormat="1" x14ac:dyDescent="0.25">
      <c r="A17" s="49">
        <v>1</v>
      </c>
      <c r="B17" s="36">
        <f t="shared" si="0"/>
        <v>8</v>
      </c>
      <c r="C17" s="37">
        <f t="shared" ref="C17" si="4">IF(E17="DNP",0,A17)</f>
        <v>1</v>
      </c>
      <c r="D17" s="15" t="s">
        <v>36</v>
      </c>
      <c r="E17" s="15" t="s">
        <v>45</v>
      </c>
      <c r="F17" s="15" t="s">
        <v>45</v>
      </c>
      <c r="G17" s="38" t="s">
        <v>59</v>
      </c>
      <c r="H17" s="39" t="s">
        <v>68</v>
      </c>
    </row>
    <row r="18" spans="1:8" s="3" customFormat="1" ht="13" thickBot="1" x14ac:dyDescent="0.3">
      <c r="A18" s="49"/>
      <c r="B18" s="36">
        <f t="shared" si="0"/>
        <v>9</v>
      </c>
      <c r="C18" s="37">
        <v>1</v>
      </c>
      <c r="D18" s="44" t="s">
        <v>24</v>
      </c>
      <c r="E18" s="15"/>
      <c r="F18" s="44" t="str">
        <f>SUBSTITUTE($D$3,"-20","-22")</f>
        <v>Snail-LED</v>
      </c>
      <c r="G18" s="45" t="s">
        <v>79</v>
      </c>
      <c r="H18" s="46" t="str">
        <f>"PCB "&amp;$D$4</f>
        <v>PCB Snail LED Dsiplay</v>
      </c>
    </row>
    <row r="19" spans="1:8" ht="13" x14ac:dyDescent="0.25">
      <c r="A19" s="49"/>
      <c r="B19" s="68" t="s">
        <v>17</v>
      </c>
      <c r="C19" s="69"/>
      <c r="D19" s="69"/>
      <c r="E19" s="69"/>
      <c r="F19" s="69"/>
      <c r="G19" s="69"/>
      <c r="H19" s="70"/>
    </row>
    <row r="20" spans="1:8" x14ac:dyDescent="0.25">
      <c r="A20" s="49"/>
      <c r="B20" s="57" t="s">
        <v>18</v>
      </c>
      <c r="C20" s="58"/>
      <c r="D20" s="58"/>
      <c r="E20" s="58"/>
      <c r="F20" s="58"/>
      <c r="G20" s="58"/>
      <c r="H20" s="59"/>
    </row>
    <row r="21" spans="1:8" x14ac:dyDescent="0.25">
      <c r="A21" s="49"/>
      <c r="B21" s="60"/>
      <c r="C21" s="61"/>
      <c r="D21" s="61"/>
      <c r="E21" s="61"/>
      <c r="F21" s="61"/>
      <c r="G21" s="61"/>
      <c r="H21" s="62"/>
    </row>
    <row r="22" spans="1:8" x14ac:dyDescent="0.25">
      <c r="A22" s="49"/>
      <c r="B22" s="60"/>
      <c r="C22" s="61"/>
      <c r="D22" s="61"/>
      <c r="E22" s="61"/>
      <c r="F22" s="61"/>
      <c r="G22" s="61"/>
      <c r="H22" s="62"/>
    </row>
    <row r="23" spans="1:8" ht="13" thickBot="1" x14ac:dyDescent="0.3">
      <c r="A23" s="50"/>
      <c r="B23" s="63"/>
      <c r="C23" s="64"/>
      <c r="D23" s="64"/>
      <c r="E23" s="64"/>
      <c r="F23" s="64"/>
      <c r="G23" s="64"/>
      <c r="H23" s="65"/>
    </row>
    <row r="25" spans="1:8" x14ac:dyDescent="0.25">
      <c r="D25" s="1"/>
      <c r="E25" s="1"/>
    </row>
    <row r="26" spans="1:8" x14ac:dyDescent="0.25">
      <c r="D26" s="1"/>
      <c r="E26" s="1"/>
    </row>
    <row r="27" spans="1:8" x14ac:dyDescent="0.25">
      <c r="D27" s="1"/>
      <c r="E27" s="1"/>
    </row>
    <row r="28" spans="1:8" ht="14.5" x14ac:dyDescent="0.35">
      <c r="E28" s="52"/>
    </row>
  </sheetData>
  <mergeCells count="5">
    <mergeCell ref="B20:H23"/>
    <mergeCell ref="B3:C3"/>
    <mergeCell ref="B4:C4"/>
    <mergeCell ref="B5:C5"/>
    <mergeCell ref="B19:H19"/>
  </mergeCells>
  <phoneticPr fontId="0" type="noConversion"/>
  <conditionalFormatting sqref="B28:D28 B29:H214 F28:H28 B10:H27">
    <cfRule type="expression" dxfId="0" priority="1">
      <formula>$E10="DNP"</formula>
    </cfRule>
  </conditionalFormatting>
  <pageMargins left="0.46" right="0.36" top="0.57999999999999996" bottom="1" header="0.5" footer="0.5"/>
  <pageSetup scale="85" fitToHeight="0" orientation="landscape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12" t="s">
        <v>0</v>
      </c>
      <c r="B1" s="54" t="s">
        <v>69</v>
      </c>
    </row>
    <row r="2" spans="1:2" ht="13" x14ac:dyDescent="0.25">
      <c r="A2" s="11" t="s">
        <v>1</v>
      </c>
      <c r="B2" s="55" t="s">
        <v>70</v>
      </c>
    </row>
    <row r="3" spans="1:2" ht="13" x14ac:dyDescent="0.25">
      <c r="A3" s="12" t="s">
        <v>2</v>
      </c>
      <c r="B3" s="56" t="s">
        <v>71</v>
      </c>
    </row>
    <row r="4" spans="1:2" ht="13" x14ac:dyDescent="0.25">
      <c r="A4" s="11" t="s">
        <v>3</v>
      </c>
      <c r="B4" s="55" t="s">
        <v>70</v>
      </c>
    </row>
    <row r="5" spans="1:2" ht="13" x14ac:dyDescent="0.25">
      <c r="A5" s="12" t="s">
        <v>4</v>
      </c>
      <c r="B5" s="56" t="s">
        <v>69</v>
      </c>
    </row>
    <row r="6" spans="1:2" ht="13" x14ac:dyDescent="0.25">
      <c r="A6" s="11" t="s">
        <v>5</v>
      </c>
      <c r="B6" s="55" t="s">
        <v>72</v>
      </c>
    </row>
    <row r="7" spans="1:2" ht="13" x14ac:dyDescent="0.25">
      <c r="A7" s="12" t="s">
        <v>6</v>
      </c>
      <c r="B7" s="56" t="s">
        <v>73</v>
      </c>
    </row>
    <row r="8" spans="1:2" ht="13" x14ac:dyDescent="0.25">
      <c r="A8" s="11" t="s">
        <v>7</v>
      </c>
      <c r="B8" s="55" t="s">
        <v>27</v>
      </c>
    </row>
    <row r="9" spans="1:2" ht="13" x14ac:dyDescent="0.25">
      <c r="A9" s="12" t="s">
        <v>8</v>
      </c>
      <c r="B9" s="56" t="s">
        <v>26</v>
      </c>
    </row>
    <row r="10" spans="1:2" ht="13" x14ac:dyDescent="0.25">
      <c r="A10" s="11" t="s">
        <v>9</v>
      </c>
      <c r="B10" s="55" t="s">
        <v>74</v>
      </c>
    </row>
    <row r="11" spans="1:2" ht="13" x14ac:dyDescent="0.25">
      <c r="A11" s="12" t="s">
        <v>10</v>
      </c>
      <c r="B11" s="56" t="s">
        <v>75</v>
      </c>
    </row>
    <row r="12" spans="1:2" ht="13" x14ac:dyDescent="0.25">
      <c r="A12" s="11" t="s">
        <v>11</v>
      </c>
      <c r="B12" s="55" t="s">
        <v>76</v>
      </c>
    </row>
    <row r="13" spans="1:2" ht="13" x14ac:dyDescent="0.25">
      <c r="A13" s="12" t="s">
        <v>12</v>
      </c>
      <c r="B13" s="56" t="s">
        <v>77</v>
      </c>
    </row>
    <row r="14" spans="1:2" ht="13" x14ac:dyDescent="0.25">
      <c r="A14" s="11" t="s">
        <v>13</v>
      </c>
      <c r="B14" s="55" t="s">
        <v>75</v>
      </c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Implacable</cp:lastModifiedBy>
  <cp:lastPrinted>2014-09-12T19:18:00Z</cp:lastPrinted>
  <dcterms:created xsi:type="dcterms:W3CDTF">2002-11-05T15:28:02Z</dcterms:created>
  <dcterms:modified xsi:type="dcterms:W3CDTF">2023-03-17T18:40:39Z</dcterms:modified>
</cp:coreProperties>
</file>