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15"/>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43" documentId="13_ncr:1_{74320FBB-5F91-44C8-81C2-5D2FBF830D3D}" xr6:coauthVersionLast="40" xr6:coauthVersionMax="40" xr10:uidLastSave="{A84244B5-5935-4751-94BB-7E9D7952CD1A}"/>
  <bookViews>
    <workbookView xWindow="0" yWindow="462" windowWidth="24438" windowHeight="15240" tabRatio="500" firstSheet="5" activeTab="5"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 i="14" l="1"/>
  <c r="F6" i="7"/>
  <c r="G10" i="14"/>
  <c r="E6" i="7"/>
  <c r="G6" i="7"/>
  <c r="G5" i="7"/>
  <c r="F5" i="7"/>
  <c r="H10" i="5"/>
  <c r="G10" i="5"/>
  <c r="H10" i="3"/>
  <c r="G10" i="3"/>
  <c r="E5" i="7"/>
  <c r="G17" i="13"/>
  <c r="G18" i="13"/>
  <c r="G19" i="13"/>
  <c r="D17" i="13"/>
  <c r="D18" i="13"/>
  <c r="D19" i="13"/>
  <c r="G16" i="13"/>
  <c r="D16" i="13"/>
</calcChain>
</file>

<file path=xl/sharedStrings.xml><?xml version="1.0" encoding="utf-8"?>
<sst xmlns="http://schemas.openxmlformats.org/spreadsheetml/2006/main" count="538" uniqueCount="218">
  <si>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</si>
  <si>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</si>
  <si>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</si>
  <si>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</si>
  <si>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</si>
  <si>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</si>
  <si>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</si>
  <si>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</si>
  <si>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</si>
  <si>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</si>
  <si>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</si>
  <si>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</si>
  <si>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</si>
  <si>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</si>
  <si>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</si>
  <si>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</si>
  <si>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</si>
  <si>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</si>
  <si>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</si>
  <si>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</si>
  <si>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</si>
  <si>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</si>
  <si>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</si>
  <si>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</si>
  <si>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</si>
  <si>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</si>
  <si>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</si>
  <si>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</si>
  <si>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</si>
  <si>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</si>
  <si>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</si>
  <si>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</si>
  <si>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</si>
  <si>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</si>
  <si>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</si>
  <si>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</si>
  <si>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</si>
  <si>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</si>
  <si>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</si>
  <si>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</si>
  <si>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</si>
  <si>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</si>
  <si>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</si>
  <si>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</si>
  <si>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</si>
  <si>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</si>
  <si>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</si>
  <si>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</si>
  <si>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</si>
  <si>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</si>
  <si>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</si>
  <si>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</si>
  <si>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</si>
  <si>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</si>
  <si>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</si>
  <si>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</si>
  <si>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</si>
  <si>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</si>
  <si>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</si>
  <si>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</si>
  <si>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</si>
  <si>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</si>
  <si>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</si>
  <si>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</si>
  <si>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</si>
  <si>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</si>
  <si>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</si>
  <si>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</si>
  <si>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</si>
  <si>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</si>
  <si>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</si>
  <si>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</si>
  <si>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</si>
  <si>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</si>
  <si>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</si>
  <si>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</si>
  <si>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</si>
  <si>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</si>
  <si>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</si>
  <si>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</si>
  <si>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</si>
  <si>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US19</t>
  </si>
  <si>
    <t>First cousins should not marry</t>
  </si>
  <si>
    <t>US20</t>
  </si>
  <si>
    <t>Aunts and uncles</t>
  </si>
  <si>
    <t>US21</t>
  </si>
  <si>
    <t>Correct gender for role</t>
  </si>
  <si>
    <t>US24</t>
  </si>
  <si>
    <t>Unique families by spouses</t>
  </si>
  <si>
    <t>US25</t>
  </si>
  <si>
    <t>Unique first names in families</t>
  </si>
  <si>
    <t>US28</t>
  </si>
  <si>
    <t>Order siblings by age</t>
  </si>
  <si>
    <t>US31</t>
  </si>
  <si>
    <t>List living single</t>
  </si>
  <si>
    <t>US32</t>
  </si>
  <si>
    <t>List multiple births</t>
  </si>
  <si>
    <t>US33</t>
  </si>
  <si>
    <t>List orphans</t>
  </si>
  <si>
    <t>US23</t>
  </si>
  <si>
    <t>Unique name and birth date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</si>
  <si>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</si>
  <si>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</si>
  <si>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</si>
  <si>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</si>
  <si>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</si>
  <si>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</si>
  <si>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</si>
  <si>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</si>
  <si>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</si>
  <si>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</si>
  <si>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</si>
  <si>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</si>
  <si>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</si>
  <si>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</si>
  <si>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</si>
  <si>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</si>
  <si>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</si>
  <si>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</si>
  <si>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</si>
  <si>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</si>
  <si>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</si>
  <si>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</si>
  <si>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</si>
  <si>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</si>
  <si>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</si>
  <si>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</si>
  <si>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</si>
  <si>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</si>
  <si>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</si>
  <si>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</si>
  <si>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</si>
  <si>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</si>
  <si>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</si>
  <si>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</si>
  <si>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</si>
  <si>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</si>
  <si>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</si>
  <si>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</si>
  <si>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</si>
  <si>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</si>
  <si>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</si>
  <si>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</si>
  <si>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</si>
  <si>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</si>
  <si>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</si>
  <si>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</si>
  <si>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</si>
  <si>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</si>
  <si>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yes</t>
  </si>
  <si>
    <t>Review results of Sprint 2</t>
  </si>
  <si>
    <t>5) Make improvements to the output of the code</t>
  </si>
  <si>
    <t>6) Making improvements to other developer's code when you see an opportunity to improve it</t>
  </si>
  <si>
    <t>no</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</si>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</sst>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0" fontId="0" fillId="0" borderId="0" xfId="0"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0" fontId="1" fillId="0" borderId="0" xfId="0" applyFont="1" applyAlignment="1">
      <alignment horizontal="left"/>
    </xf>
  </cellXfs>
  <cellStyles count="68">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Hyperlink 2" xfId="67" xr:uid="{00000000-0005-0000-0000-000071000000}"/>
    <cellStyle name="Normal" xfId="0" builtinId="0"/>
    <cellStyle name="Normal 2" xfId="66" xr:uid="{00000000-0005-0000-0000-000072000000}"/>
  </cellStyles>
  <dxfs count="5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xr3:uid="{AEA406A1-0E4B-5B11-9CD5-51D6E497D94C}"/>
  </sheetViews>
  <sheetFormatPr defaultColWidth="10.625" defaultRowHeight="12.4"/>
  <cols>
    <col min="1" max="1" width="7.75" bestFit="1" customWidth="1"/>
    <col min="2" max="2" width="6.5" customWidth="1"/>
    <col min="3" max="3" width="8.5" customWidth="1"/>
    <col min="4" max="5" width="20.5" customWidth="1"/>
  </cols>
  <sheetData>
    <row r="1" spans="1:7" s="4" customFormat="1">
      <c r="A1" s="4" t="s">
        <v>0</v>
      </c>
      <c r="B1" s="4" t="s">
        <v>1</v>
      </c>
      <c r="C1" s="4" t="s">
        <v>2</v>
      </c>
      <c r="D1" s="4" t="s">
        <v>3</v>
      </c>
      <c r="E1" s="4" t="s">
        <v>4</v>
      </c>
    </row>
    <row r="3" spans="1:7" ht="15.95">
      <c r="A3" s="13" t="s">
        <v>5</v>
      </c>
      <c r="B3" s="13" t="s">
        <v>6</v>
      </c>
      <c r="C3" s="13" t="s">
        <v>7</v>
      </c>
      <c r="D3" s="14" t="s">
        <v>8</v>
      </c>
      <c r="E3" s="13" t="s">
        <v>9</v>
      </c>
    </row>
    <row r="4" spans="1:7" ht="15.95">
      <c r="A4" s="13" t="s">
        <v>10</v>
      </c>
      <c r="B4" s="13" t="s">
        <v>11</v>
      </c>
      <c r="C4" s="13" t="s">
        <v>12</v>
      </c>
      <c r="D4" s="14" t="s">
        <v>13</v>
      </c>
      <c r="E4" s="13" t="s">
        <v>14</v>
      </c>
    </row>
    <row r="5" spans="1:7" ht="15.95">
      <c r="A5" s="13" t="s">
        <v>15</v>
      </c>
      <c r="B5" s="13" t="s">
        <v>16</v>
      </c>
      <c r="C5" s="13" t="s">
        <v>17</v>
      </c>
      <c r="D5" s="14" t="s">
        <v>18</v>
      </c>
      <c r="E5" s="13" t="s">
        <v>19</v>
      </c>
    </row>
    <row r="6" spans="1:7" ht="15.95">
      <c r="A6" s="13" t="s">
        <v>20</v>
      </c>
      <c r="B6" s="13" t="s">
        <v>21</v>
      </c>
      <c r="C6" s="13" t="s">
        <v>22</v>
      </c>
      <c r="D6" s="14" t="s">
        <v>23</v>
      </c>
      <c r="E6" s="13" t="s">
        <v>24</v>
      </c>
    </row>
    <row r="9" spans="1:7">
      <c r="D9" s="4" t="s">
        <v>25</v>
      </c>
      <c r="E9" s="27" t="s">
        <v>26</v>
      </c>
      <c r="F9" s="27"/>
      <c r="G9" s="27"/>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4"/>
  <sheetViews>
    <sheetView topLeftCell="A16" zoomScale="150" workbookViewId="0" xr3:uid="{958C4451-9541-5A59-BF78-D2F731DF1C81}">
      <selection activeCell="F33" sqref="F33"/>
    </sheetView>
  </sheetViews>
  <sheetFormatPr defaultColWidth="10.625" defaultRowHeight="12.4"/>
  <cols>
    <col min="1" max="1" width="6.125" bestFit="1" customWidth="1"/>
    <col min="2" max="2" width="8.125" bestFit="1" customWidth="1"/>
    <col min="3" max="3" width="26.75" bestFit="1" customWidth="1"/>
    <col min="4" max="4" width="6.5" bestFit="1" customWidth="1"/>
    <col min="5" max="5" width="8.125" bestFit="1" customWidth="1"/>
  </cols>
  <sheetData>
    <row r="1" spans="1:25" s="4" customFormat="1">
      <c r="A1" s="25" t="s">
        <v>27</v>
      </c>
      <c r="B1" s="4" t="s">
        <v>28</v>
      </c>
      <c r="C1" s="4" t="s">
        <v>29</v>
      </c>
      <c r="D1" s="4" t="s">
        <v>30</v>
      </c>
      <c r="E1" s="4" t="s">
        <v>31</v>
      </c>
    </row>
    <row r="2" spans="1:25">
      <c r="A2">
        <v>0</v>
      </c>
      <c r="B2" t="s">
        <v>32</v>
      </c>
      <c r="C2" t="s">
        <v>33</v>
      </c>
      <c r="E2" s="23" t="s">
        <v>34</v>
      </c>
    </row>
    <row r="3" spans="1:25">
      <c r="A3">
        <v>1</v>
      </c>
      <c r="B3" t="s">
        <v>35</v>
      </c>
      <c r="C3" t="s">
        <v>36</v>
      </c>
      <c r="D3" s="15" t="s">
        <v>20</v>
      </c>
      <c r="E3" s="23" t="s">
        <v>34</v>
      </c>
    </row>
    <row r="4" spans="1:25">
      <c r="A4">
        <v>1</v>
      </c>
      <c r="B4" t="s">
        <v>37</v>
      </c>
      <c r="C4" t="s">
        <v>38</v>
      </c>
      <c r="D4" s="15" t="s">
        <v>5</v>
      </c>
      <c r="E4" s="23" t="s">
        <v>34</v>
      </c>
    </row>
    <row r="5" spans="1:25">
      <c r="A5">
        <v>1</v>
      </c>
      <c r="B5" t="s">
        <v>39</v>
      </c>
      <c r="C5" t="s">
        <v>40</v>
      </c>
      <c r="D5" s="15" t="s">
        <v>20</v>
      </c>
      <c r="E5" s="23" t="s">
        <v>34</v>
      </c>
    </row>
    <row r="6" spans="1:25">
      <c r="A6">
        <v>1</v>
      </c>
      <c r="B6" t="s">
        <v>41</v>
      </c>
      <c r="C6" t="s">
        <v>42</v>
      </c>
      <c r="D6" s="15" t="s">
        <v>10</v>
      </c>
      <c r="E6" s="23" t="s">
        <v>34</v>
      </c>
    </row>
    <row r="7" spans="1:25">
      <c r="A7">
        <v>1</v>
      </c>
      <c r="B7" t="s">
        <v>43</v>
      </c>
      <c r="C7" t="s">
        <v>44</v>
      </c>
      <c r="D7" s="15" t="s">
        <v>10</v>
      </c>
      <c r="E7" s="23" t="s">
        <v>34</v>
      </c>
    </row>
    <row r="8" spans="1:25">
      <c r="A8">
        <v>1</v>
      </c>
      <c r="B8" t="s">
        <v>45</v>
      </c>
      <c r="C8" t="s">
        <v>46</v>
      </c>
      <c r="D8" s="15" t="s">
        <v>15</v>
      </c>
      <c r="E8" s="23" t="s">
        <v>34</v>
      </c>
    </row>
    <row r="9" spans="1:25">
      <c r="A9">
        <v>1</v>
      </c>
      <c r="B9" t="s">
        <v>47</v>
      </c>
      <c r="C9" t="s">
        <v>48</v>
      </c>
      <c r="D9" s="15" t="s">
        <v>15</v>
      </c>
      <c r="E9" s="23" t="s">
        <v>34</v>
      </c>
    </row>
    <row r="10" spans="1:25">
      <c r="A10">
        <v>1</v>
      </c>
      <c r="B10" t="s">
        <v>49</v>
      </c>
      <c r="C10" t="s">
        <v>50</v>
      </c>
      <c r="D10" s="15" t="s">
        <v>20</v>
      </c>
      <c r="E10" s="23" t="s">
        <v>34</v>
      </c>
    </row>
    <row r="11" spans="1:25">
      <c r="A11">
        <v>1</v>
      </c>
      <c r="B11" t="s">
        <v>51</v>
      </c>
      <c r="C11" t="s">
        <v>52</v>
      </c>
      <c r="D11" s="15" t="s">
        <v>10</v>
      </c>
      <c r="E11" s="23" t="s">
        <v>34</v>
      </c>
    </row>
    <row r="12" spans="1:25">
      <c r="A12">
        <v>1</v>
      </c>
      <c r="B12" t="s">
        <v>53</v>
      </c>
      <c r="C12" t="s">
        <v>54</v>
      </c>
      <c r="D12" s="21" t="s">
        <v>5</v>
      </c>
      <c r="E12" s="23" t="s">
        <v>34</v>
      </c>
    </row>
    <row r="13" spans="1:25">
      <c r="A13">
        <v>1</v>
      </c>
      <c r="B13" t="s">
        <v>55</v>
      </c>
      <c r="C13" t="s">
        <v>56</v>
      </c>
      <c r="D13" s="21" t="s">
        <v>15</v>
      </c>
      <c r="E13" s="23" t="s">
        <v>34</v>
      </c>
    </row>
    <row r="14" spans="1:25">
      <c r="A14">
        <v>1</v>
      </c>
      <c r="B14" t="s">
        <v>57</v>
      </c>
      <c r="C14" t="s">
        <v>58</v>
      </c>
      <c r="D14" s="21" t="s">
        <v>5</v>
      </c>
      <c r="E14" s="23" t="s">
        <v>34</v>
      </c>
    </row>
    <row r="15" spans="1:25">
      <c r="A15">
        <v>2</v>
      </c>
      <c r="B15" t="s">
        <v>59</v>
      </c>
      <c r="C15" t="s">
        <v>60</v>
      </c>
      <c r="D15" s="15" t="s">
        <v>20</v>
      </c>
      <c r="E15" s="23" t="s">
        <v>34</v>
      </c>
    </row>
    <row r="16" spans="1:25" ht="12.75">
      <c r="A16">
        <v>2</v>
      </c>
      <c r="B16" t="s">
        <v>61</v>
      </c>
      <c r="C16" t="s">
        <v>62</v>
      </c>
      <c r="D16" s="15" t="s">
        <v>20</v>
      </c>
      <c r="E16" s="23" t="s">
        <v>34</v>
      </c>
      <c r="Y16" t="s">
        <v>63</v>
      </c>
    </row>
    <row r="17" spans="1:25">
      <c r="A17">
        <v>2</v>
      </c>
      <c r="B17" t="s">
        <v>64</v>
      </c>
      <c r="C17" t="s">
        <v>65</v>
      </c>
      <c r="D17" s="15" t="s">
        <v>15</v>
      </c>
      <c r="E17" s="23" t="s">
        <v>34</v>
      </c>
      <c r="Y17" t="s">
        <v>66</v>
      </c>
    </row>
    <row r="18" spans="1:25">
      <c r="A18">
        <v>2</v>
      </c>
      <c r="B18" t="s">
        <v>67</v>
      </c>
      <c r="C18" t="s">
        <v>68</v>
      </c>
      <c r="D18" s="15" t="s">
        <v>10</v>
      </c>
      <c r="E18" s="23" t="s">
        <v>34</v>
      </c>
      <c r="Y18" t="s">
        <v>34</v>
      </c>
    </row>
    <row r="19" spans="1:25">
      <c r="A19">
        <v>2</v>
      </c>
      <c r="B19" t="s">
        <v>69</v>
      </c>
      <c r="C19" t="s">
        <v>70</v>
      </c>
      <c r="D19" s="15" t="s">
        <v>10</v>
      </c>
      <c r="E19" s="23" t="s">
        <v>34</v>
      </c>
    </row>
    <row r="20" spans="1:25">
      <c r="A20">
        <v>2</v>
      </c>
      <c r="B20" t="s">
        <v>71</v>
      </c>
      <c r="C20" t="s">
        <v>72</v>
      </c>
      <c r="D20" s="21" t="s">
        <v>15</v>
      </c>
      <c r="E20" s="23" t="s">
        <v>34</v>
      </c>
    </row>
    <row r="21" spans="1:25">
      <c r="A21">
        <v>2</v>
      </c>
      <c r="B21" t="s">
        <v>73</v>
      </c>
      <c r="C21" t="s">
        <v>74</v>
      </c>
      <c r="D21" s="21" t="s">
        <v>5</v>
      </c>
      <c r="E21" s="23" t="s">
        <v>34</v>
      </c>
    </row>
    <row r="22" spans="1:25">
      <c r="A22">
        <v>2</v>
      </c>
      <c r="B22" t="s">
        <v>75</v>
      </c>
      <c r="C22" t="s">
        <v>76</v>
      </c>
      <c r="D22" s="21" t="s">
        <v>5</v>
      </c>
      <c r="E22" s="23" t="s">
        <v>34</v>
      </c>
    </row>
    <row r="23" spans="1:25">
      <c r="A23">
        <v>3</v>
      </c>
      <c r="B23" t="s">
        <v>77</v>
      </c>
      <c r="C23" t="s">
        <v>78</v>
      </c>
      <c r="D23" t="s">
        <v>20</v>
      </c>
      <c r="E23" t="s">
        <v>63</v>
      </c>
    </row>
    <row r="24" spans="1:25">
      <c r="B24" t="s">
        <v>79</v>
      </c>
      <c r="C24" t="s">
        <v>80</v>
      </c>
    </row>
    <row r="25" spans="1:25">
      <c r="B25" t="s">
        <v>81</v>
      </c>
      <c r="C25" t="s">
        <v>82</v>
      </c>
    </row>
    <row r="26" spans="1:25">
      <c r="B26" t="s">
        <v>83</v>
      </c>
      <c r="C26" t="s">
        <v>84</v>
      </c>
      <c r="D26" s="21"/>
    </row>
    <row r="27" spans="1:25">
      <c r="A27">
        <v>3</v>
      </c>
      <c r="B27" t="s">
        <v>85</v>
      </c>
      <c r="C27" t="s">
        <v>86</v>
      </c>
      <c r="D27" s="21" t="s">
        <v>10</v>
      </c>
      <c r="E27" s="23" t="s">
        <v>63</v>
      </c>
    </row>
    <row r="28" spans="1:25">
      <c r="B28" t="s">
        <v>87</v>
      </c>
      <c r="C28" t="s">
        <v>88</v>
      </c>
    </row>
    <row r="29" spans="1:25">
      <c r="A29">
        <v>3</v>
      </c>
      <c r="B29" t="s">
        <v>89</v>
      </c>
      <c r="C29" t="s">
        <v>90</v>
      </c>
      <c r="D29" s="21" t="s">
        <v>10</v>
      </c>
      <c r="E29" s="23" t="s">
        <v>63</v>
      </c>
    </row>
    <row r="30" spans="1:25">
      <c r="B30" t="s">
        <v>91</v>
      </c>
      <c r="C30" t="s">
        <v>92</v>
      </c>
      <c r="D30" s="21"/>
    </row>
    <row r="31" spans="1:25">
      <c r="A31">
        <v>3</v>
      </c>
      <c r="B31" t="s">
        <v>93</v>
      </c>
      <c r="C31" t="s">
        <v>94</v>
      </c>
      <c r="D31" s="21" t="s">
        <v>15</v>
      </c>
      <c r="E31" s="23" t="s">
        <v>63</v>
      </c>
    </row>
    <row r="32" spans="1:25">
      <c r="A32">
        <v>3</v>
      </c>
      <c r="B32" t="s">
        <v>95</v>
      </c>
      <c r="C32" t="s">
        <v>96</v>
      </c>
      <c r="D32" s="21" t="s">
        <v>15</v>
      </c>
      <c r="E32" s="23" t="s">
        <v>63</v>
      </c>
    </row>
    <row r="33" spans="1:5">
      <c r="B33" t="s">
        <v>97</v>
      </c>
      <c r="C33" t="s">
        <v>98</v>
      </c>
    </row>
    <row r="34" spans="1:5" ht="12.75">
      <c r="A34">
        <v>3</v>
      </c>
      <c r="B34" t="s">
        <v>99</v>
      </c>
      <c r="C34" t="s">
        <v>100</v>
      </c>
      <c r="D34" t="s">
        <v>20</v>
      </c>
      <c r="E34" s="23" t="s">
        <v>63</v>
      </c>
    </row>
  </sheetData>
  <sortState ref="A2:E33">
    <sortCondition ref="A2"/>
  </sortState>
  <phoneticPr fontId="2" type="noConversion"/>
  <conditionalFormatting sqref="E2:E16">
    <cfRule type="cellIs" dxfId="49" priority="40" operator="equal">
      <formula>$Y$18</formula>
    </cfRule>
    <cfRule type="cellIs" dxfId="48" priority="41" operator="equal">
      <formula>$Y$17</formula>
    </cfRule>
    <cfRule type="cellIs" dxfId="47" priority="42" operator="equal">
      <formula>$Y$16</formula>
    </cfRule>
  </conditionalFormatting>
  <conditionalFormatting sqref="E25:E26">
    <cfRule type="cellIs" dxfId="46" priority="37" operator="equal">
      <formula>"Complete"</formula>
    </cfRule>
    <cfRule type="cellIs" dxfId="45" priority="38" operator="equal">
      <formula>"In Progress"</formula>
    </cfRule>
    <cfRule type="cellIs" dxfId="44" priority="39" operator="equal">
      <formula>"Assigned"</formula>
    </cfRule>
  </conditionalFormatting>
  <conditionalFormatting sqref="E33">
    <cfRule type="cellIs" dxfId="43" priority="28" operator="equal">
      <formula>"Complete"</formula>
    </cfRule>
    <cfRule type="cellIs" dxfId="42" priority="29" operator="equal">
      <formula>"In Progress"</formula>
    </cfRule>
    <cfRule type="cellIs" dxfId="41" priority="30" operator="equal">
      <formula>"Assigned"</formula>
    </cfRule>
  </conditionalFormatting>
  <conditionalFormatting sqref="E23">
    <cfRule type="cellIs" dxfId="40" priority="22" operator="equal">
      <formula>"Complete"</formula>
    </cfRule>
    <cfRule type="cellIs" dxfId="39" priority="23" operator="equal">
      <formula>"In Progress"</formula>
    </cfRule>
    <cfRule type="cellIs" dxfId="38" priority="24" operator="equal">
      <formula>"Assigned"</formula>
    </cfRule>
  </conditionalFormatting>
  <conditionalFormatting sqref="E17:E22">
    <cfRule type="cellIs" dxfId="37" priority="16" operator="equal">
      <formula>$Y$18</formula>
    </cfRule>
    <cfRule type="cellIs" dxfId="36" priority="17" operator="equal">
      <formula>$Y$17</formula>
    </cfRule>
    <cfRule type="cellIs" dxfId="35" priority="18" operator="equal">
      <formula>$Y$16</formula>
    </cfRule>
  </conditionalFormatting>
  <conditionalFormatting sqref="E27">
    <cfRule type="cellIs" dxfId="34" priority="13" operator="equal">
      <formula>$Y$18</formula>
    </cfRule>
    <cfRule type="cellIs" dxfId="33" priority="14" operator="equal">
      <formula>$Y$17</formula>
    </cfRule>
    <cfRule type="cellIs" dxfId="32" priority="15" operator="equal">
      <formula>$Y$16</formula>
    </cfRule>
  </conditionalFormatting>
  <conditionalFormatting sqref="E29">
    <cfRule type="cellIs" dxfId="31" priority="10" operator="equal">
      <formula>$Y$18</formula>
    </cfRule>
    <cfRule type="cellIs" dxfId="30" priority="11" operator="equal">
      <formula>$Y$17</formula>
    </cfRule>
    <cfRule type="cellIs" dxfId="29" priority="12" operator="equal">
      <formula>$Y$16</formula>
    </cfRule>
  </conditionalFormatting>
  <conditionalFormatting sqref="E31">
    <cfRule type="cellIs" dxfId="28" priority="7" operator="equal">
      <formula>$Y$18</formula>
    </cfRule>
    <cfRule type="cellIs" dxfId="27" priority="8" operator="equal">
      <formula>$Y$17</formula>
    </cfRule>
    <cfRule type="cellIs" dxfId="26" priority="9" operator="equal">
      <formula>$Y$16</formula>
    </cfRule>
  </conditionalFormatting>
  <conditionalFormatting sqref="E32">
    <cfRule type="cellIs" dxfId="25" priority="4" operator="equal">
      <formula>$Y$18</formula>
    </cfRule>
    <cfRule type="cellIs" dxfId="24" priority="5" operator="equal">
      <formula>$Y$17</formula>
    </cfRule>
    <cfRule type="cellIs" dxfId="23" priority="6" operator="equal">
      <formula>$Y$16</formula>
    </cfRule>
  </conditionalFormatting>
  <conditionalFormatting sqref="E34">
    <cfRule type="cellIs" dxfId="22" priority="1" operator="equal">
      <formula>$Y$18</formula>
    </cfRule>
    <cfRule type="cellIs" dxfId="21" priority="2" operator="equal">
      <formula>$Y$17</formula>
    </cfRule>
    <cfRule type="cellIs" dxfId="20"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xr3:uid="{842E5F09-E766-5B8D-85AF-A39847EA96FD}">
      <selection activeCell="J17" sqref="J17"/>
    </sheetView>
  </sheetViews>
  <sheetFormatPr defaultColWidth="10.625" defaultRowHeight="12.4"/>
  <cols>
    <col min="1" max="1" width="10.75" style="2"/>
    <col min="2" max="2" width="9.5" customWidth="1"/>
    <col min="3" max="3" width="15.75" bestFit="1" customWidth="1"/>
    <col min="4" max="4" width="12.375" customWidth="1"/>
    <col min="5" max="5" width="6.75" customWidth="1"/>
    <col min="6" max="6" width="12.5" style="7" customWidth="1"/>
  </cols>
  <sheetData>
    <row r="1" spans="1:7">
      <c r="A1" s="2" t="s">
        <v>101</v>
      </c>
    </row>
    <row r="2" spans="1:7">
      <c r="A2" s="2" t="s">
        <v>102</v>
      </c>
    </row>
    <row r="3" spans="1:7">
      <c r="A3" s="2" t="s">
        <v>103</v>
      </c>
    </row>
    <row r="5" spans="1:7">
      <c r="A5" s="2" t="s">
        <v>104</v>
      </c>
    </row>
    <row r="6" spans="1:7">
      <c r="A6" s="2" t="s">
        <v>105</v>
      </c>
    </row>
    <row r="8" spans="1:7">
      <c r="A8" s="2" t="s">
        <v>106</v>
      </c>
    </row>
    <row r="14" spans="1:7" s="4" customFormat="1">
      <c r="A14" s="4" t="s">
        <v>107</v>
      </c>
      <c r="B14" s="3" t="s">
        <v>108</v>
      </c>
      <c r="C14" s="4" t="s">
        <v>109</v>
      </c>
      <c r="D14" s="4" t="s">
        <v>110</v>
      </c>
      <c r="E14" s="4" t="s">
        <v>111</v>
      </c>
      <c r="F14" s="4" t="s">
        <v>112</v>
      </c>
      <c r="G14" s="6" t="s">
        <v>113</v>
      </c>
    </row>
    <row r="15" spans="1:7">
      <c r="A15" t="s">
        <v>114</v>
      </c>
      <c r="B15" s="10">
        <v>41065</v>
      </c>
      <c r="C15" s="11">
        <v>24</v>
      </c>
      <c r="E15" s="11">
        <v>0</v>
      </c>
      <c r="F15" s="11"/>
      <c r="G15" s="7"/>
    </row>
    <row r="16" spans="1:7">
      <c r="A16" t="s">
        <v>115</v>
      </c>
      <c r="B16" s="10">
        <v>41078</v>
      </c>
      <c r="C16" s="11">
        <v>18</v>
      </c>
      <c r="D16">
        <f>C15-C16</f>
        <v>6</v>
      </c>
      <c r="E16" s="11">
        <v>250</v>
      </c>
      <c r="F16" s="11">
        <v>120</v>
      </c>
      <c r="G16" s="7">
        <f>(E16-E15)/F16*60</f>
        <v>125.00000000000001</v>
      </c>
    </row>
    <row r="17" spans="1:7">
      <c r="A17" s="2" t="s">
        <v>116</v>
      </c>
      <c r="B17" s="10">
        <v>41092</v>
      </c>
      <c r="C17" s="11">
        <v>12</v>
      </c>
      <c r="D17">
        <f t="shared" ref="D17:D19" si="0">C16-C17</f>
        <v>6</v>
      </c>
      <c r="E17" s="11">
        <v>480</v>
      </c>
      <c r="F17" s="12">
        <v>135</v>
      </c>
      <c r="G17" s="7">
        <f t="shared" ref="G17:G19" si="1">(E17-E16)/F17*60</f>
        <v>102.22222222222223</v>
      </c>
    </row>
    <row r="18" spans="1:7">
      <c r="A18" s="2" t="s">
        <v>117</v>
      </c>
      <c r="B18" s="10">
        <v>41106</v>
      </c>
      <c r="C18" s="11">
        <v>6</v>
      </c>
      <c r="D18">
        <f t="shared" si="0"/>
        <v>6</v>
      </c>
      <c r="E18" s="11">
        <v>740</v>
      </c>
      <c r="F18" s="12">
        <v>160</v>
      </c>
      <c r="G18" s="7">
        <f t="shared" si="1"/>
        <v>97.5</v>
      </c>
    </row>
    <row r="19" spans="1:7">
      <c r="A19" s="2" t="s">
        <v>118</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xr3:uid="{51F8DEE0-4D01-5F28-A812-FC0BD7CAC4A5}">
      <selection activeCell="F6" sqref="F6"/>
    </sheetView>
  </sheetViews>
  <sheetFormatPr defaultColWidth="10.625" defaultRowHeight="12.4"/>
  <cols>
    <col min="2" max="2" width="9.375" style="2" customWidth="1"/>
    <col min="3" max="3" width="17" bestFit="1" customWidth="1"/>
    <col min="4" max="4" width="13.125" bestFit="1" customWidth="1"/>
    <col min="5" max="5" width="4.125" bestFit="1" customWidth="1"/>
    <col min="6" max="6" width="4.375" bestFit="1" customWidth="1"/>
    <col min="7" max="7" width="12.625" style="7" bestFit="1" customWidth="1"/>
  </cols>
  <sheetData>
    <row r="3" spans="1:7" s="4" customFormat="1">
      <c r="A3" s="4" t="s">
        <v>107</v>
      </c>
      <c r="B3" s="3" t="s">
        <v>108</v>
      </c>
      <c r="C3" s="4" t="s">
        <v>109</v>
      </c>
      <c r="D3" s="4" t="s">
        <v>110</v>
      </c>
      <c r="E3" s="4" t="s">
        <v>111</v>
      </c>
      <c r="F3" s="4" t="s">
        <v>112</v>
      </c>
      <c r="G3" s="6" t="s">
        <v>113</v>
      </c>
    </row>
    <row r="4" spans="1:7" s="4" customFormat="1">
      <c r="A4" t="s">
        <v>114</v>
      </c>
      <c r="B4" s="2">
        <v>41900</v>
      </c>
      <c r="C4">
        <v>32</v>
      </c>
      <c r="E4">
        <v>0</v>
      </c>
      <c r="G4" s="6"/>
    </row>
    <row r="5" spans="1:7">
      <c r="A5" t="s">
        <v>115</v>
      </c>
      <c r="B5" s="2">
        <v>41913</v>
      </c>
      <c r="C5">
        <v>24</v>
      </c>
      <c r="D5">
        <v>8</v>
      </c>
      <c r="E5">
        <f>Sprint1!G10</f>
        <v>197</v>
      </c>
      <c r="F5">
        <f>(Sprint1!H10*60)</f>
        <v>810</v>
      </c>
      <c r="G5" s="7">
        <f>E5/(F5/60)</f>
        <v>14.592592592592593</v>
      </c>
    </row>
    <row r="6" spans="1:7">
      <c r="A6" t="s">
        <v>116</v>
      </c>
      <c r="B6" s="2">
        <v>41927</v>
      </c>
      <c r="C6">
        <v>16</v>
      </c>
      <c r="D6">
        <v>8</v>
      </c>
      <c r="E6">
        <f>Sprint2!G10</f>
        <v>159</v>
      </c>
      <c r="F6">
        <f>(Sprint2!H10*60)</f>
        <v>930</v>
      </c>
      <c r="G6" s="7">
        <f>E6/(F6/60)</f>
        <v>10.258064516129032</v>
      </c>
    </row>
    <row r="7" spans="1:7">
      <c r="A7" t="s">
        <v>117</v>
      </c>
      <c r="B7" s="2">
        <v>41941</v>
      </c>
    </row>
    <row r="8" spans="1:7">
      <c r="A8" t="s">
        <v>118</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topLeftCell="A5" zoomScaleNormal="100" workbookViewId="0" xr3:uid="{F9CF3CF3-643B-5BE6-8B46-32C596A47465}">
      <selection activeCell="B21" sqref="B21:H22"/>
    </sheetView>
  </sheetViews>
  <sheetFormatPr defaultColWidth="10.625" defaultRowHeight="12.4"/>
  <cols>
    <col min="1" max="1" width="9.375" customWidth="1"/>
    <col min="2" max="2" width="32.5" style="1" bestFit="1" customWidth="1"/>
    <col min="3" max="3" width="6.5" style="19" bestFit="1" customWidth="1"/>
    <col min="4" max="4" width="8.125" style="19" bestFit="1" customWidth="1"/>
    <col min="5" max="5" width="7.625" style="19" bestFit="1" customWidth="1"/>
    <col min="6" max="6" width="8.375" style="19" bestFit="1" customWidth="1"/>
    <col min="7" max="7" width="7.625" style="19" bestFit="1" customWidth="1"/>
    <col min="8" max="8" width="8.5" style="19" bestFit="1" customWidth="1"/>
    <col min="9" max="9" width="10.125" style="20" bestFit="1" customWidth="1"/>
    <col min="26" max="26" width="9.625" bestFit="1" customWidth="1"/>
  </cols>
  <sheetData>
    <row r="1" spans="1:26">
      <c r="A1" s="4" t="s">
        <v>28</v>
      </c>
      <c r="B1" s="5" t="s">
        <v>29</v>
      </c>
      <c r="C1" s="16" t="s">
        <v>30</v>
      </c>
      <c r="D1" s="16" t="s">
        <v>31</v>
      </c>
      <c r="E1" s="16" t="s">
        <v>119</v>
      </c>
      <c r="F1" s="16" t="s">
        <v>120</v>
      </c>
      <c r="G1" s="16" t="s">
        <v>121</v>
      </c>
      <c r="H1" s="16" t="s">
        <v>122</v>
      </c>
      <c r="I1" s="17" t="s">
        <v>123</v>
      </c>
    </row>
    <row r="2" spans="1:26">
      <c r="A2" s="15" t="s">
        <v>35</v>
      </c>
      <c r="B2" s="15" t="s">
        <v>36</v>
      </c>
      <c r="C2" s="18" t="s">
        <v>20</v>
      </c>
      <c r="D2" s="23" t="s">
        <v>34</v>
      </c>
      <c r="E2" s="18">
        <v>30</v>
      </c>
      <c r="F2" s="18">
        <v>2</v>
      </c>
      <c r="G2" s="19">
        <v>58</v>
      </c>
      <c r="H2" s="19">
        <v>3</v>
      </c>
      <c r="I2" s="24" t="s">
        <v>124</v>
      </c>
    </row>
    <row r="3" spans="1:26">
      <c r="A3" s="15" t="s">
        <v>37</v>
      </c>
      <c r="B3" s="15" t="s">
        <v>125</v>
      </c>
      <c r="C3" s="18" t="s">
        <v>5</v>
      </c>
      <c r="D3" s="20" t="s">
        <v>34</v>
      </c>
      <c r="E3" s="18">
        <v>20</v>
      </c>
      <c r="F3" s="18">
        <v>1</v>
      </c>
      <c r="G3" s="19">
        <v>20</v>
      </c>
      <c r="H3" s="19">
        <v>1</v>
      </c>
      <c r="I3" s="24" t="s">
        <v>124</v>
      </c>
      <c r="Z3" t="s">
        <v>63</v>
      </c>
    </row>
    <row r="4" spans="1:26">
      <c r="A4" s="15" t="s">
        <v>39</v>
      </c>
      <c r="B4" s="15" t="s">
        <v>126</v>
      </c>
      <c r="C4" s="18" t="s">
        <v>20</v>
      </c>
      <c r="D4" s="24" t="s">
        <v>34</v>
      </c>
      <c r="E4" s="18">
        <v>15</v>
      </c>
      <c r="F4" s="18">
        <v>1.5</v>
      </c>
      <c r="G4" s="19">
        <v>20</v>
      </c>
      <c r="H4" s="19">
        <v>1</v>
      </c>
      <c r="I4" s="24" t="s">
        <v>124</v>
      </c>
      <c r="Z4" t="s">
        <v>66</v>
      </c>
    </row>
    <row r="5" spans="1:26">
      <c r="A5" s="15" t="s">
        <v>41</v>
      </c>
      <c r="B5" s="15" t="s">
        <v>42</v>
      </c>
      <c r="C5" s="18" t="s">
        <v>10</v>
      </c>
      <c r="D5" s="20" t="s">
        <v>34</v>
      </c>
      <c r="E5" s="18">
        <v>20</v>
      </c>
      <c r="F5" s="18">
        <v>2</v>
      </c>
      <c r="G5" s="19">
        <v>14</v>
      </c>
      <c r="H5" s="19">
        <v>1.5</v>
      </c>
      <c r="I5" s="24" t="s">
        <v>124</v>
      </c>
      <c r="Z5" t="s">
        <v>34</v>
      </c>
    </row>
    <row r="6" spans="1:26">
      <c r="A6" s="15" t="s">
        <v>43</v>
      </c>
      <c r="B6" s="15" t="s">
        <v>44</v>
      </c>
      <c r="C6" s="18" t="s">
        <v>10</v>
      </c>
      <c r="D6" s="20" t="s">
        <v>34</v>
      </c>
      <c r="E6" s="18">
        <v>15</v>
      </c>
      <c r="F6" s="18">
        <v>2</v>
      </c>
      <c r="G6" s="19">
        <v>22</v>
      </c>
      <c r="H6" s="19">
        <v>2</v>
      </c>
      <c r="I6" s="24" t="s">
        <v>124</v>
      </c>
    </row>
    <row r="7" spans="1:26">
      <c r="A7" s="15" t="s">
        <v>45</v>
      </c>
      <c r="B7" s="15" t="s">
        <v>46</v>
      </c>
      <c r="C7" s="18" t="s">
        <v>15</v>
      </c>
      <c r="D7" s="20" t="s">
        <v>34</v>
      </c>
      <c r="E7" s="18">
        <v>20</v>
      </c>
      <c r="F7" s="18">
        <v>2</v>
      </c>
      <c r="G7" s="19">
        <v>29</v>
      </c>
      <c r="H7" s="19">
        <v>2.5</v>
      </c>
      <c r="I7" s="24" t="s">
        <v>124</v>
      </c>
    </row>
    <row r="8" spans="1:26">
      <c r="A8" s="15" t="s">
        <v>47</v>
      </c>
      <c r="B8" s="15" t="s">
        <v>48</v>
      </c>
      <c r="C8" s="18" t="s">
        <v>15</v>
      </c>
      <c r="D8" s="20" t="s">
        <v>34</v>
      </c>
      <c r="E8" s="18">
        <v>30</v>
      </c>
      <c r="F8" s="18">
        <v>2</v>
      </c>
      <c r="G8" s="19">
        <v>14</v>
      </c>
      <c r="H8" s="19">
        <v>1.5</v>
      </c>
      <c r="I8" s="24" t="s">
        <v>124</v>
      </c>
    </row>
    <row r="9" spans="1:26">
      <c r="A9" s="15" t="s">
        <v>53</v>
      </c>
      <c r="B9" t="s">
        <v>54</v>
      </c>
      <c r="C9" s="18" t="s">
        <v>5</v>
      </c>
      <c r="D9" s="20" t="s">
        <v>34</v>
      </c>
      <c r="E9" s="18">
        <v>30</v>
      </c>
      <c r="F9" s="18">
        <v>2</v>
      </c>
      <c r="G9" s="19">
        <v>20</v>
      </c>
      <c r="H9" s="19">
        <v>1</v>
      </c>
      <c r="I9" s="24" t="s">
        <v>124</v>
      </c>
    </row>
    <row r="10" spans="1:26">
      <c r="B10" s="5" t="s">
        <v>127</v>
      </c>
      <c r="G10" s="19">
        <f>SUM(G2:G9)</f>
        <v>197</v>
      </c>
      <c r="H10" s="19">
        <f>SUM(H2:H9)</f>
        <v>13.5</v>
      </c>
    </row>
    <row r="12" spans="1:26">
      <c r="B12" s="5" t="s">
        <v>128</v>
      </c>
    </row>
    <row r="13" spans="1:26">
      <c r="B13" s="5"/>
    </row>
    <row r="14" spans="1:26">
      <c r="B14" s="5" t="s">
        <v>129</v>
      </c>
    </row>
    <row r="15" spans="1:26">
      <c r="B15" s="28" t="s">
        <v>130</v>
      </c>
      <c r="C15" s="28"/>
      <c r="D15" s="28"/>
      <c r="E15" s="28"/>
      <c r="F15" s="28"/>
      <c r="G15" s="28"/>
      <c r="H15" s="28"/>
      <c r="I15" s="28"/>
    </row>
    <row r="16" spans="1:26">
      <c r="B16" s="28" t="s">
        <v>131</v>
      </c>
      <c r="C16" s="28"/>
      <c r="D16" s="28"/>
      <c r="E16" s="28"/>
      <c r="F16" s="28"/>
      <c r="G16" s="28"/>
      <c r="H16" s="28"/>
      <c r="I16" s="28"/>
    </row>
    <row r="17" spans="1:9">
      <c r="B17" s="28" t="s">
        <v>132</v>
      </c>
      <c r="C17" s="28"/>
      <c r="D17" s="28"/>
      <c r="E17" s="28"/>
      <c r="F17" s="28"/>
      <c r="G17" s="28"/>
      <c r="H17" s="28"/>
      <c r="I17" s="28"/>
    </row>
    <row r="18" spans="1:9">
      <c r="B18" s="28" t="s">
        <v>133</v>
      </c>
      <c r="C18" s="28"/>
      <c r="D18" s="28"/>
      <c r="E18" s="28"/>
      <c r="F18" s="28"/>
      <c r="G18" s="28"/>
      <c r="H18" s="28"/>
      <c r="I18" s="28"/>
    </row>
    <row r="19" spans="1:9">
      <c r="B19" s="29" t="s">
        <v>134</v>
      </c>
      <c r="C19" s="29"/>
      <c r="D19" s="29"/>
      <c r="E19" s="29"/>
      <c r="F19" s="29"/>
      <c r="G19" s="29"/>
      <c r="H19" s="29"/>
      <c r="I19" s="29"/>
    </row>
    <row r="20" spans="1:9" ht="24.6">
      <c r="B20" s="5" t="s">
        <v>135</v>
      </c>
    </row>
    <row r="21" spans="1:9">
      <c r="B21" s="28" t="s">
        <v>136</v>
      </c>
      <c r="C21" s="28"/>
      <c r="D21" s="28"/>
      <c r="E21" s="28"/>
      <c r="F21" s="28"/>
      <c r="G21" s="28"/>
      <c r="H21" s="28"/>
    </row>
    <row r="22" spans="1:9">
      <c r="B22" s="28" t="s">
        <v>137</v>
      </c>
      <c r="C22" s="28"/>
      <c r="D22" s="28"/>
      <c r="E22" s="28"/>
      <c r="F22" s="28"/>
      <c r="G22" s="28"/>
    </row>
    <row r="24" spans="1:9">
      <c r="B24" s="5"/>
    </row>
    <row r="26" spans="1:9">
      <c r="A26" s="31" t="s">
        <v>138</v>
      </c>
      <c r="B26" s="31"/>
    </row>
    <row r="27" spans="1:9">
      <c r="A27" s="4" t="s">
        <v>28</v>
      </c>
      <c r="B27" s="5" t="s">
        <v>29</v>
      </c>
      <c r="C27" s="16" t="s">
        <v>30</v>
      </c>
      <c r="D27" s="16" t="s">
        <v>31</v>
      </c>
      <c r="E27" s="16" t="s">
        <v>119</v>
      </c>
      <c r="F27" s="16" t="s">
        <v>120</v>
      </c>
      <c r="G27" s="16" t="s">
        <v>121</v>
      </c>
      <c r="H27" s="16" t="s">
        <v>122</v>
      </c>
      <c r="I27" s="17" t="s">
        <v>123</v>
      </c>
    </row>
    <row r="28" spans="1:9">
      <c r="A28" t="s">
        <v>57</v>
      </c>
      <c r="B28" t="s">
        <v>139</v>
      </c>
      <c r="C28" s="22" t="s">
        <v>5</v>
      </c>
      <c r="D28" s="20" t="s">
        <v>34</v>
      </c>
      <c r="E28" s="19">
        <v>20</v>
      </c>
      <c r="F28" s="19">
        <v>1.5</v>
      </c>
      <c r="G28" s="19">
        <v>20</v>
      </c>
      <c r="H28" s="19">
        <v>2</v>
      </c>
      <c r="I28" s="24" t="s">
        <v>124</v>
      </c>
    </row>
    <row r="29" spans="1:9">
      <c r="A29" t="s">
        <v>55</v>
      </c>
      <c r="B29" t="s">
        <v>56</v>
      </c>
      <c r="C29" s="19" t="s">
        <v>15</v>
      </c>
      <c r="D29" s="20" t="s">
        <v>34</v>
      </c>
      <c r="E29" s="19">
        <v>20</v>
      </c>
      <c r="F29" s="19">
        <v>2</v>
      </c>
      <c r="G29" s="19">
        <v>20</v>
      </c>
      <c r="H29" s="19">
        <v>2</v>
      </c>
      <c r="I29" s="24" t="s">
        <v>124</v>
      </c>
    </row>
    <row r="30" spans="1:9">
      <c r="A30" s="15" t="s">
        <v>51</v>
      </c>
      <c r="B30" s="15" t="s">
        <v>52</v>
      </c>
      <c r="C30" s="22" t="s">
        <v>10</v>
      </c>
      <c r="D30" s="20" t="s">
        <v>34</v>
      </c>
      <c r="E30" s="19">
        <v>15</v>
      </c>
      <c r="F30" s="19">
        <v>1.5</v>
      </c>
      <c r="G30" s="19">
        <v>15</v>
      </c>
      <c r="H30" s="19">
        <v>0.5</v>
      </c>
      <c r="I30" s="24" t="s">
        <v>124</v>
      </c>
    </row>
    <row r="31" spans="1:9">
      <c r="A31" t="s">
        <v>49</v>
      </c>
      <c r="B31" t="s">
        <v>50</v>
      </c>
      <c r="C31" s="22" t="s">
        <v>20</v>
      </c>
      <c r="D31" s="24" t="s">
        <v>34</v>
      </c>
      <c r="E31" s="19">
        <v>15</v>
      </c>
      <c r="F31" s="19">
        <v>1.5</v>
      </c>
      <c r="G31" s="19">
        <v>5</v>
      </c>
      <c r="H31" s="19">
        <v>0.45</v>
      </c>
      <c r="I31" s="24" t="s">
        <v>124</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9" priority="8" operator="equal">
      <formula>$Z$5</formula>
    </cfRule>
    <cfRule type="cellIs" dxfId="18" priority="9" operator="equal">
      <formula>$Z$4</formula>
    </cfRule>
    <cfRule type="cellIs" dxfId="17" priority="10" operator="equal">
      <formula>$Z$3</formula>
    </cfRule>
  </conditionalFormatting>
  <conditionalFormatting sqref="I27">
    <cfRule type="cellIs" dxfId="16" priority="5" operator="equal">
      <formula>$Z$5</formula>
    </cfRule>
    <cfRule type="cellIs" dxfId="15" priority="6" operator="equal">
      <formula>$Z$4</formula>
    </cfRule>
    <cfRule type="cellIs" dxfId="14" priority="7" operator="equal">
      <formula>$Z$3</formula>
    </cfRule>
  </conditionalFormatting>
  <conditionalFormatting sqref="I2:I9">
    <cfRule type="containsText" dxfId="13" priority="3" operator="containsText" text="Yes">
      <formula>NOT(ISERROR(SEARCH("Yes",I2)))</formula>
    </cfRule>
    <cfRule type="containsText" dxfId="12" priority="4" operator="containsText" text="No">
      <formula>NOT(ISERROR(SEARCH("No",I2)))</formula>
    </cfRule>
  </conditionalFormatting>
  <conditionalFormatting sqref="I28:I31">
    <cfRule type="containsText" dxfId="11" priority="1" operator="containsText" text="Yes">
      <formula>NOT(ISERROR(SEARCH("Yes",I28)))</formula>
    </cfRule>
    <cfRule type="containsText" dxfId="10"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5"/>
  <sheetViews>
    <sheetView tabSelected="1" topLeftCell="A9" zoomScaleNormal="100" workbookViewId="0" xr3:uid="{BA7E6921-9E23-5D53-A4E4-A351F9C68F3B}">
      <selection activeCell="B17" sqref="B17:I17"/>
    </sheetView>
  </sheetViews>
  <sheetFormatPr defaultColWidth="10.625" defaultRowHeight="12.4"/>
  <cols>
    <col min="1" max="1" width="9.375" customWidth="1"/>
    <col min="2" max="2" width="32.5" style="1" bestFit="1" customWidth="1"/>
    <col min="3" max="3" width="6.5" style="19" bestFit="1" customWidth="1"/>
    <col min="4" max="4" width="8.125" style="19" bestFit="1" customWidth="1"/>
    <col min="5" max="5" width="7.625" style="19" bestFit="1" customWidth="1"/>
    <col min="6" max="6" width="8.375" style="19" bestFit="1" customWidth="1"/>
    <col min="7" max="7" width="7.625" style="19" bestFit="1" customWidth="1"/>
    <col min="8" max="8" width="8.5" style="19" bestFit="1" customWidth="1"/>
    <col min="9" max="9" width="10.125" style="20" bestFit="1" customWidth="1"/>
    <col min="26" max="26" width="9.625" bestFit="1" customWidth="1"/>
  </cols>
  <sheetData>
    <row r="1" spans="1:26">
      <c r="A1" s="4" t="s">
        <v>140</v>
      </c>
      <c r="B1" s="5" t="s">
        <v>141</v>
      </c>
      <c r="C1" s="16" t="s">
        <v>142</v>
      </c>
      <c r="D1" s="16" t="s">
        <v>143</v>
      </c>
      <c r="E1" s="16" t="s">
        <v>144</v>
      </c>
      <c r="F1" s="16" t="s">
        <v>145</v>
      </c>
      <c r="G1" s="16" t="s">
        <v>146</v>
      </c>
      <c r="H1" s="16" t="s">
        <v>147</v>
      </c>
      <c r="I1" s="17" t="s">
        <v>148</v>
      </c>
    </row>
    <row r="2" spans="1:26">
      <c r="A2" s="15" t="s">
        <v>59</v>
      </c>
      <c r="B2" s="15" t="s">
        <v>60</v>
      </c>
      <c r="C2" s="18" t="s">
        <v>20</v>
      </c>
      <c r="D2" s="23" t="s">
        <v>34</v>
      </c>
      <c r="E2" s="18">
        <v>25</v>
      </c>
      <c r="F2" s="18">
        <v>2</v>
      </c>
      <c r="G2" s="19">
        <v>18</v>
      </c>
      <c r="H2" s="19">
        <v>2</v>
      </c>
      <c r="I2" s="24" t="s">
        <v>149</v>
      </c>
    </row>
    <row r="3" spans="1:26">
      <c r="A3" s="15" t="s">
        <v>61</v>
      </c>
      <c r="B3" s="15" t="s">
        <v>62</v>
      </c>
      <c r="C3" s="18" t="s">
        <v>20</v>
      </c>
      <c r="D3" s="23" t="s">
        <v>34</v>
      </c>
      <c r="E3" s="18">
        <v>25</v>
      </c>
      <c r="F3" s="18">
        <v>2</v>
      </c>
      <c r="G3" s="19">
        <v>18</v>
      </c>
      <c r="H3" s="19">
        <v>2</v>
      </c>
      <c r="I3" s="24" t="s">
        <v>149</v>
      </c>
      <c r="Z3" t="s">
        <v>63</v>
      </c>
    </row>
    <row r="4" spans="1:26">
      <c r="A4" s="15" t="s">
        <v>64</v>
      </c>
      <c r="B4" s="15" t="s">
        <v>65</v>
      </c>
      <c r="C4" s="18" t="s">
        <v>15</v>
      </c>
      <c r="D4" s="23" t="s">
        <v>34</v>
      </c>
      <c r="E4" s="18">
        <v>30</v>
      </c>
      <c r="F4" s="18">
        <v>2</v>
      </c>
      <c r="G4" s="18">
        <v>28</v>
      </c>
      <c r="H4" s="18">
        <v>1.5</v>
      </c>
      <c r="I4" s="24" t="s">
        <v>149</v>
      </c>
      <c r="Z4" t="s">
        <v>66</v>
      </c>
    </row>
    <row r="5" spans="1:26">
      <c r="A5" s="15" t="s">
        <v>67</v>
      </c>
      <c r="B5" s="15" t="s">
        <v>68</v>
      </c>
      <c r="C5" s="18" t="s">
        <v>10</v>
      </c>
      <c r="D5" s="23" t="s">
        <v>34</v>
      </c>
      <c r="E5" s="18">
        <v>20</v>
      </c>
      <c r="F5" s="18">
        <v>2</v>
      </c>
      <c r="G5" s="19">
        <v>15</v>
      </c>
      <c r="H5" s="19">
        <v>2.5</v>
      </c>
      <c r="I5" s="24" t="s">
        <v>124</v>
      </c>
      <c r="Z5" t="s">
        <v>34</v>
      </c>
    </row>
    <row r="6" spans="1:26">
      <c r="A6" s="15" t="s">
        <v>69</v>
      </c>
      <c r="B6" s="15" t="s">
        <v>70</v>
      </c>
      <c r="C6" s="18" t="s">
        <v>10</v>
      </c>
      <c r="D6" s="23" t="s">
        <v>34</v>
      </c>
      <c r="E6" s="18">
        <v>15</v>
      </c>
      <c r="F6" s="18">
        <v>1.5</v>
      </c>
      <c r="G6" s="19">
        <v>20</v>
      </c>
      <c r="H6" s="19">
        <v>1.5</v>
      </c>
      <c r="I6" s="24" t="s">
        <v>124</v>
      </c>
    </row>
    <row r="7" spans="1:26">
      <c r="A7" s="15" t="s">
        <v>71</v>
      </c>
      <c r="B7" s="15" t="s">
        <v>72</v>
      </c>
      <c r="C7" s="18" t="s">
        <v>15</v>
      </c>
      <c r="D7" s="23" t="s">
        <v>34</v>
      </c>
      <c r="E7" s="18">
        <v>30</v>
      </c>
      <c r="F7" s="18">
        <v>2</v>
      </c>
      <c r="G7" s="19">
        <v>15</v>
      </c>
      <c r="H7" s="19">
        <v>2</v>
      </c>
      <c r="I7" s="24" t="s">
        <v>149</v>
      </c>
    </row>
    <row r="8" spans="1:26">
      <c r="A8" s="15" t="s">
        <v>73</v>
      </c>
      <c r="B8" s="15" t="s">
        <v>74</v>
      </c>
      <c r="C8" s="18" t="s">
        <v>5</v>
      </c>
      <c r="D8" s="23" t="s">
        <v>34</v>
      </c>
      <c r="E8" s="18">
        <v>20</v>
      </c>
      <c r="F8" s="18">
        <v>1.5</v>
      </c>
      <c r="G8" s="19">
        <v>20</v>
      </c>
      <c r="H8" s="19">
        <v>2</v>
      </c>
      <c r="I8" s="24" t="s">
        <v>149</v>
      </c>
    </row>
    <row r="9" spans="1:26">
      <c r="A9" s="15" t="s">
        <v>75</v>
      </c>
      <c r="B9" t="s">
        <v>76</v>
      </c>
      <c r="C9" s="18" t="s">
        <v>5</v>
      </c>
      <c r="D9" s="23" t="s">
        <v>34</v>
      </c>
      <c r="E9" s="18">
        <v>25</v>
      </c>
      <c r="F9" s="18">
        <v>1.5</v>
      </c>
      <c r="G9" s="19">
        <v>25</v>
      </c>
      <c r="H9" s="19">
        <v>2</v>
      </c>
      <c r="I9" s="24" t="s">
        <v>149</v>
      </c>
    </row>
    <row r="10" spans="1:26">
      <c r="B10" s="5" t="s">
        <v>127</v>
      </c>
      <c r="G10" s="19">
        <f>SUM(G2:G9)</f>
        <v>159</v>
      </c>
      <c r="H10" s="19">
        <f>SUM(H2:H9)</f>
        <v>15.5</v>
      </c>
    </row>
    <row r="12" spans="1:26">
      <c r="B12" s="5" t="s">
        <v>150</v>
      </c>
    </row>
    <row r="13" spans="1:26">
      <c r="B13" s="5"/>
    </row>
    <row r="14" spans="1:26" ht="12.75">
      <c r="B14" s="5" t="s">
        <v>129</v>
      </c>
    </row>
    <row r="15" spans="1:26" ht="12.4" customHeight="1">
      <c r="B15" s="28" t="s">
        <v>130</v>
      </c>
      <c r="C15" s="28"/>
      <c r="D15" s="28"/>
      <c r="E15" s="28"/>
      <c r="F15" s="28"/>
      <c r="G15" s="28"/>
      <c r="H15" s="28"/>
      <c r="I15" s="28"/>
    </row>
    <row r="16" spans="1:26" ht="12.4" customHeight="1">
      <c r="B16" s="28" t="s">
        <v>131</v>
      </c>
      <c r="C16" s="28"/>
      <c r="D16" s="28"/>
      <c r="E16" s="28"/>
      <c r="F16" s="28"/>
      <c r="G16" s="28"/>
      <c r="H16" s="28"/>
      <c r="I16" s="28"/>
    </row>
    <row r="17" spans="2:9" ht="12.4" customHeight="1">
      <c r="B17" s="28" t="s">
        <v>132</v>
      </c>
      <c r="C17" s="28"/>
      <c r="D17" s="28"/>
      <c r="E17" s="28"/>
      <c r="F17" s="28"/>
      <c r="G17" s="28"/>
      <c r="H17" s="28"/>
      <c r="I17" s="28"/>
    </row>
    <row r="18" spans="2:9" ht="12.4" customHeight="1">
      <c r="B18" s="28" t="s">
        <v>133</v>
      </c>
      <c r="C18" s="28"/>
      <c r="D18" s="28"/>
      <c r="E18" s="28"/>
      <c r="F18" s="28"/>
      <c r="G18" s="28"/>
      <c r="H18" s="28"/>
      <c r="I18" s="28"/>
    </row>
    <row r="19" spans="2:9" ht="12.4" customHeight="1">
      <c r="B19" s="26" t="s">
        <v>151</v>
      </c>
      <c r="C19" s="26"/>
      <c r="D19" s="26"/>
      <c r="E19" s="26"/>
      <c r="F19" s="26"/>
      <c r="G19" s="26"/>
      <c r="H19" s="26"/>
      <c r="I19" s="26"/>
    </row>
    <row r="20" spans="2:9" ht="12.4" customHeight="1">
      <c r="B20" s="29" t="s">
        <v>152</v>
      </c>
      <c r="C20" s="29"/>
      <c r="D20" s="29"/>
      <c r="E20" s="29"/>
      <c r="F20" s="29"/>
      <c r="G20" s="29"/>
      <c r="H20" s="29"/>
      <c r="I20" s="29"/>
    </row>
    <row r="21" spans="2:9" ht="12.95" customHeight="1">
      <c r="B21" s="30" t="s">
        <v>135</v>
      </c>
      <c r="C21" s="30"/>
    </row>
    <row r="22" spans="2:9" ht="12.4" customHeight="1">
      <c r="B22" s="28" t="s">
        <v>136</v>
      </c>
      <c r="C22" s="28"/>
      <c r="D22" s="28"/>
      <c r="E22" s="28"/>
      <c r="F22" s="28"/>
      <c r="G22" s="28"/>
      <c r="H22" s="28"/>
    </row>
    <row r="23" spans="2:9" ht="12.4" customHeight="1">
      <c r="B23" s="28" t="s">
        <v>137</v>
      </c>
      <c r="C23" s="28"/>
      <c r="D23" s="28"/>
      <c r="E23" s="28"/>
      <c r="F23" s="28"/>
      <c r="G23" s="28"/>
    </row>
    <row r="24" spans="2:9" ht="12.75"/>
    <row r="25" spans="2:9">
      <c r="B25" s="5"/>
    </row>
  </sheetData>
  <mergeCells count="8">
    <mergeCell ref="B23:G23"/>
    <mergeCell ref="B21:C21"/>
    <mergeCell ref="B15:I15"/>
    <mergeCell ref="B16:I16"/>
    <mergeCell ref="B17:I17"/>
    <mergeCell ref="B18:I18"/>
    <mergeCell ref="B20:I20"/>
    <mergeCell ref="B22:H22"/>
  </mergeCells>
  <conditionalFormatting sqref="I1 I10:I11 I21:I1048576 D2:D9">
    <cfRule type="cellIs" dxfId="9" priority="8" operator="equal">
      <formula>$Z$5</formula>
    </cfRule>
    <cfRule type="cellIs" dxfId="8" priority="9" operator="equal">
      <formula>$Z$4</formula>
    </cfRule>
    <cfRule type="cellIs" dxfId="7" priority="10" operator="equal">
      <formula>$Z$3</formula>
    </cfRule>
  </conditionalFormatting>
  <conditionalFormatting sqref="I2:I9">
    <cfRule type="containsText" dxfId="6" priority="3" operator="containsText" text="Yes">
      <formula>NOT(ISERROR(SEARCH("Yes",I2)))</formula>
    </cfRule>
    <cfRule type="containsText" dxfId="5" priority="4" operator="containsText" text="No">
      <formula>NOT(ISERROR(SEARCH("No",I2)))</formula>
    </cfRule>
  </conditionalFormatting>
  <dataValidations count="1">
    <dataValidation type="list" allowBlank="1" showInputMessage="1" showErrorMessage="1" sqref="I21: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4"/>
  <sheetViews>
    <sheetView zoomScaleNormal="100" workbookViewId="0" xr3:uid="{9B253EF2-77E0-53E3-AE26-4D66ECD923F3}">
      <selection activeCell="C7" sqref="C7"/>
    </sheetView>
  </sheetViews>
  <sheetFormatPr defaultColWidth="10.625" defaultRowHeight="12.4"/>
  <cols>
    <col min="1" max="1" width="9.375" customWidth="1"/>
    <col min="2" max="2" width="32.5" style="1" bestFit="1" customWidth="1"/>
    <col min="3" max="3" width="6.5" style="19" bestFit="1" customWidth="1"/>
    <col min="4" max="4" width="8.125" style="19" bestFit="1" customWidth="1"/>
    <col min="5" max="5" width="7.625" style="19" bestFit="1" customWidth="1"/>
    <col min="6" max="6" width="8.375" style="19" bestFit="1" customWidth="1"/>
    <col min="7" max="7" width="7.625" style="19" bestFit="1" customWidth="1"/>
    <col min="8" max="8" width="8.5" style="19" bestFit="1" customWidth="1"/>
    <col min="9" max="9" width="10.125" style="20" bestFit="1" customWidth="1"/>
    <col min="26" max="26" width="9.625" bestFit="1" customWidth="1"/>
  </cols>
  <sheetData>
    <row r="1" spans="1:26">
      <c r="A1" s="4" t="s">
        <v>140</v>
      </c>
      <c r="B1" s="5" t="s">
        <v>141</v>
      </c>
      <c r="C1" s="16" t="s">
        <v>142</v>
      </c>
      <c r="D1" s="16" t="s">
        <v>143</v>
      </c>
      <c r="E1" s="16" t="s">
        <v>144</v>
      </c>
      <c r="F1" s="16" t="s">
        <v>145</v>
      </c>
      <c r="G1" s="16" t="s">
        <v>146</v>
      </c>
      <c r="H1" s="16" t="s">
        <v>147</v>
      </c>
      <c r="I1" s="17" t="s">
        <v>148</v>
      </c>
    </row>
    <row r="2" spans="1:26" ht="12.75">
      <c r="A2" s="15" t="s">
        <v>85</v>
      </c>
      <c r="B2" t="s">
        <v>86</v>
      </c>
      <c r="C2" s="18" t="s">
        <v>10</v>
      </c>
      <c r="D2" s="23" t="s">
        <v>63</v>
      </c>
      <c r="E2" s="18">
        <v>15</v>
      </c>
      <c r="F2" s="18">
        <v>1.5</v>
      </c>
      <c r="I2" s="23" t="s">
        <v>153</v>
      </c>
    </row>
    <row r="3" spans="1:26" ht="12.75">
      <c r="A3" s="15" t="s">
        <v>89</v>
      </c>
      <c r="B3" t="s">
        <v>90</v>
      </c>
      <c r="C3" s="18" t="s">
        <v>10</v>
      </c>
      <c r="D3" s="23" t="s">
        <v>63</v>
      </c>
      <c r="E3" s="18">
        <v>20</v>
      </c>
      <c r="F3" s="18">
        <v>2</v>
      </c>
      <c r="I3" s="23" t="s">
        <v>153</v>
      </c>
      <c r="Z3" t="s">
        <v>63</v>
      </c>
    </row>
    <row r="4" spans="1:26" ht="12.75">
      <c r="A4" t="s">
        <v>93</v>
      </c>
      <c r="B4" t="s">
        <v>94</v>
      </c>
      <c r="C4" s="18" t="s">
        <v>15</v>
      </c>
      <c r="D4" s="23" t="s">
        <v>63</v>
      </c>
      <c r="E4" s="18">
        <v>25</v>
      </c>
      <c r="F4" s="18">
        <v>2</v>
      </c>
      <c r="G4" s="18"/>
      <c r="H4" s="18"/>
      <c r="I4" s="23" t="s">
        <v>153</v>
      </c>
      <c r="Z4" t="s">
        <v>66</v>
      </c>
    </row>
    <row r="5" spans="1:26" ht="12.75">
      <c r="A5" t="s">
        <v>95</v>
      </c>
      <c r="B5" t="s">
        <v>96</v>
      </c>
      <c r="C5" s="18" t="s">
        <v>15</v>
      </c>
      <c r="D5" s="23" t="s">
        <v>63</v>
      </c>
      <c r="E5" s="18">
        <v>25</v>
      </c>
      <c r="F5" s="18">
        <v>2</v>
      </c>
      <c r="I5" s="23" t="s">
        <v>153</v>
      </c>
      <c r="Z5" t="s">
        <v>34</v>
      </c>
    </row>
    <row r="6" spans="1:26" ht="12.75">
      <c r="A6" s="15" t="s">
        <v>77</v>
      </c>
      <c r="B6" t="s">
        <v>78</v>
      </c>
      <c r="C6" s="18" t="s">
        <v>20</v>
      </c>
      <c r="D6" s="23" t="s">
        <v>63</v>
      </c>
      <c r="E6" s="18">
        <v>15</v>
      </c>
      <c r="F6" s="18">
        <v>1.5</v>
      </c>
      <c r="I6" s="23" t="s">
        <v>153</v>
      </c>
    </row>
    <row r="7" spans="1:26" ht="12.75">
      <c r="A7" s="15" t="s">
        <v>99</v>
      </c>
      <c r="B7" t="s">
        <v>100</v>
      </c>
      <c r="C7" s="18" t="s">
        <v>20</v>
      </c>
      <c r="D7" s="23" t="s">
        <v>63</v>
      </c>
      <c r="E7" s="18">
        <v>25</v>
      </c>
      <c r="F7" s="18">
        <v>2</v>
      </c>
      <c r="I7" s="23" t="s">
        <v>153</v>
      </c>
    </row>
    <row r="8" spans="1:26">
      <c r="A8" s="15"/>
      <c r="B8" s="15"/>
      <c r="C8" s="18"/>
      <c r="D8" s="23"/>
      <c r="E8" s="18"/>
      <c r="F8" s="18"/>
      <c r="I8" s="24"/>
    </row>
    <row r="9" spans="1:26">
      <c r="A9" s="15"/>
      <c r="B9"/>
      <c r="C9" s="18"/>
      <c r="D9" s="23"/>
      <c r="E9" s="18"/>
      <c r="F9" s="18"/>
      <c r="I9" s="24"/>
    </row>
    <row r="10" spans="1:26">
      <c r="B10" s="5" t="s">
        <v>127</v>
      </c>
      <c r="G10" s="19">
        <f>SUM(G2:G9)</f>
        <v>0</v>
      </c>
      <c r="H10" s="19">
        <f>SUM(H2:H9)</f>
        <v>0</v>
      </c>
    </row>
    <row r="12" spans="1:26">
      <c r="B12" s="5" t="s">
        <v>150</v>
      </c>
    </row>
    <row r="13" spans="1:26">
      <c r="B13" s="5"/>
    </row>
    <row r="14" spans="1:26">
      <c r="B14" s="5" t="s">
        <v>129</v>
      </c>
    </row>
    <row r="15" spans="1:26">
      <c r="B15" s="28"/>
      <c r="C15" s="28"/>
      <c r="D15" s="28"/>
      <c r="E15" s="28"/>
      <c r="F15" s="28"/>
      <c r="G15" s="28"/>
      <c r="H15" s="28"/>
      <c r="I15" s="28"/>
    </row>
    <row r="16" spans="1:26">
      <c r="B16" s="28"/>
      <c r="C16" s="28"/>
      <c r="D16" s="28"/>
      <c r="E16" s="28"/>
      <c r="F16" s="28"/>
      <c r="G16" s="28"/>
      <c r="H16" s="28"/>
      <c r="I16" s="28"/>
    </row>
    <row r="17" spans="2:9">
      <c r="B17" s="28"/>
      <c r="C17" s="28"/>
      <c r="D17" s="28"/>
      <c r="E17" s="28"/>
      <c r="F17" s="28"/>
      <c r="G17" s="28"/>
      <c r="H17" s="28"/>
      <c r="I17" s="28"/>
    </row>
    <row r="18" spans="2:9">
      <c r="B18" s="28"/>
      <c r="C18" s="28"/>
      <c r="D18" s="28"/>
      <c r="E18" s="28"/>
      <c r="F18" s="28"/>
      <c r="G18" s="28"/>
      <c r="H18" s="28"/>
      <c r="I18" s="28"/>
    </row>
    <row r="19" spans="2:9">
      <c r="B19" s="29"/>
      <c r="C19" s="29"/>
      <c r="D19" s="29"/>
      <c r="E19" s="29"/>
      <c r="F19" s="29"/>
      <c r="G19" s="29"/>
      <c r="H19" s="29"/>
      <c r="I19" s="29"/>
    </row>
    <row r="20" spans="2:9" ht="12.95" customHeight="1">
      <c r="B20" s="30" t="s">
        <v>135</v>
      </c>
      <c r="C20" s="30"/>
    </row>
    <row r="21" spans="2:9">
      <c r="B21" s="28"/>
      <c r="C21" s="28"/>
      <c r="D21" s="28"/>
      <c r="E21" s="28"/>
      <c r="F21" s="28"/>
      <c r="G21" s="28"/>
      <c r="H21" s="28"/>
    </row>
    <row r="22" spans="2:9">
      <c r="B22" s="28"/>
      <c r="C22" s="28"/>
      <c r="D22" s="28"/>
      <c r="E22" s="28"/>
      <c r="F22" s="28"/>
      <c r="G22" s="28"/>
    </row>
    <row r="24" spans="2:9">
      <c r="B24" s="5"/>
    </row>
  </sheetData>
  <mergeCells count="8">
    <mergeCell ref="B21:H21"/>
    <mergeCell ref="B22:G22"/>
    <mergeCell ref="B15:I15"/>
    <mergeCell ref="B16:I16"/>
    <mergeCell ref="B17:I17"/>
    <mergeCell ref="B18:I18"/>
    <mergeCell ref="B19:I19"/>
    <mergeCell ref="B20:C20"/>
  </mergeCells>
  <phoneticPr fontId="2" type="noConversion"/>
  <conditionalFormatting sqref="I1 I10:I11 I20: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0:I1048576 I10:I11 D2:D9"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xr3:uid="{85D5C41F-068E-5C55-9968-509E7C2A5619}"/>
  </sheetViews>
  <sheetFormatPr defaultColWidth="10.625" defaultRowHeight="12.4"/>
  <cols>
    <col min="1" max="1" width="8.125" bestFit="1" customWidth="1"/>
    <col min="2" max="2" width="11.125" bestFit="1" customWidth="1"/>
    <col min="3" max="4" width="6.5" bestFit="1" customWidth="1"/>
    <col min="5" max="5" width="7.625" bestFit="1" customWidth="1"/>
    <col min="6" max="6" width="8.375" bestFit="1" customWidth="1"/>
    <col min="7" max="7" width="7.75" bestFit="1" customWidth="1"/>
    <col min="8" max="8" width="8.5" bestFit="1" customWidth="1"/>
    <col min="9" max="9" width="10.125" bestFit="1" customWidth="1"/>
  </cols>
  <sheetData>
    <row r="1" spans="1:9">
      <c r="A1" s="4" t="s">
        <v>28</v>
      </c>
      <c r="B1" s="5" t="s">
        <v>29</v>
      </c>
      <c r="C1" s="4" t="s">
        <v>30</v>
      </c>
      <c r="D1" s="4" t="s">
        <v>31</v>
      </c>
      <c r="E1" s="8" t="s">
        <v>119</v>
      </c>
      <c r="F1" s="8" t="s">
        <v>120</v>
      </c>
      <c r="G1" s="8" t="s">
        <v>121</v>
      </c>
      <c r="H1" s="8" t="s">
        <v>122</v>
      </c>
      <c r="I1" s="8" t="s">
        <v>123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3" zoomScaleNormal="100" zoomScalePageLayoutView="150" workbookViewId="0" xr3:uid="{44B22561-5205-5C8A-B808-2C70100D228F}">
      <selection activeCell="B24" sqref="B24"/>
    </sheetView>
  </sheetViews>
  <sheetFormatPr defaultColWidth="10.625" defaultRowHeight="12.4"/>
  <cols>
    <col min="1" max="1" width="8" bestFit="1" customWidth="1"/>
    <col min="2" max="2" width="26.75" customWidth="1"/>
    <col min="3" max="3" width="69.125" style="1" customWidth="1"/>
  </cols>
  <sheetData>
    <row r="1" spans="1:4" s="4" customFormat="1">
      <c r="A1" s="4" t="s">
        <v>140</v>
      </c>
      <c r="B1" s="4" t="s">
        <v>141</v>
      </c>
      <c r="C1" s="5" t="s">
        <v>154</v>
      </c>
      <c r="D1" s="4" t="s">
        <v>155</v>
      </c>
    </row>
    <row r="2" spans="1:4" ht="15">
      <c r="A2" t="s">
        <v>35</v>
      </c>
      <c r="B2" t="s">
        <v>36</v>
      </c>
      <c r="C2" s="9" t="s">
        <v>156</v>
      </c>
      <c r="D2" s="21" t="s">
        <v>157</v>
      </c>
    </row>
    <row r="3" spans="1:4" ht="15">
      <c r="A3" t="s">
        <v>37</v>
      </c>
      <c r="B3" t="s">
        <v>38</v>
      </c>
      <c r="C3" s="9" t="s">
        <v>158</v>
      </c>
      <c r="D3" s="21" t="s">
        <v>157</v>
      </c>
    </row>
    <row r="4" spans="1:4" ht="15">
      <c r="A4" t="s">
        <v>39</v>
      </c>
      <c r="B4" t="s">
        <v>40</v>
      </c>
      <c r="C4" s="9" t="s">
        <v>159</v>
      </c>
      <c r="D4" s="21" t="s">
        <v>157</v>
      </c>
    </row>
    <row r="5" spans="1:4" ht="30">
      <c r="A5" t="s">
        <v>41</v>
      </c>
      <c r="B5" t="s">
        <v>42</v>
      </c>
      <c r="C5" s="9" t="s">
        <v>160</v>
      </c>
      <c r="D5" s="21" t="s">
        <v>157</v>
      </c>
    </row>
    <row r="6" spans="1:4" ht="15">
      <c r="A6" t="s">
        <v>43</v>
      </c>
      <c r="B6" t="s">
        <v>44</v>
      </c>
      <c r="C6" s="9" t="s">
        <v>161</v>
      </c>
      <c r="D6" s="21" t="s">
        <v>157</v>
      </c>
    </row>
    <row r="7" spans="1:4" ht="15">
      <c r="A7" t="s">
        <v>45</v>
      </c>
      <c r="B7" t="s">
        <v>46</v>
      </c>
      <c r="C7" s="9" t="s">
        <v>162</v>
      </c>
      <c r="D7" s="21" t="s">
        <v>157</v>
      </c>
    </row>
    <row r="8" spans="1:4" ht="30">
      <c r="A8" t="s">
        <v>47</v>
      </c>
      <c r="B8" t="s">
        <v>48</v>
      </c>
      <c r="C8" s="9" t="s">
        <v>163</v>
      </c>
      <c r="D8" s="21" t="s">
        <v>157</v>
      </c>
    </row>
    <row r="9" spans="1:4" ht="30">
      <c r="A9" t="s">
        <v>59</v>
      </c>
      <c r="B9" t="s">
        <v>60</v>
      </c>
      <c r="C9" s="9" t="s">
        <v>164</v>
      </c>
    </row>
    <row r="10" spans="1:4" ht="30">
      <c r="A10" t="s">
        <v>61</v>
      </c>
      <c r="B10" t="s">
        <v>62</v>
      </c>
      <c r="C10" s="9" t="s">
        <v>165</v>
      </c>
    </row>
    <row r="11" spans="1:4" ht="30">
      <c r="A11" t="s">
        <v>64</v>
      </c>
      <c r="B11" t="s">
        <v>65</v>
      </c>
      <c r="C11" s="9" t="s">
        <v>166</v>
      </c>
    </row>
    <row r="12" spans="1:4" ht="15">
      <c r="A12" t="s">
        <v>167</v>
      </c>
      <c r="B12" t="s">
        <v>168</v>
      </c>
      <c r="C12" s="9" t="s">
        <v>169</v>
      </c>
    </row>
    <row r="13" spans="1:4" ht="30">
      <c r="A13" t="s">
        <v>67</v>
      </c>
      <c r="B13" t="s">
        <v>68</v>
      </c>
      <c r="C13" s="9" t="s">
        <v>170</v>
      </c>
    </row>
    <row r="14" spans="1:4" ht="45">
      <c r="A14" t="s">
        <v>171</v>
      </c>
      <c r="B14" t="s">
        <v>172</v>
      </c>
      <c r="C14" s="9" t="s">
        <v>173</v>
      </c>
    </row>
    <row r="15" spans="1:4" ht="15">
      <c r="A15" t="s">
        <v>69</v>
      </c>
      <c r="B15" t="s">
        <v>70</v>
      </c>
      <c r="C15" s="9" t="s">
        <v>174</v>
      </c>
    </row>
    <row r="16" spans="1:4" ht="15">
      <c r="A16" t="s">
        <v>49</v>
      </c>
      <c r="B16" t="s">
        <v>50</v>
      </c>
      <c r="C16" s="9" t="s">
        <v>175</v>
      </c>
    </row>
    <row r="17" spans="1:4" ht="15">
      <c r="A17" t="s">
        <v>77</v>
      </c>
      <c r="B17" t="s">
        <v>78</v>
      </c>
      <c r="C17" s="9" t="s">
        <v>176</v>
      </c>
    </row>
    <row r="18" spans="1:4" ht="15">
      <c r="A18" t="s">
        <v>177</v>
      </c>
      <c r="B18" t="s">
        <v>178</v>
      </c>
      <c r="C18" s="9" t="s">
        <v>179</v>
      </c>
    </row>
    <row r="19" spans="1:4" ht="15">
      <c r="A19" t="s">
        <v>79</v>
      </c>
      <c r="B19" t="s">
        <v>80</v>
      </c>
      <c r="C19" s="9" t="s">
        <v>180</v>
      </c>
    </row>
    <row r="20" spans="1:4" ht="15">
      <c r="A20" t="s">
        <v>81</v>
      </c>
      <c r="B20" t="s">
        <v>82</v>
      </c>
      <c r="C20" s="9" t="s">
        <v>181</v>
      </c>
    </row>
    <row r="21" spans="1:4" ht="15">
      <c r="A21" t="s">
        <v>83</v>
      </c>
      <c r="B21" t="s">
        <v>84</v>
      </c>
      <c r="C21" s="9" t="s">
        <v>182</v>
      </c>
    </row>
    <row r="22" spans="1:4" ht="15">
      <c r="A22" t="s">
        <v>85</v>
      </c>
      <c r="B22" t="s">
        <v>86</v>
      </c>
      <c r="C22" s="9" t="s">
        <v>183</v>
      </c>
      <c r="D22" s="21" t="s">
        <v>184</v>
      </c>
    </row>
    <row r="23" spans="1:4" ht="15">
      <c r="A23" t="s">
        <v>51</v>
      </c>
      <c r="B23" t="s">
        <v>52</v>
      </c>
      <c r="C23" s="9" t="s">
        <v>185</v>
      </c>
    </row>
    <row r="24" spans="1:4" ht="30">
      <c r="A24" t="s">
        <v>99</v>
      </c>
      <c r="B24" t="s">
        <v>100</v>
      </c>
      <c r="C24" s="9" t="s">
        <v>186</v>
      </c>
    </row>
    <row r="25" spans="1:4" ht="30">
      <c r="A25" t="s">
        <v>87</v>
      </c>
      <c r="B25" t="s">
        <v>88</v>
      </c>
      <c r="C25" s="9" t="s">
        <v>187</v>
      </c>
    </row>
    <row r="26" spans="1:4" ht="30">
      <c r="A26" t="s">
        <v>89</v>
      </c>
      <c r="B26" t="s">
        <v>90</v>
      </c>
      <c r="C26" s="9" t="s">
        <v>188</v>
      </c>
      <c r="D26" s="21" t="s">
        <v>184</v>
      </c>
    </row>
    <row r="27" spans="1:4" ht="75">
      <c r="A27" t="s">
        <v>189</v>
      </c>
      <c r="B27" t="s">
        <v>190</v>
      </c>
      <c r="C27" s="9" t="s">
        <v>191</v>
      </c>
    </row>
    <row r="28" spans="1:4" ht="15">
      <c r="A28" t="s">
        <v>32</v>
      </c>
      <c r="B28" t="s">
        <v>33</v>
      </c>
      <c r="C28" s="9" t="s">
        <v>192</v>
      </c>
    </row>
    <row r="29" spans="1:4" ht="15">
      <c r="A29" t="s">
        <v>91</v>
      </c>
      <c r="B29" t="s">
        <v>92</v>
      </c>
      <c r="C29" s="9" t="s">
        <v>193</v>
      </c>
    </row>
    <row r="30" spans="1:4" ht="15">
      <c r="A30" t="s">
        <v>53</v>
      </c>
      <c r="B30" t="s">
        <v>54</v>
      </c>
      <c r="C30" s="9" t="s">
        <v>194</v>
      </c>
      <c r="D30" s="21" t="s">
        <v>157</v>
      </c>
    </row>
    <row r="31" spans="1:4" ht="15">
      <c r="A31" t="s">
        <v>71</v>
      </c>
      <c r="B31" t="s">
        <v>72</v>
      </c>
      <c r="C31" s="9" t="s">
        <v>195</v>
      </c>
    </row>
    <row r="32" spans="1:4" ht="15">
      <c r="A32" t="s">
        <v>93</v>
      </c>
      <c r="B32" t="s">
        <v>94</v>
      </c>
      <c r="C32" s="9" t="s">
        <v>196</v>
      </c>
      <c r="D32" s="21" t="s">
        <v>184</v>
      </c>
    </row>
    <row r="33" spans="1:4" ht="15">
      <c r="A33" t="s">
        <v>95</v>
      </c>
      <c r="B33" t="s">
        <v>96</v>
      </c>
      <c r="C33" s="9" t="s">
        <v>197</v>
      </c>
      <c r="D33" s="21" t="s">
        <v>184</v>
      </c>
    </row>
    <row r="34" spans="1:4" ht="30">
      <c r="A34" t="s">
        <v>97</v>
      </c>
      <c r="B34" t="s">
        <v>98</v>
      </c>
      <c r="C34" s="9" t="s">
        <v>198</v>
      </c>
    </row>
    <row r="35" spans="1:4" ht="30">
      <c r="A35" t="s">
        <v>199</v>
      </c>
      <c r="B35" t="s">
        <v>200</v>
      </c>
      <c r="C35" s="9" t="s">
        <v>201</v>
      </c>
    </row>
    <row r="36" spans="1:4" ht="15">
      <c r="A36" t="s">
        <v>55</v>
      </c>
      <c r="B36" t="s">
        <v>56</v>
      </c>
      <c r="C36" s="9" t="s">
        <v>202</v>
      </c>
    </row>
    <row r="37" spans="1:4" ht="15">
      <c r="A37" t="s">
        <v>57</v>
      </c>
      <c r="B37" t="s">
        <v>58</v>
      </c>
      <c r="C37" s="9" t="s">
        <v>203</v>
      </c>
    </row>
    <row r="38" spans="1:4" ht="30">
      <c r="A38" t="s">
        <v>73</v>
      </c>
      <c r="B38" t="s">
        <v>74</v>
      </c>
      <c r="C38" s="9" t="s">
        <v>204</v>
      </c>
    </row>
    <row r="39" spans="1:4" ht="15">
      <c r="A39" t="s">
        <v>75</v>
      </c>
      <c r="B39" t="s">
        <v>76</v>
      </c>
      <c r="C39" s="9" t="s">
        <v>205</v>
      </c>
    </row>
    <row r="40" spans="1:4" ht="30">
      <c r="A40" t="s">
        <v>206</v>
      </c>
      <c r="B40" t="s">
        <v>207</v>
      </c>
      <c r="C40" s="9" t="s">
        <v>208</v>
      </c>
    </row>
    <row r="41" spans="1:4" ht="15">
      <c r="A41" t="s">
        <v>209</v>
      </c>
      <c r="B41" t="s">
        <v>210</v>
      </c>
      <c r="C41" s="9" t="s">
        <v>211</v>
      </c>
    </row>
    <row r="42" spans="1:4" ht="15">
      <c r="A42" t="s">
        <v>212</v>
      </c>
      <c r="B42" t="s">
        <v>213</v>
      </c>
      <c r="C42" s="9" t="s">
        <v>214</v>
      </c>
    </row>
    <row r="43" spans="1:4" ht="30">
      <c r="A43" t="s">
        <v>215</v>
      </c>
      <c r="B43" t="s">
        <v>216</v>
      </c>
      <c r="C43" s="9" t="s">
        <v>217</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Stevens Institute of Technology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Pratik Shah</cp:lastModifiedBy>
  <cp:revision/>
  <dcterms:created xsi:type="dcterms:W3CDTF">2014-07-11T14:28:17Z</dcterms:created>
  <dcterms:modified xsi:type="dcterms:W3CDTF">2018-10-16T19:50:21Z</dcterms:modified>
  <cp:category/>
  <cp:contentStatus/>
</cp:coreProperties>
</file>