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date1904="1" showInkAnnotation="0" autoCompressPictures="0"/>
  <mc:AlternateContent xmlns:mc="http://schemas.openxmlformats.org/markup-compatibility/2006">
    <mc:Choice Requires="x15">
      <x15ac:absPath xmlns:x15ac="http://schemas.microsoft.com/office/spreadsheetml/2010/11/ac" url="/Users/Rozanitis/Documents/Stevens/Semesters/Fall2018/SSW-555/gedcom-parser/"/>
    </mc:Choice>
  </mc:AlternateContent>
  <xr:revisionPtr revIDLastSave="0" documentId="13_ncr:1_{A167E127-351E-3B49-9356-D77003D6B91D}" xr6:coauthVersionLast="38" xr6:coauthVersionMax="40" xr10:uidLastSave="{00000000-0000-0000-0000-000000000000}"/>
  <bookViews>
    <workbookView xWindow="0" yWindow="460" windowWidth="24440" windowHeight="15240" tabRatio="500" firstSheet="1" activeTab="7" xr2:uid="{00000000-000D-0000-FFFF-FFFF00000000}"/>
  </bookViews>
  <sheets>
    <sheet name="Team" sheetId="1" r:id="rId1"/>
    <sheet name="Backlog" sheetId="2" r:id="rId2"/>
    <sheet name="Burndown README" sheetId="13" r:id="rId3"/>
    <sheet name="Burndown" sheetId="7" r:id="rId4"/>
    <sheet name="Sprint1" sheetId="3" r:id="rId5"/>
    <sheet name="Sprint2" sheetId="1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G10" i="6" l="1"/>
  <c r="E8" i="7"/>
  <c r="H10" i="6"/>
  <c r="F8" i="7"/>
  <c r="G8" i="7"/>
  <c r="G10" i="5"/>
  <c r="E7" i="7"/>
  <c r="H10" i="5"/>
  <c r="F7" i="7"/>
  <c r="G7" i="7"/>
  <c r="G10" i="14"/>
  <c r="E6" i="7"/>
  <c r="H10" i="14"/>
  <c r="F6" i="7"/>
  <c r="G6" i="7"/>
  <c r="G10" i="3"/>
  <c r="E5" i="7"/>
  <c r="H10" i="3"/>
  <c r="F5" i="7"/>
  <c r="G5" i="7"/>
  <c r="G17" i="13"/>
  <c r="G18" i="13"/>
  <c r="G19" i="13"/>
  <c r="D17" i="13"/>
  <c r="D18" i="13"/>
  <c r="D19" i="13"/>
  <c r="G16" i="13"/>
  <c r="D16" i="13"/>
</calcChain>
</file>

<file path=xl/sharedStrings.xml><?xml version="1.0" encoding="utf-8"?>
<sst xmlns="http://schemas.openxmlformats.org/spreadsheetml/2006/main" count="634" uniqueCount="236">
  <si>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</si>
  <si>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</si>
  <si>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</si>
  <si>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</si>
  <si>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</si>
  <si>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</si>
  <si>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</si>
  <si>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</si>
  <si>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</si>
  <si>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</si>
  <si>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</si>
  <si>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</si>
  <si>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</si>
  <si>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</si>
  <si>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</si>
  <si>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</si>
  <si>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</si>
  <si>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</si>
  <si>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</si>
  <si>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</si>
  <si>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</si>
  <si>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</si>
  <si>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</si>
  <si>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</si>
  <si>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</si>
  <si>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</si>
  <si>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</si>
  <si>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</si>
  <si>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</si>
  <si>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</si>
  <si>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</si>
  <si>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</si>
  <si>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US27</t>
  </si>
  <si>
    <t>Include individual ages</t>
  </si>
  <si>
    <t>Complete</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</si>
  <si>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</si>
  <si>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</si>
  <si>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</si>
  <si>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</si>
  <si>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</si>
  <si>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</si>
  <si>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</si>
  <si>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</si>
  <si>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</si>
  <si>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</si>
  <si>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</si>
  <si>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</si>
  <si>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</si>
  <si>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</si>
  <si>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US15</t>
  </si>
  <si>
    <t>Fewer than 15 siblings</t>
  </si>
  <si>
    <t>US22</t>
  </si>
  <si>
    <t>Unique IDs</t>
  </si>
  <si>
    <t>US29</t>
  </si>
  <si>
    <t>List deceased</t>
  </si>
  <si>
    <t>US35</t>
  </si>
  <si>
    <t>List recent births</t>
  </si>
  <si>
    <t>US36</t>
  </si>
  <si>
    <t>List recent deaths</t>
  </si>
  <si>
    <t>US08</t>
  </si>
  <si>
    <t>Birth before marriage of parents</t>
  </si>
  <si>
    <t>US09</t>
  </si>
  <si>
    <t>Birth before death of parents</t>
  </si>
  <si>
    <t>Assigned</t>
  </si>
  <si>
    <t>US10</t>
  </si>
  <si>
    <t>Marriage after 14</t>
  </si>
  <si>
    <t>In Progress</t>
  </si>
  <si>
    <t>US12</t>
  </si>
  <si>
    <t>Parents not too old</t>
  </si>
  <si>
    <t>US14</t>
  </si>
  <si>
    <t>Multiple births &lt;= 5</t>
  </si>
  <si>
    <t>US30</t>
  </si>
  <si>
    <t>List living married</t>
  </si>
  <si>
    <t>US37</t>
  </si>
  <si>
    <t>List recent survivors</t>
  </si>
  <si>
    <t>US38</t>
  </si>
  <si>
    <t>List upcoming birthdays</t>
  </si>
  <si>
    <t>US16</t>
  </si>
  <si>
    <t>Male last names</t>
  </si>
  <si>
    <t>US18</t>
  </si>
  <si>
    <t>Siblings should not marry</t>
  </si>
  <si>
    <t>complete</t>
  </si>
  <si>
    <t>US42</t>
  </si>
  <si>
    <t>Reject illegitimate dates</t>
  </si>
  <si>
    <t>US21</t>
  </si>
  <si>
    <t>Correct gender for role</t>
  </si>
  <si>
    <t>US23</t>
  </si>
  <si>
    <t>Unique name and birth date</t>
  </si>
  <si>
    <t>US25</t>
  </si>
  <si>
    <t>Unique first names in families</t>
  </si>
  <si>
    <t>US31</t>
  </si>
  <si>
    <t>List living single</t>
  </si>
  <si>
    <t>US32</t>
  </si>
  <si>
    <t>List multiple births</t>
  </si>
  <si>
    <t>US13</t>
  </si>
  <si>
    <t>Siblings spacing</t>
  </si>
  <si>
    <t>US11</t>
  </si>
  <si>
    <t>No bigamy</t>
  </si>
  <si>
    <t>US19</t>
  </si>
  <si>
    <t>First cousins should not marry</t>
  </si>
  <si>
    <t>US24</t>
  </si>
  <si>
    <t>Unique families by spouses</t>
  </si>
  <si>
    <t>US28</t>
  </si>
  <si>
    <t>Order siblings by age</t>
  </si>
  <si>
    <t>US33</t>
  </si>
  <si>
    <t>List orphans</t>
  </si>
  <si>
    <t>US34</t>
  </si>
  <si>
    <t>List large age differences</t>
  </si>
  <si>
    <t>US39</t>
  </si>
  <si>
    <t>List upcoming anniversaries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</si>
  <si>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</si>
  <si>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</si>
  <si>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</si>
  <si>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</si>
  <si>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</si>
  <si>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</si>
  <si>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</si>
  <si>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</si>
  <si>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</si>
  <si>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</si>
  <si>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</si>
  <si>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</si>
  <si>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</si>
  <si>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</si>
  <si>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</si>
  <si>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</si>
  <si>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</si>
  <si>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</si>
  <si>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</si>
  <si>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</si>
  <si>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</si>
  <si>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</si>
  <si>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</si>
  <si>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Yes</t>
  </si>
  <si>
    <t>Birth Before Marriage</t>
  </si>
  <si>
    <t>Birth Before Death</t>
  </si>
  <si>
    <t>Total</t>
  </si>
  <si>
    <t>Review results of Sprint 1</t>
  </si>
  <si>
    <t>Things we want to keep doing</t>
  </si>
  <si>
    <t>1) Using WhatsApp to stay in contact with one another - it has been very beneficial to know when people are working on or have completed their user stories and also to reachout to teammates when in doubts about something</t>
  </si>
  <si>
    <t xml:space="preserve">2) Quick meeting on Wednesday to discuss any issues anyone is facing </t>
  </si>
  <si>
    <t>3) Hangouts meeting on weekend (when necessary) to plan next sprint</t>
  </si>
  <si>
    <t xml:space="preserve">4) TravisCI - continuous integration has been extremely beneficial </t>
  </si>
  <si>
    <t>5) Making improvements to other developer's code when you see an opportunity to improve it</t>
  </si>
  <si>
    <t>Things we will avoid doing in future</t>
  </si>
  <si>
    <t>1) Waiting until Tuesday to start our user stories (our team is good about not doing this but still important)</t>
  </si>
  <si>
    <t>2) Becoming complacent with our process - although we have only done one sprint, we should continue to review our process and make changes if necessary</t>
  </si>
  <si>
    <t>Pair Programming Story</t>
  </si>
  <si>
    <t>List recent Death</t>
  </si>
  <si>
    <t>Story ID</t>
  </si>
  <si>
    <t>Story Name</t>
  </si>
  <si>
    <t>Owner</t>
  </si>
  <si>
    <t>Status</t>
  </si>
  <si>
    <t>Est Size</t>
  </si>
  <si>
    <t>Est Time</t>
  </si>
  <si>
    <t>Act Size</t>
  </si>
  <si>
    <t>Act Time</t>
  </si>
  <si>
    <t>Completed</t>
  </si>
  <si>
    <t>Review results of Sprint 2</t>
  </si>
  <si>
    <t>1) Similar to previous sprint use of whatsapp for daily stand up meetings and Weekend meeting for planning next sprint.</t>
  </si>
  <si>
    <t xml:space="preserve">2) TravisCI - continuous integration has been extremely beneficial </t>
  </si>
  <si>
    <t>3) Make improvements to the output of the code</t>
  </si>
  <si>
    <t>4) Making improvements to other developer's code when you see an opportunity to improve it</t>
  </si>
  <si>
    <t>1) Avoid waiting until Tuesday for next sprint planning and sprint retrospective.</t>
  </si>
  <si>
    <t>Review results of Sprint 3</t>
  </si>
  <si>
    <t>1. Continue to finish our sprint at least 2-3 days before the deadline in case any changes need to be made.</t>
  </si>
  <si>
    <t>2. Continue to use WhatsApp to inform other team members that someone is merging code.</t>
  </si>
  <si>
    <t>3. Continue to organize the source code by sprint and ascending user story.</t>
  </si>
  <si>
    <t>4. Continue to finalize TeamReport and plan the next sprint on Sunday.</t>
  </si>
  <si>
    <t>5. Continue to create a new branch for each user story and merge to the master only when every test has passed.</t>
  </si>
  <si>
    <t>6. Continue to discuss any issues with the group to come up with a solution rather than spending more time to solve it on your own.</t>
  </si>
  <si>
    <t>1. Avoid merging our code branches without informing other team members.</t>
  </si>
  <si>
    <t>2. Avoid changing lines in the test file without informing other team members.</t>
  </si>
  <si>
    <t>Review results of Sprint 4</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</si>
  <si>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</si>
  <si>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</si>
  <si>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</si>
  <si>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</si>
  <si>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</si>
  <si>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</si>
  <si>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</si>
  <si>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</si>
  <si>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</si>
  <si>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</si>
  <si>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</si>
  <si>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</si>
  <si>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</si>
  <si>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</si>
  <si>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</si>
  <si>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</si>
  <si>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</si>
  <si>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</si>
  <si>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</si>
  <si>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US17</t>
  </si>
  <si>
    <t>No marriages to descendants</t>
  </si>
  <si>
    <t>Parents should not marry any of their descendants</t>
  </si>
  <si>
    <t>Siblings should not marry one another</t>
  </si>
  <si>
    <t>First cousins should not marry one another</t>
  </si>
  <si>
    <t>US20</t>
  </si>
  <si>
    <t>Aunts and uncles</t>
  </si>
  <si>
    <t>Aunts and uncles should not marry their nieces or nephews</t>
  </si>
  <si>
    <t>Husband in family should be male and wife in family should be female</t>
  </si>
  <si>
    <t>x</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</si>
  <si>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</si>
  <si>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</si>
  <si>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</si>
  <si>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</si>
  <si>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</si>
  <si>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</si>
  <si>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</si>
  <si>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</si>
  <si>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</si>
  <si>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</si>
  <si>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</si>
  <si>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</si>
  <si>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</si>
  <si>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</si>
  <si>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</si>
  <si>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</si>
  <si>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</si>
  <si>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</si>
  <si>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</si>
  <si>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</si>
  <si>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</si>
  <si>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</si>
  <si>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</si>
  <si>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</si>
  <si>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</si>
  <si>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</si>
  <si>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</si>
  <si>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1. Change code or merge branch without informing other team mates</t>
  </si>
  <si>
    <t>1. Coordination between all the team memebers were great</t>
  </si>
  <si>
    <t>2. WhatsApp has been good platform to share daily thought for standups</t>
  </si>
  <si>
    <t>3. Creating separate branches for each user story so no one is merging to master branch directly</t>
  </si>
  <si>
    <t>4. Adding TravisCI to the GitHub repository before the project starts</t>
  </si>
  <si>
    <t>5. Completing user stories 3-4 days before the sprint deadline to ensure all user stories will be completed on-time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</si>
</sst>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3"/>
      <name val="Verdana"/>
      <family val="2"/>
    </font>
    <font>
      <sz val="10"/>
      <name val="Verdana"/>
      <family val="2"/>
    </font>
    <font>
      <sz val="10"/>
      <color rgb="FFFF0000"/>
      <name val="Verdana"/>
      <family val="2"/>
    </font>
    <font>
      <u/>
      <sz val="10"/>
      <color theme="10"/>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s>
  <cellStyleXfs count="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7" fillId="0" borderId="0"/>
    <xf numFmtId="0" fontId="9" fillId="0" borderId="0" applyNumberFormat="0" applyFill="0" applyBorder="0" applyAlignment="0" applyProtection="0"/>
  </cellStyleXfs>
  <cellXfs count="3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7"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7" fillId="0" borderId="0" xfId="0" applyFont="1"/>
    <xf numFmtId="0" fontId="7" fillId="0" borderId="0" xfId="0" applyFont="1" applyAlignment="1">
      <alignment horizontal="center"/>
    </xf>
    <xf numFmtId="164" fontId="8" fillId="0" borderId="0" xfId="0" applyNumberFormat="1" applyFont="1" applyAlignment="1">
      <alignment horizontal="center"/>
    </xf>
    <xf numFmtId="164" fontId="7" fillId="0" borderId="0" xfId="0" applyNumberFormat="1" applyFont="1" applyAlignment="1">
      <alignment horizontal="center"/>
    </xf>
    <xf numFmtId="0" fontId="1" fillId="0" borderId="1" xfId="0" applyFont="1" applyBorder="1"/>
    <xf numFmtId="0" fontId="0" fillId="0" borderId="2" xfId="0" applyBorder="1"/>
    <xf numFmtId="49" fontId="7" fillId="0" borderId="0" xfId="0" applyNumberFormat="1" applyFont="1" applyAlignment="1">
      <alignment horizontal="left" wrapText="1"/>
    </xf>
    <xf numFmtId="49" fontId="0" fillId="0" borderId="0" xfId="0" applyNumberFormat="1" applyAlignment="1">
      <alignment horizontal="left" wrapText="1"/>
    </xf>
    <xf numFmtId="0" fontId="1" fillId="0" borderId="3" xfId="0" applyFont="1" applyBorder="1"/>
    <xf numFmtId="0" fontId="0" fillId="3" borderId="0" xfId="0" applyFill="1"/>
    <xf numFmtId="0" fontId="0" fillId="4" borderId="0" xfId="0" applyFill="1"/>
    <xf numFmtId="0" fontId="0" fillId="0" borderId="0" xfId="0" applyAlignment="1">
      <alignment horizontal="left"/>
    </xf>
    <xf numFmtId="0" fontId="1" fillId="0" borderId="0" xfId="0" applyFont="1" applyAlignment="1">
      <alignment horizontal="left"/>
    </xf>
    <xf numFmtId="49" fontId="7" fillId="0" borderId="0" xfId="0" applyNumberFormat="1" applyFont="1" applyAlignment="1">
      <alignment horizontal="left" wrapText="1"/>
    </xf>
    <xf numFmtId="49" fontId="0" fillId="0" borderId="0" xfId="0" applyNumberFormat="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left"/>
    </xf>
    <xf numFmtId="49" fontId="0" fillId="0" borderId="0" xfId="0" applyNumberFormat="1" applyAlignment="1">
      <alignment horizontal="left"/>
    </xf>
    <xf numFmtId="49" fontId="7" fillId="0" borderId="0" xfId="0" applyNumberFormat="1" applyFont="1" applyAlignment="1">
      <alignment horizontal="left"/>
    </xf>
  </cellXfs>
  <cellStyles count="68">
    <cellStyle name="Followed Hyperlink" xfId="44" builtinId="9" hidden="1"/>
    <cellStyle name="Followed Hyperlink" xfId="40" builtinId="9" hidden="1"/>
    <cellStyle name="Followed Hyperlink" xfId="28" builtinId="9" hidden="1"/>
    <cellStyle name="Followed Hyperlink" xfId="24" builtinId="9" hidden="1"/>
    <cellStyle name="Followed Hyperlink" xfId="26" builtinId="9" hidden="1"/>
    <cellStyle name="Followed Hyperlink" xfId="48" builtinId="9" hidden="1"/>
    <cellStyle name="Followed Hyperlink" xfId="10" builtinId="9" hidden="1"/>
    <cellStyle name="Followed Hyperlink" xfId="8" builtinId="9" hidden="1"/>
    <cellStyle name="Followed Hyperlink" xfId="16" builtinId="9" hidden="1"/>
    <cellStyle name="Followed Hyperlink" xfId="54" builtinId="9" hidden="1"/>
    <cellStyle name="Followed Hyperlink" xfId="30" builtinId="9" hidden="1"/>
    <cellStyle name="Followed Hyperlink" xfId="22" builtinId="9" hidden="1"/>
    <cellStyle name="Followed Hyperlink" xfId="38" builtinId="9" hidden="1"/>
    <cellStyle name="Followed Hyperlink" xfId="58" builtinId="9" hidden="1"/>
    <cellStyle name="Followed Hyperlink" xfId="64" builtinId="9" hidden="1"/>
    <cellStyle name="Followed Hyperlink" xfId="52" builtinId="9" hidden="1"/>
    <cellStyle name="Followed Hyperlink" xfId="56" builtinId="9" hidden="1"/>
    <cellStyle name="Followed Hyperlink" xfId="12" builtinId="9" hidden="1"/>
    <cellStyle name="Followed Hyperlink" xfId="62" builtinId="9" hidden="1"/>
    <cellStyle name="Followed Hyperlink" xfId="34" builtinId="9" hidden="1"/>
    <cellStyle name="Followed Hyperlink" xfId="32" builtinId="9" hidden="1"/>
    <cellStyle name="Followed Hyperlink" xfId="42" builtinId="9" hidden="1"/>
    <cellStyle name="Followed Hyperlink" xfId="4" builtinId="9" hidden="1"/>
    <cellStyle name="Followed Hyperlink" xfId="20" builtinId="9" hidden="1"/>
    <cellStyle name="Followed Hyperlink" xfId="60" builtinId="9" hidden="1"/>
    <cellStyle name="Followed Hyperlink" xfId="50" builtinId="9" hidden="1"/>
    <cellStyle name="Followed Hyperlink" xfId="36" builtinId="9" hidden="1"/>
    <cellStyle name="Followed Hyperlink" xfId="46" builtinId="9" hidden="1"/>
    <cellStyle name="Followed Hyperlink" xfId="6" builtinId="9" hidden="1"/>
    <cellStyle name="Followed Hyperlink" xfId="2" builtinId="9" hidden="1"/>
    <cellStyle name="Followed Hyperlink" xfId="14" builtinId="9" hidden="1"/>
    <cellStyle name="Followed Hyperlink" xfId="18" builtinId="9" hidden="1"/>
    <cellStyle name="Hyperlink" xfId="3" builtinId="8" hidden="1"/>
    <cellStyle name="Hyperlink" xfId="5" builtinId="8" hidden="1"/>
    <cellStyle name="Hyperlink" xfId="23" builtinId="8" hidden="1"/>
    <cellStyle name="Hyperlink" xfId="13" builtinId="8" hidden="1"/>
    <cellStyle name="Hyperlink" xfId="17" builtinId="8" hidden="1"/>
    <cellStyle name="Hyperlink" xfId="15" builtinId="8" hidden="1"/>
    <cellStyle name="Hyperlink" xfId="11" builtinId="8" hidden="1"/>
    <cellStyle name="Hyperlink" xfId="19" builtinId="8" hidden="1"/>
    <cellStyle name="Hyperlink" xfId="1"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3" builtinId="8" hidden="1"/>
    <cellStyle name="Hyperlink" xfId="33" builtinId="8" hidden="1"/>
    <cellStyle name="Hyperlink" xfId="9" builtinId="8" hidden="1"/>
    <cellStyle name="Hyperlink" xfId="37" builtinId="8" hidden="1"/>
    <cellStyle name="Hyperlink" xfId="59" builtinId="8" hidden="1"/>
    <cellStyle name="Hyperlink" xfId="41" builtinId="8" hidden="1"/>
    <cellStyle name="Hyperlink" xfId="7" builtinId="8" hidden="1"/>
    <cellStyle name="Hyperlink" xfId="45" builtinId="8" hidden="1"/>
    <cellStyle name="Hyperlink" xfId="55" builtinId="8" hidden="1"/>
    <cellStyle name="Hyperlink" xfId="51" builtinId="8" hidden="1"/>
    <cellStyle name="Hyperlink" xfId="47" builtinId="8" hidden="1"/>
    <cellStyle name="Hyperlink" xfId="53" builtinId="8" hidden="1"/>
    <cellStyle name="Hyperlink" xfId="25" builtinId="8" hidden="1"/>
    <cellStyle name="Hyperlink" xfId="63" builtinId="8" hidden="1"/>
    <cellStyle name="Hyperlink" xfId="21" builtinId="8" hidden="1"/>
    <cellStyle name="Hyperlink" xfId="49" builtinId="8" hidden="1"/>
    <cellStyle name="Hyperlink" xfId="57" builtinId="8" hidden="1"/>
    <cellStyle name="Hyperlink" xfId="61" builtinId="8" hidden="1"/>
    <cellStyle name="Hyperlink" xfId="65" builtinId="8"/>
    <cellStyle name="Hyperlink 2" xfId="67" xr:uid="{00000000-0005-0000-0000-000071000000}"/>
    <cellStyle name="Normal" xfId="0" builtinId="0"/>
    <cellStyle name="Normal 2" xfId="66" xr:uid="{00000000-0005-0000-0000-000072000000}"/>
  </cellStyles>
  <dxfs count="2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pt idx="2">
                  <c:v>16</c:v>
                </c:pt>
                <c:pt idx="3">
                  <c:v>8</c:v>
                </c:pt>
                <c:pt idx="4">
                  <c:v>0</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heetViews>
  <sheetFormatPr baseColWidth="10" defaultColWidth="10.6640625" defaultRowHeight="13" x14ac:dyDescent="0.15"/>
  <cols>
    <col min="1" max="1" width="7.6640625" bestFit="1" customWidth="1"/>
    <col min="2" max="2" width="6.5" customWidth="1"/>
    <col min="3" max="3" width="8.5" customWidth="1"/>
    <col min="4" max="5" width="20.5" customWidth="1"/>
  </cols>
  <sheetData>
    <row r="1" spans="1:7" s="4" customFormat="1" x14ac:dyDescent="0.15">
      <c r="A1" s="4" t="s">
        <v>0</v>
      </c>
      <c r="B1" s="4" t="s">
        <v>1</v>
      </c>
      <c r="C1" s="4" t="s">
        <v>2</v>
      </c>
      <c r="D1" s="4" t="s">
        <v>3</v>
      </c>
      <c r="E1" s="4" t="s">
        <v>4</v>
      </c>
    </row>
    <row r="3" spans="1:7" ht="17" x14ac:dyDescent="0.2">
      <c r="A3" s="12" t="s">
        <v>5</v>
      </c>
      <c r="B3" s="12" t="s">
        <v>6</v>
      </c>
      <c r="C3" s="12" t="s">
        <v>7</v>
      </c>
      <c r="D3" s="13" t="s">
        <v>8</v>
      </c>
      <c r="E3" s="12" t="s">
        <v>9</v>
      </c>
    </row>
    <row r="4" spans="1:7" ht="17" x14ac:dyDescent="0.2">
      <c r="A4" s="12" t="s">
        <v>10</v>
      </c>
      <c r="B4" s="12" t="s">
        <v>11</v>
      </c>
      <c r="C4" s="12" t="s">
        <v>12</v>
      </c>
      <c r="D4" s="13" t="s">
        <v>13</v>
      </c>
      <c r="E4" s="12" t="s">
        <v>14</v>
      </c>
    </row>
    <row r="5" spans="1:7" ht="17" x14ac:dyDescent="0.2">
      <c r="A5" s="12" t="s">
        <v>15</v>
      </c>
      <c r="B5" s="12" t="s">
        <v>16</v>
      </c>
      <c r="C5" s="12" t="s">
        <v>17</v>
      </c>
      <c r="D5" s="13" t="s">
        <v>18</v>
      </c>
      <c r="E5" s="12" t="s">
        <v>19</v>
      </c>
    </row>
    <row r="6" spans="1:7" ht="17" x14ac:dyDescent="0.2">
      <c r="A6" s="12" t="s">
        <v>20</v>
      </c>
      <c r="B6" s="12" t="s">
        <v>21</v>
      </c>
      <c r="C6" s="12" t="s">
        <v>22</v>
      </c>
      <c r="D6" s="13" t="s">
        <v>23</v>
      </c>
      <c r="E6" s="12" t="s">
        <v>24</v>
      </c>
    </row>
    <row r="9" spans="1:7" x14ac:dyDescent="0.15">
      <c r="D9" s="4" t="s">
        <v>25</v>
      </c>
      <c r="E9" s="31" t="s">
        <v>26</v>
      </c>
      <c r="F9" s="31"/>
      <c r="G9" s="31"/>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8"/>
  <sheetViews>
    <sheetView topLeftCell="A22" zoomScale="150" workbookViewId="0">
      <selection activeCell="C32" sqref="C32"/>
    </sheetView>
  </sheetViews>
  <sheetFormatPr baseColWidth="10" defaultColWidth="10.6640625" defaultRowHeight="13" x14ac:dyDescent="0.15"/>
  <cols>
    <col min="1" max="1" width="6.1640625" bestFit="1" customWidth="1"/>
    <col min="2" max="2" width="8.1640625" bestFit="1" customWidth="1"/>
    <col min="3" max="3" width="26.6640625" bestFit="1" customWidth="1"/>
    <col min="4" max="4" width="6.5" bestFit="1" customWidth="1"/>
    <col min="5" max="5" width="8.1640625" bestFit="1" customWidth="1"/>
  </cols>
  <sheetData>
    <row r="1" spans="1:25" s="4" customFormat="1" x14ac:dyDescent="0.15">
      <c r="A1" s="24" t="s">
        <v>27</v>
      </c>
      <c r="B1" s="4" t="s">
        <v>28</v>
      </c>
      <c r="C1" s="4" t="s">
        <v>29</v>
      </c>
      <c r="D1" s="4" t="s">
        <v>30</v>
      </c>
      <c r="E1" s="4" t="s">
        <v>31</v>
      </c>
    </row>
    <row r="2" spans="1:25" ht="14" x14ac:dyDescent="0.15">
      <c r="A2">
        <v>1</v>
      </c>
      <c r="B2" t="s">
        <v>35</v>
      </c>
      <c r="C2" t="s">
        <v>36</v>
      </c>
      <c r="D2" s="14" t="s">
        <v>20</v>
      </c>
      <c r="E2" s="22" t="s">
        <v>34</v>
      </c>
    </row>
    <row r="3" spans="1:25" ht="14" x14ac:dyDescent="0.15">
      <c r="A3">
        <v>1</v>
      </c>
      <c r="B3" t="s">
        <v>37</v>
      </c>
      <c r="C3" t="s">
        <v>38</v>
      </c>
      <c r="D3" s="14" t="s">
        <v>5</v>
      </c>
      <c r="E3" s="22" t="s">
        <v>34</v>
      </c>
    </row>
    <row r="4" spans="1:25" ht="14" x14ac:dyDescent="0.15">
      <c r="A4">
        <v>1</v>
      </c>
      <c r="B4" s="30" t="s">
        <v>39</v>
      </c>
      <c r="C4" t="s">
        <v>40</v>
      </c>
      <c r="D4" s="14" t="s">
        <v>20</v>
      </c>
      <c r="E4" s="22" t="s">
        <v>34</v>
      </c>
    </row>
    <row r="5" spans="1:25" ht="14" x14ac:dyDescent="0.15">
      <c r="A5">
        <v>1</v>
      </c>
      <c r="B5" t="s">
        <v>41</v>
      </c>
      <c r="C5" t="s">
        <v>42</v>
      </c>
      <c r="D5" s="14" t="s">
        <v>10</v>
      </c>
      <c r="E5" s="22" t="s">
        <v>34</v>
      </c>
    </row>
    <row r="6" spans="1:25" ht="14" x14ac:dyDescent="0.15">
      <c r="A6">
        <v>1</v>
      </c>
      <c r="B6" t="s">
        <v>43</v>
      </c>
      <c r="C6" t="s">
        <v>44</v>
      </c>
      <c r="D6" s="14" t="s">
        <v>10</v>
      </c>
      <c r="E6" s="22" t="s">
        <v>34</v>
      </c>
    </row>
    <row r="7" spans="1:25" ht="14" x14ac:dyDescent="0.15">
      <c r="A7">
        <v>1</v>
      </c>
      <c r="B7" t="s">
        <v>45</v>
      </c>
      <c r="C7" t="s">
        <v>46</v>
      </c>
      <c r="D7" s="14" t="s">
        <v>15</v>
      </c>
      <c r="E7" s="22" t="s">
        <v>34</v>
      </c>
    </row>
    <row r="8" spans="1:25" ht="14" x14ac:dyDescent="0.15">
      <c r="A8">
        <v>1</v>
      </c>
      <c r="B8" t="s">
        <v>47</v>
      </c>
      <c r="C8" t="s">
        <v>48</v>
      </c>
      <c r="D8" s="14" t="s">
        <v>15</v>
      </c>
      <c r="E8" s="22" t="s">
        <v>34</v>
      </c>
    </row>
    <row r="9" spans="1:25" ht="14" x14ac:dyDescent="0.15">
      <c r="A9">
        <v>2</v>
      </c>
      <c r="B9" t="s">
        <v>59</v>
      </c>
      <c r="C9" t="s">
        <v>60</v>
      </c>
      <c r="D9" s="14" t="s">
        <v>20</v>
      </c>
      <c r="E9" s="22" t="s">
        <v>34</v>
      </c>
    </row>
    <row r="10" spans="1:25" ht="14" x14ac:dyDescent="0.15">
      <c r="A10">
        <v>2</v>
      </c>
      <c r="B10" t="s">
        <v>61</v>
      </c>
      <c r="C10" t="s">
        <v>62</v>
      </c>
      <c r="D10" s="14" t="s">
        <v>20</v>
      </c>
      <c r="E10" s="22" t="s">
        <v>34</v>
      </c>
    </row>
    <row r="11" spans="1:25" ht="14" x14ac:dyDescent="0.15">
      <c r="A11">
        <v>2</v>
      </c>
      <c r="B11" t="s">
        <v>64</v>
      </c>
      <c r="C11" t="s">
        <v>65</v>
      </c>
      <c r="D11" s="14" t="s">
        <v>15</v>
      </c>
      <c r="E11" s="22" t="s">
        <v>34</v>
      </c>
    </row>
    <row r="12" spans="1:25" x14ac:dyDescent="0.15">
      <c r="A12">
        <v>4</v>
      </c>
      <c r="B12" t="s">
        <v>96</v>
      </c>
      <c r="C12" t="s">
        <v>97</v>
      </c>
      <c r="D12" s="20" t="s">
        <v>20</v>
      </c>
      <c r="E12" t="s">
        <v>34</v>
      </c>
    </row>
    <row r="13" spans="1:25" ht="14" x14ac:dyDescent="0.15">
      <c r="A13">
        <v>2</v>
      </c>
      <c r="B13" s="29" t="s">
        <v>67</v>
      </c>
      <c r="C13" t="s">
        <v>68</v>
      </c>
      <c r="D13" s="14" t="s">
        <v>10</v>
      </c>
      <c r="E13" s="22" t="s">
        <v>34</v>
      </c>
    </row>
    <row r="14" spans="1:25" x14ac:dyDescent="0.15">
      <c r="A14">
        <v>4</v>
      </c>
      <c r="B14" t="s">
        <v>94</v>
      </c>
      <c r="C14" t="s">
        <v>95</v>
      </c>
      <c r="D14" s="20" t="s">
        <v>15</v>
      </c>
      <c r="E14" s="22" t="s">
        <v>34</v>
      </c>
    </row>
    <row r="15" spans="1:25" ht="14" x14ac:dyDescent="0.15">
      <c r="A15">
        <v>2</v>
      </c>
      <c r="B15" t="s">
        <v>69</v>
      </c>
      <c r="C15" t="s">
        <v>70</v>
      </c>
      <c r="D15" s="14" t="s">
        <v>10</v>
      </c>
      <c r="E15" s="22" t="s">
        <v>34</v>
      </c>
    </row>
    <row r="16" spans="1:25" ht="14" x14ac:dyDescent="0.15">
      <c r="A16">
        <v>1</v>
      </c>
      <c r="B16" t="s">
        <v>49</v>
      </c>
      <c r="C16" t="s">
        <v>50</v>
      </c>
      <c r="D16" s="14" t="s">
        <v>20</v>
      </c>
      <c r="E16" s="22" t="s">
        <v>34</v>
      </c>
      <c r="Y16" t="s">
        <v>63</v>
      </c>
    </row>
    <row r="17" spans="1:25" x14ac:dyDescent="0.15">
      <c r="A17">
        <v>3</v>
      </c>
      <c r="B17" t="s">
        <v>77</v>
      </c>
      <c r="C17" t="s">
        <v>78</v>
      </c>
      <c r="D17" t="s">
        <v>20</v>
      </c>
      <c r="E17" t="s">
        <v>34</v>
      </c>
      <c r="Y17" t="s">
        <v>66</v>
      </c>
    </row>
    <row r="18" spans="1:25" x14ac:dyDescent="0.15">
      <c r="A18">
        <v>3</v>
      </c>
      <c r="B18" t="s">
        <v>79</v>
      </c>
      <c r="C18" t="s">
        <v>80</v>
      </c>
      <c r="D18" t="s">
        <v>5</v>
      </c>
      <c r="E18" s="22" t="s">
        <v>81</v>
      </c>
      <c r="Y18" t="s">
        <v>34</v>
      </c>
    </row>
    <row r="19" spans="1:25" x14ac:dyDescent="0.15">
      <c r="A19">
        <v>4</v>
      </c>
      <c r="B19" t="s">
        <v>98</v>
      </c>
      <c r="C19" t="s">
        <v>99</v>
      </c>
      <c r="D19" s="20" t="s">
        <v>20</v>
      </c>
      <c r="E19" t="s">
        <v>34</v>
      </c>
    </row>
    <row r="20" spans="1:25" x14ac:dyDescent="0.15">
      <c r="A20">
        <v>3</v>
      </c>
      <c r="B20" t="s">
        <v>84</v>
      </c>
      <c r="C20" t="s">
        <v>85</v>
      </c>
      <c r="D20" s="20" t="s">
        <v>10</v>
      </c>
      <c r="E20" s="22" t="s">
        <v>34</v>
      </c>
    </row>
    <row r="21" spans="1:25" ht="14" x14ac:dyDescent="0.15">
      <c r="A21">
        <v>1</v>
      </c>
      <c r="B21" t="s">
        <v>51</v>
      </c>
      <c r="C21" t="s">
        <v>52</v>
      </c>
      <c r="D21" s="14" t="s">
        <v>10</v>
      </c>
      <c r="E21" s="22" t="s">
        <v>34</v>
      </c>
    </row>
    <row r="22" spans="1:25" x14ac:dyDescent="0.15">
      <c r="A22">
        <v>3</v>
      </c>
      <c r="B22" t="s">
        <v>86</v>
      </c>
      <c r="C22" t="s">
        <v>87</v>
      </c>
      <c r="D22" t="s">
        <v>20</v>
      </c>
      <c r="E22" s="22" t="s">
        <v>34</v>
      </c>
    </row>
    <row r="23" spans="1:25" x14ac:dyDescent="0.15">
      <c r="A23">
        <v>4</v>
      </c>
      <c r="B23" t="s">
        <v>100</v>
      </c>
      <c r="C23" t="s">
        <v>101</v>
      </c>
      <c r="D23" s="20" t="s">
        <v>10</v>
      </c>
      <c r="E23" s="20" t="s">
        <v>34</v>
      </c>
    </row>
    <row r="24" spans="1:25" x14ac:dyDescent="0.15">
      <c r="A24">
        <v>3</v>
      </c>
      <c r="B24" t="s">
        <v>88</v>
      </c>
      <c r="C24" t="s">
        <v>89</v>
      </c>
      <c r="D24" s="20" t="s">
        <v>10</v>
      </c>
      <c r="E24" s="22" t="s">
        <v>34</v>
      </c>
    </row>
    <row r="25" spans="1:25" x14ac:dyDescent="0.15">
      <c r="A25">
        <v>0</v>
      </c>
      <c r="B25" t="s">
        <v>32</v>
      </c>
      <c r="C25" t="s">
        <v>33</v>
      </c>
      <c r="E25" s="22" t="s">
        <v>34</v>
      </c>
    </row>
    <row r="26" spans="1:25" x14ac:dyDescent="0.15">
      <c r="A26">
        <v>4</v>
      </c>
      <c r="B26" t="s">
        <v>102</v>
      </c>
      <c r="C26" t="s">
        <v>103</v>
      </c>
      <c r="D26" s="20" t="s">
        <v>10</v>
      </c>
      <c r="E26" s="22" t="s">
        <v>34</v>
      </c>
    </row>
    <row r="27" spans="1:25" x14ac:dyDescent="0.15">
      <c r="A27">
        <v>1</v>
      </c>
      <c r="B27" t="s">
        <v>53</v>
      </c>
      <c r="C27" t="s">
        <v>54</v>
      </c>
      <c r="D27" s="20" t="s">
        <v>5</v>
      </c>
      <c r="E27" s="22" t="s">
        <v>34</v>
      </c>
    </row>
    <row r="28" spans="1:25" x14ac:dyDescent="0.15">
      <c r="A28">
        <v>2</v>
      </c>
      <c r="B28" t="s">
        <v>71</v>
      </c>
      <c r="C28" t="s">
        <v>72</v>
      </c>
      <c r="D28" s="20" t="s">
        <v>15</v>
      </c>
      <c r="E28" s="22" t="s">
        <v>34</v>
      </c>
    </row>
    <row r="29" spans="1:25" x14ac:dyDescent="0.15">
      <c r="A29">
        <v>3</v>
      </c>
      <c r="B29" t="s">
        <v>90</v>
      </c>
      <c r="C29" t="s">
        <v>91</v>
      </c>
      <c r="D29" s="20" t="s">
        <v>15</v>
      </c>
      <c r="E29" s="22" t="s">
        <v>34</v>
      </c>
    </row>
    <row r="30" spans="1:25" x14ac:dyDescent="0.15">
      <c r="A30">
        <v>3</v>
      </c>
      <c r="B30" t="s">
        <v>92</v>
      </c>
      <c r="C30" t="s">
        <v>93</v>
      </c>
      <c r="D30" s="20" t="s">
        <v>15</v>
      </c>
      <c r="E30" s="22" t="s">
        <v>34</v>
      </c>
    </row>
    <row r="31" spans="1:25" x14ac:dyDescent="0.15">
      <c r="A31">
        <v>4</v>
      </c>
      <c r="B31" t="s">
        <v>104</v>
      </c>
      <c r="C31" t="s">
        <v>105</v>
      </c>
      <c r="D31" s="20" t="s">
        <v>15</v>
      </c>
      <c r="E31" s="20" t="s">
        <v>34</v>
      </c>
    </row>
    <row r="32" spans="1:25" x14ac:dyDescent="0.15">
      <c r="A32">
        <v>4</v>
      </c>
      <c r="B32" s="30" t="s">
        <v>106</v>
      </c>
      <c r="C32" t="s">
        <v>107</v>
      </c>
      <c r="D32" t="s">
        <v>5</v>
      </c>
      <c r="E32" t="s">
        <v>34</v>
      </c>
    </row>
    <row r="33" spans="1:5" x14ac:dyDescent="0.15">
      <c r="A33">
        <v>1</v>
      </c>
      <c r="B33" t="s">
        <v>55</v>
      </c>
      <c r="C33" t="s">
        <v>56</v>
      </c>
      <c r="D33" s="20" t="s">
        <v>15</v>
      </c>
      <c r="E33" s="22" t="s">
        <v>34</v>
      </c>
    </row>
    <row r="34" spans="1:5" x14ac:dyDescent="0.15">
      <c r="A34">
        <v>1</v>
      </c>
      <c r="B34" t="s">
        <v>57</v>
      </c>
      <c r="C34" t="s">
        <v>58</v>
      </c>
      <c r="D34" s="20" t="s">
        <v>5</v>
      </c>
      <c r="E34" s="22" t="s">
        <v>34</v>
      </c>
    </row>
    <row r="35" spans="1:5" x14ac:dyDescent="0.15">
      <c r="A35">
        <v>2</v>
      </c>
      <c r="B35" t="s">
        <v>73</v>
      </c>
      <c r="C35" t="s">
        <v>74</v>
      </c>
      <c r="D35" s="20" t="s">
        <v>5</v>
      </c>
      <c r="E35" s="22" t="s">
        <v>34</v>
      </c>
    </row>
    <row r="36" spans="1:5" x14ac:dyDescent="0.15">
      <c r="A36">
        <v>2</v>
      </c>
      <c r="B36" t="s">
        <v>75</v>
      </c>
      <c r="C36" t="s">
        <v>76</v>
      </c>
      <c r="D36" s="20" t="s">
        <v>5</v>
      </c>
      <c r="E36" s="22" t="s">
        <v>34</v>
      </c>
    </row>
    <row r="37" spans="1:5" x14ac:dyDescent="0.15">
      <c r="A37">
        <v>4</v>
      </c>
      <c r="B37" t="s">
        <v>108</v>
      </c>
      <c r="C37" t="s">
        <v>109</v>
      </c>
      <c r="D37" t="s">
        <v>5</v>
      </c>
      <c r="E37" t="s">
        <v>34</v>
      </c>
    </row>
    <row r="38" spans="1:5" x14ac:dyDescent="0.15">
      <c r="A38">
        <v>3</v>
      </c>
      <c r="B38" s="30" t="s">
        <v>82</v>
      </c>
      <c r="C38" t="s">
        <v>83</v>
      </c>
      <c r="D38" t="s">
        <v>5</v>
      </c>
      <c r="E38" s="22" t="s">
        <v>81</v>
      </c>
    </row>
  </sheetData>
  <sortState ref="A2:E38">
    <sortCondition ref="B38"/>
  </sortState>
  <phoneticPr fontId="2" type="noConversion"/>
  <conditionalFormatting sqref="E2:E51">
    <cfRule type="cellIs" dxfId="27" priority="46" operator="equal">
      <formula>$Y$18</formula>
    </cfRule>
    <cfRule type="cellIs" dxfId="26" priority="47" operator="equal">
      <formula>$Y$17</formula>
    </cfRule>
    <cfRule type="cellIs" dxfId="25" priority="48" operator="equal">
      <formula>$Y$16</formula>
    </cfRule>
  </conditionalFormatting>
  <dataValidations count="1">
    <dataValidation type="list" allowBlank="1" showInputMessage="1" showErrorMessage="1" sqref="E2:E8" xr:uid="{43AF2B61-28F2-4BE8-AA5E-BD171B39E9D3}">
      <formula1>$Z$2:$Z$5</formula1>
    </dataValidation>
  </dataValidation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heetViews>
  <sheetFormatPr baseColWidth="10" defaultColWidth="10.6640625" defaultRowHeight="13" x14ac:dyDescent="0.15"/>
  <cols>
    <col min="1" max="1" width="10.6640625" style="2"/>
    <col min="2" max="2" width="9.5" customWidth="1"/>
    <col min="3" max="3" width="15.6640625" bestFit="1" customWidth="1"/>
    <col min="4" max="4" width="12.33203125" customWidth="1"/>
    <col min="5" max="5" width="6.6640625" customWidth="1"/>
    <col min="6" max="6" width="12.5" style="7" customWidth="1"/>
  </cols>
  <sheetData>
    <row r="1" spans="1:7" x14ac:dyDescent="0.15">
      <c r="A1" s="2" t="s">
        <v>110</v>
      </c>
    </row>
    <row r="2" spans="1:7" x14ac:dyDescent="0.15">
      <c r="A2" s="2" t="s">
        <v>111</v>
      </c>
    </row>
    <row r="3" spans="1:7" x14ac:dyDescent="0.15">
      <c r="A3" s="2" t="s">
        <v>112</v>
      </c>
    </row>
    <row r="5" spans="1:7" x14ac:dyDescent="0.15">
      <c r="A5" s="2" t="s">
        <v>113</v>
      </c>
    </row>
    <row r="6" spans="1:7" x14ac:dyDescent="0.15">
      <c r="A6" s="2" t="s">
        <v>114</v>
      </c>
    </row>
    <row r="8" spans="1:7" x14ac:dyDescent="0.15">
      <c r="A8" s="2" t="s">
        <v>115</v>
      </c>
    </row>
    <row r="14" spans="1:7" s="4" customFormat="1" x14ac:dyDescent="0.15">
      <c r="A14" s="4" t="s">
        <v>116</v>
      </c>
      <c r="B14" s="3" t="s">
        <v>117</v>
      </c>
      <c r="C14" s="4" t="s">
        <v>118</v>
      </c>
      <c r="D14" s="4" t="s">
        <v>119</v>
      </c>
      <c r="E14" s="4" t="s">
        <v>120</v>
      </c>
      <c r="F14" s="4" t="s">
        <v>121</v>
      </c>
      <c r="G14" s="6" t="s">
        <v>122</v>
      </c>
    </row>
    <row r="15" spans="1:7" x14ac:dyDescent="0.15">
      <c r="A15" t="s">
        <v>123</v>
      </c>
      <c r="B15" s="9">
        <v>41065</v>
      </c>
      <c r="C15" s="10">
        <v>24</v>
      </c>
      <c r="E15" s="10">
        <v>0</v>
      </c>
      <c r="F15" s="10"/>
      <c r="G15" s="7"/>
    </row>
    <row r="16" spans="1:7" x14ac:dyDescent="0.15">
      <c r="A16" t="s">
        <v>124</v>
      </c>
      <c r="B16" s="9">
        <v>41078</v>
      </c>
      <c r="C16" s="10">
        <v>18</v>
      </c>
      <c r="D16">
        <f>C15-C16</f>
        <v>6</v>
      </c>
      <c r="E16" s="10">
        <v>250</v>
      </c>
      <c r="F16" s="10">
        <v>120</v>
      </c>
      <c r="G16" s="7">
        <f>(E16-E15)/F16*60</f>
        <v>125.00000000000001</v>
      </c>
    </row>
    <row r="17" spans="1:7" x14ac:dyDescent="0.15">
      <c r="A17" s="2" t="s">
        <v>125</v>
      </c>
      <c r="B17" s="9">
        <v>41092</v>
      </c>
      <c r="C17" s="10">
        <v>12</v>
      </c>
      <c r="D17">
        <f t="shared" ref="D17:D19" si="0">C16-C17</f>
        <v>6</v>
      </c>
      <c r="E17" s="10">
        <v>480</v>
      </c>
      <c r="F17" s="11">
        <v>135</v>
      </c>
      <c r="G17" s="7">
        <f t="shared" ref="G17:G19" si="1">(E17-E16)/F17*60</f>
        <v>102.22222222222223</v>
      </c>
    </row>
    <row r="18" spans="1:7" x14ac:dyDescent="0.15">
      <c r="A18" s="2" t="s">
        <v>126</v>
      </c>
      <c r="B18" s="9">
        <v>41106</v>
      </c>
      <c r="C18" s="10">
        <v>6</v>
      </c>
      <c r="D18">
        <f t="shared" si="0"/>
        <v>6</v>
      </c>
      <c r="E18" s="10">
        <v>740</v>
      </c>
      <c r="F18" s="11">
        <v>160</v>
      </c>
      <c r="G18" s="7">
        <f t="shared" si="1"/>
        <v>97.5</v>
      </c>
    </row>
    <row r="19" spans="1:7" x14ac:dyDescent="0.15">
      <c r="A19" s="2" t="s">
        <v>127</v>
      </c>
      <c r="B19" s="9">
        <v>41120</v>
      </c>
      <c r="C19" s="10">
        <v>0</v>
      </c>
      <c r="D19">
        <f t="shared" si="0"/>
        <v>6</v>
      </c>
      <c r="E19" s="10">
        <v>1100</v>
      </c>
      <c r="F19" s="11">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topLeftCell="A6" zoomScale="150" workbookViewId="0">
      <selection activeCell="H8" sqref="H8"/>
    </sheetView>
  </sheetViews>
  <sheetFormatPr baseColWidth="10" defaultColWidth="10.6640625" defaultRowHeight="13" x14ac:dyDescent="0.15"/>
  <cols>
    <col min="2" max="2" width="9.33203125" style="2" customWidth="1"/>
    <col min="3" max="3" width="17" bestFit="1" customWidth="1"/>
    <col min="4" max="4" width="13.1640625" bestFit="1" customWidth="1"/>
    <col min="5" max="5" width="4.1640625" bestFit="1" customWidth="1"/>
    <col min="6" max="6" width="4.33203125" bestFit="1" customWidth="1"/>
    <col min="7" max="7" width="12.6640625" style="7" bestFit="1" customWidth="1"/>
  </cols>
  <sheetData>
    <row r="3" spans="1:7" s="4" customFormat="1" x14ac:dyDescent="0.15">
      <c r="A3" s="4" t="s">
        <v>116</v>
      </c>
      <c r="B3" s="3" t="s">
        <v>117</v>
      </c>
      <c r="C3" s="4" t="s">
        <v>118</v>
      </c>
      <c r="D3" s="4" t="s">
        <v>119</v>
      </c>
      <c r="E3" s="4" t="s">
        <v>120</v>
      </c>
      <c r="F3" s="4" t="s">
        <v>121</v>
      </c>
      <c r="G3" s="6" t="s">
        <v>122</v>
      </c>
    </row>
    <row r="4" spans="1:7" s="4" customFormat="1" x14ac:dyDescent="0.15">
      <c r="A4" t="s">
        <v>123</v>
      </c>
      <c r="B4" s="2">
        <v>41900</v>
      </c>
      <c r="C4">
        <v>32</v>
      </c>
      <c r="E4">
        <v>0</v>
      </c>
      <c r="G4" s="6"/>
    </row>
    <row r="5" spans="1:7" x14ac:dyDescent="0.15">
      <c r="A5" t="s">
        <v>124</v>
      </c>
      <c r="B5" s="2">
        <v>41913</v>
      </c>
      <c r="C5">
        <v>24</v>
      </c>
      <c r="D5">
        <v>8</v>
      </c>
      <c r="E5">
        <f>Sprint1!G10</f>
        <v>197</v>
      </c>
      <c r="F5">
        <f>(Sprint1!H10*60)</f>
        <v>810</v>
      </c>
      <c r="G5" s="7">
        <f>E5/(F5/60)</f>
        <v>14.592592592592593</v>
      </c>
    </row>
    <row r="6" spans="1:7" x14ac:dyDescent="0.15">
      <c r="A6" t="s">
        <v>125</v>
      </c>
      <c r="B6" s="2">
        <v>41927</v>
      </c>
      <c r="C6">
        <v>16</v>
      </c>
      <c r="D6">
        <v>8</v>
      </c>
      <c r="E6">
        <f>Sprint2!G10</f>
        <v>159</v>
      </c>
      <c r="F6">
        <f>(Sprint2!H10*60)</f>
        <v>930</v>
      </c>
      <c r="G6" s="7">
        <f>E6/(F6/60)</f>
        <v>10.258064516129032</v>
      </c>
    </row>
    <row r="7" spans="1:7" x14ac:dyDescent="0.15">
      <c r="A7" t="s">
        <v>126</v>
      </c>
      <c r="B7" s="2">
        <v>41941</v>
      </c>
      <c r="C7">
        <v>8</v>
      </c>
      <c r="D7">
        <v>8</v>
      </c>
      <c r="E7">
        <f>Sprint3!G10</f>
        <v>173</v>
      </c>
      <c r="F7">
        <f>(Sprint3!H10*60)</f>
        <v>900</v>
      </c>
      <c r="G7" s="7">
        <f>E7/(F7/60)</f>
        <v>11.533333333333333</v>
      </c>
    </row>
    <row r="8" spans="1:7" x14ac:dyDescent="0.15">
      <c r="A8" t="s">
        <v>127</v>
      </c>
      <c r="B8" s="2">
        <v>41955</v>
      </c>
      <c r="C8">
        <v>0</v>
      </c>
      <c r="D8">
        <v>8</v>
      </c>
      <c r="E8">
        <f>Sprint4!G10</f>
        <v>206</v>
      </c>
      <c r="F8">
        <f>(Sprint4!H10*60)</f>
        <v>930</v>
      </c>
      <c r="G8" s="7">
        <f>E8/(F8/60)</f>
        <v>13.290322580645162</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1"/>
  <sheetViews>
    <sheetView zoomScaleNormal="100" workbookViewId="0"/>
  </sheetViews>
  <sheetFormatPr baseColWidth="10" defaultColWidth="10.6640625" defaultRowHeight="13" x14ac:dyDescent="0.15"/>
  <cols>
    <col min="1" max="1" width="9.33203125" customWidth="1"/>
    <col min="2" max="2" width="32.5" style="1" bestFit="1" customWidth="1"/>
    <col min="3" max="3" width="6.5" style="18" bestFit="1" customWidth="1"/>
    <col min="4" max="4" width="8.1640625" style="18" bestFit="1" customWidth="1"/>
    <col min="5" max="5" width="7.6640625" style="18" bestFit="1" customWidth="1"/>
    <col min="6" max="6" width="8.33203125" style="18" bestFit="1" customWidth="1"/>
    <col min="7" max="7" width="7.6640625" style="18" bestFit="1" customWidth="1"/>
    <col min="8" max="8" width="8.5" style="18" bestFit="1" customWidth="1"/>
    <col min="9" max="9" width="10.1640625" style="19" bestFit="1" customWidth="1"/>
    <col min="26" max="26" width="9.6640625" bestFit="1" customWidth="1"/>
  </cols>
  <sheetData>
    <row r="1" spans="1:26" ht="14" x14ac:dyDescent="0.15">
      <c r="A1" s="4" t="s">
        <v>28</v>
      </c>
      <c r="B1" s="5" t="s">
        <v>29</v>
      </c>
      <c r="C1" s="15" t="s">
        <v>30</v>
      </c>
      <c r="D1" s="15" t="s">
        <v>31</v>
      </c>
      <c r="E1" s="15" t="s">
        <v>128</v>
      </c>
      <c r="F1" s="15" t="s">
        <v>129</v>
      </c>
      <c r="G1" s="15" t="s">
        <v>130</v>
      </c>
      <c r="H1" s="15" t="s">
        <v>131</v>
      </c>
      <c r="I1" s="16" t="s">
        <v>132</v>
      </c>
    </row>
    <row r="2" spans="1:26" ht="14" x14ac:dyDescent="0.15">
      <c r="A2" s="14" t="s">
        <v>35</v>
      </c>
      <c r="B2" s="14" t="s">
        <v>36</v>
      </c>
      <c r="C2" s="17" t="s">
        <v>20</v>
      </c>
      <c r="D2" s="22" t="s">
        <v>34</v>
      </c>
      <c r="E2" s="17">
        <v>30</v>
      </c>
      <c r="F2" s="17">
        <v>2</v>
      </c>
      <c r="G2" s="18">
        <v>58</v>
      </c>
      <c r="H2" s="18">
        <v>3</v>
      </c>
      <c r="I2" s="23" t="s">
        <v>133</v>
      </c>
    </row>
    <row r="3" spans="1:26" ht="14" x14ac:dyDescent="0.15">
      <c r="A3" s="14" t="s">
        <v>37</v>
      </c>
      <c r="B3" s="14" t="s">
        <v>134</v>
      </c>
      <c r="C3" s="17" t="s">
        <v>5</v>
      </c>
      <c r="D3" s="19" t="s">
        <v>34</v>
      </c>
      <c r="E3" s="17">
        <v>20</v>
      </c>
      <c r="F3" s="17">
        <v>1</v>
      </c>
      <c r="G3" s="18">
        <v>20</v>
      </c>
      <c r="H3" s="18">
        <v>1</v>
      </c>
      <c r="I3" s="23" t="s">
        <v>133</v>
      </c>
      <c r="Z3" t="s">
        <v>63</v>
      </c>
    </row>
    <row r="4" spans="1:26" ht="14" x14ac:dyDescent="0.15">
      <c r="A4" s="14" t="s">
        <v>39</v>
      </c>
      <c r="B4" s="14" t="s">
        <v>135</v>
      </c>
      <c r="C4" s="17" t="s">
        <v>20</v>
      </c>
      <c r="D4" s="23" t="s">
        <v>34</v>
      </c>
      <c r="E4" s="17">
        <v>15</v>
      </c>
      <c r="F4" s="17">
        <v>1.5</v>
      </c>
      <c r="G4" s="18">
        <v>20</v>
      </c>
      <c r="H4" s="18">
        <v>1</v>
      </c>
      <c r="I4" s="23" t="s">
        <v>133</v>
      </c>
      <c r="Z4" t="s">
        <v>66</v>
      </c>
    </row>
    <row r="5" spans="1:26" ht="14" x14ac:dyDescent="0.15">
      <c r="A5" s="14" t="s">
        <v>41</v>
      </c>
      <c r="B5" s="14" t="s">
        <v>42</v>
      </c>
      <c r="C5" s="17" t="s">
        <v>10</v>
      </c>
      <c r="D5" s="19" t="s">
        <v>34</v>
      </c>
      <c r="E5" s="17">
        <v>20</v>
      </c>
      <c r="F5" s="17">
        <v>2</v>
      </c>
      <c r="G5" s="18">
        <v>14</v>
      </c>
      <c r="H5" s="18">
        <v>1.5</v>
      </c>
      <c r="I5" s="23" t="s">
        <v>133</v>
      </c>
      <c r="Z5" t="s">
        <v>34</v>
      </c>
    </row>
    <row r="6" spans="1:26" ht="14" x14ac:dyDescent="0.15">
      <c r="A6" s="14" t="s">
        <v>43</v>
      </c>
      <c r="B6" s="14" t="s">
        <v>44</v>
      </c>
      <c r="C6" s="17" t="s">
        <v>10</v>
      </c>
      <c r="D6" s="19" t="s">
        <v>34</v>
      </c>
      <c r="E6" s="17">
        <v>15</v>
      </c>
      <c r="F6" s="17">
        <v>2</v>
      </c>
      <c r="G6" s="18">
        <v>22</v>
      </c>
      <c r="H6" s="18">
        <v>2</v>
      </c>
      <c r="I6" s="23" t="s">
        <v>133</v>
      </c>
    </row>
    <row r="7" spans="1:26" ht="14" x14ac:dyDescent="0.15">
      <c r="A7" s="14" t="s">
        <v>45</v>
      </c>
      <c r="B7" s="14" t="s">
        <v>46</v>
      </c>
      <c r="C7" s="17" t="s">
        <v>15</v>
      </c>
      <c r="D7" s="19" t="s">
        <v>34</v>
      </c>
      <c r="E7" s="17">
        <v>20</v>
      </c>
      <c r="F7" s="17">
        <v>2</v>
      </c>
      <c r="G7" s="18">
        <v>29</v>
      </c>
      <c r="H7" s="18">
        <v>2.5</v>
      </c>
      <c r="I7" s="23" t="s">
        <v>133</v>
      </c>
    </row>
    <row r="8" spans="1:26" ht="14" x14ac:dyDescent="0.15">
      <c r="A8" s="14" t="s">
        <v>47</v>
      </c>
      <c r="B8" s="14" t="s">
        <v>48</v>
      </c>
      <c r="C8" s="17" t="s">
        <v>15</v>
      </c>
      <c r="D8" s="19" t="s">
        <v>34</v>
      </c>
      <c r="E8" s="17">
        <v>30</v>
      </c>
      <c r="F8" s="17">
        <v>2</v>
      </c>
      <c r="G8" s="18">
        <v>14</v>
      </c>
      <c r="H8" s="18">
        <v>1.5</v>
      </c>
      <c r="I8" s="23" t="s">
        <v>133</v>
      </c>
    </row>
    <row r="9" spans="1:26" ht="14" x14ac:dyDescent="0.15">
      <c r="A9" s="14" t="s">
        <v>53</v>
      </c>
      <c r="B9" t="s">
        <v>54</v>
      </c>
      <c r="C9" s="17" t="s">
        <v>5</v>
      </c>
      <c r="D9" s="19" t="s">
        <v>34</v>
      </c>
      <c r="E9" s="17">
        <v>30</v>
      </c>
      <c r="F9" s="17">
        <v>2</v>
      </c>
      <c r="G9" s="18">
        <v>20</v>
      </c>
      <c r="H9" s="18">
        <v>1</v>
      </c>
      <c r="I9" s="23" t="s">
        <v>133</v>
      </c>
    </row>
    <row r="10" spans="1:26" ht="14" x14ac:dyDescent="0.15">
      <c r="B10" s="5" t="s">
        <v>136</v>
      </c>
      <c r="G10" s="18">
        <f>SUM(G2:G9)</f>
        <v>197</v>
      </c>
      <c r="H10" s="18">
        <f>SUM(H2:H9)</f>
        <v>13.5</v>
      </c>
    </row>
    <row r="12" spans="1:26" ht="14" x14ac:dyDescent="0.15">
      <c r="B12" s="5" t="s">
        <v>137</v>
      </c>
    </row>
    <row r="13" spans="1:26" x14ac:dyDescent="0.15">
      <c r="B13" s="5"/>
    </row>
    <row r="14" spans="1:26" ht="14" x14ac:dyDescent="0.15">
      <c r="B14" s="5" t="s">
        <v>138</v>
      </c>
    </row>
    <row r="15" spans="1:26" x14ac:dyDescent="0.15">
      <c r="B15" s="33" t="s">
        <v>139</v>
      </c>
      <c r="C15" s="33"/>
      <c r="D15" s="33"/>
      <c r="E15" s="33"/>
      <c r="F15" s="33"/>
      <c r="G15" s="33"/>
      <c r="H15" s="33"/>
      <c r="I15" s="33"/>
    </row>
    <row r="16" spans="1:26" x14ac:dyDescent="0.15">
      <c r="B16" s="33" t="s">
        <v>140</v>
      </c>
      <c r="C16" s="33"/>
      <c r="D16" s="33"/>
      <c r="E16" s="33"/>
      <c r="F16" s="33"/>
      <c r="G16" s="33"/>
      <c r="H16" s="33"/>
      <c r="I16" s="33"/>
    </row>
    <row r="17" spans="1:9" x14ac:dyDescent="0.15">
      <c r="B17" s="33" t="s">
        <v>141</v>
      </c>
      <c r="C17" s="33"/>
      <c r="D17" s="33"/>
      <c r="E17" s="33"/>
      <c r="F17" s="33"/>
      <c r="G17" s="33"/>
      <c r="H17" s="33"/>
      <c r="I17" s="33"/>
    </row>
    <row r="18" spans="1:9" x14ac:dyDescent="0.15">
      <c r="B18" s="33" t="s">
        <v>142</v>
      </c>
      <c r="C18" s="33"/>
      <c r="D18" s="33"/>
      <c r="E18" s="33"/>
      <c r="F18" s="33"/>
      <c r="G18" s="33"/>
      <c r="H18" s="33"/>
      <c r="I18" s="33"/>
    </row>
    <row r="19" spans="1:9" x14ac:dyDescent="0.15">
      <c r="B19" s="34" t="s">
        <v>143</v>
      </c>
      <c r="C19" s="34"/>
      <c r="D19" s="34"/>
      <c r="E19" s="34"/>
      <c r="F19" s="34"/>
      <c r="G19" s="34"/>
      <c r="H19" s="34"/>
      <c r="I19" s="34"/>
    </row>
    <row r="20" spans="1:9" ht="28" x14ac:dyDescent="0.15">
      <c r="B20" s="5" t="s">
        <v>144</v>
      </c>
    </row>
    <row r="21" spans="1:9" x14ac:dyDescent="0.15">
      <c r="B21" s="33" t="s">
        <v>145</v>
      </c>
      <c r="C21" s="33"/>
      <c r="D21" s="33"/>
      <c r="E21" s="33"/>
      <c r="F21" s="33"/>
      <c r="G21" s="33"/>
      <c r="H21" s="33"/>
    </row>
    <row r="22" spans="1:9" x14ac:dyDescent="0.15">
      <c r="B22" s="33" t="s">
        <v>146</v>
      </c>
      <c r="C22" s="33"/>
      <c r="D22" s="33"/>
      <c r="E22" s="33"/>
      <c r="F22" s="33"/>
      <c r="G22" s="33"/>
    </row>
    <row r="24" spans="1:9" x14ac:dyDescent="0.15">
      <c r="B24" s="5"/>
    </row>
    <row r="26" spans="1:9" x14ac:dyDescent="0.15">
      <c r="A26" s="32" t="s">
        <v>147</v>
      </c>
      <c r="B26" s="32"/>
    </row>
    <row r="27" spans="1:9" ht="14" x14ac:dyDescent="0.15">
      <c r="A27" s="4" t="s">
        <v>28</v>
      </c>
      <c r="B27" s="5" t="s">
        <v>29</v>
      </c>
      <c r="C27" s="15" t="s">
        <v>30</v>
      </c>
      <c r="D27" s="15" t="s">
        <v>31</v>
      </c>
      <c r="E27" s="15" t="s">
        <v>128</v>
      </c>
      <c r="F27" s="15" t="s">
        <v>129</v>
      </c>
      <c r="G27" s="15" t="s">
        <v>130</v>
      </c>
      <c r="H27" s="15" t="s">
        <v>131</v>
      </c>
      <c r="I27" s="16" t="s">
        <v>132</v>
      </c>
    </row>
    <row r="28" spans="1:9" x14ac:dyDescent="0.15">
      <c r="A28" t="s">
        <v>57</v>
      </c>
      <c r="B28" t="s">
        <v>148</v>
      </c>
      <c r="C28" s="21" t="s">
        <v>5</v>
      </c>
      <c r="D28" s="19" t="s">
        <v>34</v>
      </c>
      <c r="E28" s="18">
        <v>20</v>
      </c>
      <c r="F28" s="18">
        <v>1.5</v>
      </c>
      <c r="G28" s="18">
        <v>20</v>
      </c>
      <c r="H28" s="18">
        <v>2</v>
      </c>
      <c r="I28" s="23" t="s">
        <v>133</v>
      </c>
    </row>
    <row r="29" spans="1:9" x14ac:dyDescent="0.15">
      <c r="A29" t="s">
        <v>55</v>
      </c>
      <c r="B29" t="s">
        <v>56</v>
      </c>
      <c r="C29" s="18" t="s">
        <v>15</v>
      </c>
      <c r="D29" s="19" t="s">
        <v>34</v>
      </c>
      <c r="E29" s="18">
        <v>20</v>
      </c>
      <c r="F29" s="18">
        <v>2</v>
      </c>
      <c r="G29" s="18">
        <v>20</v>
      </c>
      <c r="H29" s="18">
        <v>2</v>
      </c>
      <c r="I29" s="23" t="s">
        <v>133</v>
      </c>
    </row>
    <row r="30" spans="1:9" ht="14" x14ac:dyDescent="0.15">
      <c r="A30" s="14" t="s">
        <v>51</v>
      </c>
      <c r="B30" s="14" t="s">
        <v>52</v>
      </c>
      <c r="C30" s="21" t="s">
        <v>10</v>
      </c>
      <c r="D30" s="19" t="s">
        <v>34</v>
      </c>
      <c r="E30" s="18">
        <v>15</v>
      </c>
      <c r="F30" s="18">
        <v>1.5</v>
      </c>
      <c r="G30" s="18">
        <v>15</v>
      </c>
      <c r="H30" s="18">
        <v>0.5</v>
      </c>
      <c r="I30" s="23" t="s">
        <v>133</v>
      </c>
    </row>
    <row r="31" spans="1:9" x14ac:dyDescent="0.15">
      <c r="A31" t="s">
        <v>49</v>
      </c>
      <c r="B31" t="s">
        <v>50</v>
      </c>
      <c r="C31" s="21" t="s">
        <v>20</v>
      </c>
      <c r="D31" s="23" t="s">
        <v>34</v>
      </c>
      <c r="E31" s="18">
        <v>15</v>
      </c>
      <c r="F31" s="18">
        <v>1.5</v>
      </c>
      <c r="G31" s="18">
        <v>5</v>
      </c>
      <c r="H31" s="18">
        <v>0.45</v>
      </c>
      <c r="I31" s="23" t="s">
        <v>133</v>
      </c>
    </row>
  </sheetData>
  <mergeCells count="8">
    <mergeCell ref="A26:B26"/>
    <mergeCell ref="B15:I15"/>
    <mergeCell ref="B16:I16"/>
    <mergeCell ref="B17:I17"/>
    <mergeCell ref="B18:I18"/>
    <mergeCell ref="B19:I19"/>
    <mergeCell ref="B21:H21"/>
    <mergeCell ref="B22:G22"/>
  </mergeCells>
  <phoneticPr fontId="2" type="noConversion"/>
  <conditionalFormatting sqref="I20:I26 I1 I10:I11 D2:D9 I32:I1048576 D28:D31">
    <cfRule type="cellIs" dxfId="24" priority="8" operator="equal">
      <formula>$Z$5</formula>
    </cfRule>
    <cfRule type="cellIs" dxfId="23" priority="9" operator="equal">
      <formula>$Z$4</formula>
    </cfRule>
    <cfRule type="cellIs" dxfId="22" priority="10" operator="equal">
      <formula>$Z$3</formula>
    </cfRule>
  </conditionalFormatting>
  <conditionalFormatting sqref="I27">
    <cfRule type="cellIs" dxfId="21" priority="5" operator="equal">
      <formula>$Z$5</formula>
    </cfRule>
    <cfRule type="cellIs" dxfId="20" priority="6" operator="equal">
      <formula>$Z$4</formula>
    </cfRule>
    <cfRule type="cellIs" dxfId="19" priority="7" operator="equal">
      <formula>$Z$3</formula>
    </cfRule>
  </conditionalFormatting>
  <conditionalFormatting sqref="I2:I9">
    <cfRule type="containsText" dxfId="18" priority="3" operator="containsText" text="Yes">
      <formula>NOT(ISERROR(SEARCH("Yes",I2)))</formula>
    </cfRule>
    <cfRule type="containsText" dxfId="17" priority="4" operator="containsText" text="No">
      <formula>NOT(ISERROR(SEARCH("No",I2)))</formula>
    </cfRule>
  </conditionalFormatting>
  <conditionalFormatting sqref="I28:I31">
    <cfRule type="containsText" dxfId="16" priority="1" operator="containsText" text="Yes">
      <formula>NOT(ISERROR(SEARCH("Yes",I28)))</formula>
    </cfRule>
    <cfRule type="containsText" dxfId="15" priority="2" operator="containsText" text="No">
      <formula>NOT(ISERROR(SEARCH("No",I28)))</formula>
    </cfRule>
  </conditionalFormatting>
  <dataValidations count="1">
    <dataValidation type="list" allowBlank="1" showInputMessage="1" showErrorMessage="1" sqref="I32:I1048576 I20:I26 D2:D9 I10:I11 D28:D31"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3CB6-6D85-DA4E-8BFC-88DDD98C4269}">
  <dimension ref="A1:Z27"/>
  <sheetViews>
    <sheetView zoomScaleNormal="100" workbookViewId="0"/>
  </sheetViews>
  <sheetFormatPr baseColWidth="10" defaultColWidth="10.6640625" defaultRowHeight="13" x14ac:dyDescent="0.15"/>
  <cols>
    <col min="1" max="1" width="9.33203125" customWidth="1"/>
    <col min="2" max="2" width="32.5" style="1" bestFit="1" customWidth="1"/>
    <col min="3" max="3" width="6.5" style="18" bestFit="1" customWidth="1"/>
    <col min="4" max="4" width="8.1640625" style="18" bestFit="1" customWidth="1"/>
    <col min="5" max="5" width="7.6640625" style="18" bestFit="1" customWidth="1"/>
    <col min="6" max="6" width="8.33203125" style="18" bestFit="1" customWidth="1"/>
    <col min="7" max="7" width="7.6640625" style="18" bestFit="1" customWidth="1"/>
    <col min="8" max="8" width="8.5" style="18" bestFit="1" customWidth="1"/>
    <col min="9" max="9" width="10.1640625" style="19" bestFit="1" customWidth="1"/>
    <col min="26" max="26" width="9.6640625" bestFit="1" customWidth="1"/>
  </cols>
  <sheetData>
    <row r="1" spans="1:26" ht="14" x14ac:dyDescent="0.15">
      <c r="A1" s="4" t="s">
        <v>149</v>
      </c>
      <c r="B1" s="5" t="s">
        <v>150</v>
      </c>
      <c r="C1" s="15" t="s">
        <v>151</v>
      </c>
      <c r="D1" s="15" t="s">
        <v>152</v>
      </c>
      <c r="E1" s="15" t="s">
        <v>153</v>
      </c>
      <c r="F1" s="15" t="s">
        <v>154</v>
      </c>
      <c r="G1" s="15" t="s">
        <v>155</v>
      </c>
      <c r="H1" s="15" t="s">
        <v>156</v>
      </c>
      <c r="I1" s="16" t="s">
        <v>157</v>
      </c>
    </row>
    <row r="2" spans="1:26" ht="14" x14ac:dyDescent="0.15">
      <c r="A2" s="14" t="s">
        <v>59</v>
      </c>
      <c r="B2" s="14" t="s">
        <v>60</v>
      </c>
      <c r="C2" s="17" t="s">
        <v>20</v>
      </c>
      <c r="D2" s="22" t="s">
        <v>34</v>
      </c>
      <c r="E2" s="17">
        <v>25</v>
      </c>
      <c r="F2" s="17">
        <v>2</v>
      </c>
      <c r="G2" s="18">
        <v>18</v>
      </c>
      <c r="H2" s="18">
        <v>2</v>
      </c>
      <c r="I2" s="23" t="s">
        <v>133</v>
      </c>
    </row>
    <row r="3" spans="1:26" ht="14" x14ac:dyDescent="0.15">
      <c r="A3" s="14" t="s">
        <v>61</v>
      </c>
      <c r="B3" s="14" t="s">
        <v>62</v>
      </c>
      <c r="C3" s="17" t="s">
        <v>20</v>
      </c>
      <c r="D3" s="22" t="s">
        <v>34</v>
      </c>
      <c r="E3" s="17">
        <v>25</v>
      </c>
      <c r="F3" s="17">
        <v>2</v>
      </c>
      <c r="G3" s="18">
        <v>18</v>
      </c>
      <c r="H3" s="18">
        <v>2</v>
      </c>
      <c r="I3" s="23" t="s">
        <v>133</v>
      </c>
      <c r="Z3" t="s">
        <v>63</v>
      </c>
    </row>
    <row r="4" spans="1:26" ht="14" x14ac:dyDescent="0.15">
      <c r="A4" s="14" t="s">
        <v>64</v>
      </c>
      <c r="B4" s="14" t="s">
        <v>65</v>
      </c>
      <c r="C4" s="17" t="s">
        <v>15</v>
      </c>
      <c r="D4" s="22" t="s">
        <v>34</v>
      </c>
      <c r="E4" s="17">
        <v>30</v>
      </c>
      <c r="F4" s="17">
        <v>2</v>
      </c>
      <c r="G4" s="17">
        <v>28</v>
      </c>
      <c r="H4" s="17">
        <v>1.5</v>
      </c>
      <c r="I4" s="23" t="s">
        <v>133</v>
      </c>
      <c r="Z4" t="s">
        <v>66</v>
      </c>
    </row>
    <row r="5" spans="1:26" ht="14" x14ac:dyDescent="0.15">
      <c r="A5" s="14" t="s">
        <v>67</v>
      </c>
      <c r="B5" s="14" t="s">
        <v>68</v>
      </c>
      <c r="C5" s="17" t="s">
        <v>10</v>
      </c>
      <c r="D5" s="22" t="s">
        <v>34</v>
      </c>
      <c r="E5" s="17">
        <v>20</v>
      </c>
      <c r="F5" s="17">
        <v>2</v>
      </c>
      <c r="G5" s="18">
        <v>15</v>
      </c>
      <c r="H5" s="18">
        <v>2.5</v>
      </c>
      <c r="I5" s="23" t="s">
        <v>133</v>
      </c>
      <c r="Z5" t="s">
        <v>34</v>
      </c>
    </row>
    <row r="6" spans="1:26" ht="14" x14ac:dyDescent="0.15">
      <c r="A6" s="14" t="s">
        <v>69</v>
      </c>
      <c r="B6" s="14" t="s">
        <v>70</v>
      </c>
      <c r="C6" s="17" t="s">
        <v>10</v>
      </c>
      <c r="D6" s="22" t="s">
        <v>34</v>
      </c>
      <c r="E6" s="17">
        <v>15</v>
      </c>
      <c r="F6" s="17">
        <v>1.5</v>
      </c>
      <c r="G6" s="18">
        <v>20</v>
      </c>
      <c r="H6" s="18">
        <v>1.5</v>
      </c>
      <c r="I6" s="23" t="s">
        <v>133</v>
      </c>
    </row>
    <row r="7" spans="1:26" ht="14" x14ac:dyDescent="0.15">
      <c r="A7" s="14" t="s">
        <v>71</v>
      </c>
      <c r="B7" s="14" t="s">
        <v>72</v>
      </c>
      <c r="C7" s="17" t="s">
        <v>15</v>
      </c>
      <c r="D7" s="22" t="s">
        <v>34</v>
      </c>
      <c r="E7" s="17">
        <v>30</v>
      </c>
      <c r="F7" s="17">
        <v>2</v>
      </c>
      <c r="G7" s="18">
        <v>15</v>
      </c>
      <c r="H7" s="18">
        <v>2</v>
      </c>
      <c r="I7" s="23" t="s">
        <v>133</v>
      </c>
    </row>
    <row r="8" spans="1:26" ht="14" x14ac:dyDescent="0.15">
      <c r="A8" s="14" t="s">
        <v>73</v>
      </c>
      <c r="B8" s="14" t="s">
        <v>74</v>
      </c>
      <c r="C8" s="17" t="s">
        <v>5</v>
      </c>
      <c r="D8" s="22" t="s">
        <v>34</v>
      </c>
      <c r="E8" s="17">
        <v>20</v>
      </c>
      <c r="F8" s="17">
        <v>1.5</v>
      </c>
      <c r="G8" s="18">
        <v>20</v>
      </c>
      <c r="H8" s="18">
        <v>2</v>
      </c>
      <c r="I8" s="23" t="s">
        <v>133</v>
      </c>
    </row>
    <row r="9" spans="1:26" ht="14" x14ac:dyDescent="0.15">
      <c r="A9" s="14" t="s">
        <v>75</v>
      </c>
      <c r="B9" t="s">
        <v>76</v>
      </c>
      <c r="C9" s="17" t="s">
        <v>5</v>
      </c>
      <c r="D9" s="22" t="s">
        <v>34</v>
      </c>
      <c r="E9" s="17">
        <v>25</v>
      </c>
      <c r="F9" s="17">
        <v>1.5</v>
      </c>
      <c r="G9" s="18">
        <v>25</v>
      </c>
      <c r="H9" s="18">
        <v>2</v>
      </c>
      <c r="I9" s="23" t="s">
        <v>133</v>
      </c>
    </row>
    <row r="10" spans="1:26" ht="14" x14ac:dyDescent="0.15">
      <c r="B10" s="5" t="s">
        <v>136</v>
      </c>
      <c r="G10" s="18">
        <f>SUM(G2:G9)</f>
        <v>159</v>
      </c>
      <c r="H10" s="18">
        <f>SUM(H2:H9)</f>
        <v>15.5</v>
      </c>
    </row>
    <row r="12" spans="1:26" ht="14" x14ac:dyDescent="0.15">
      <c r="B12" s="5" t="s">
        <v>158</v>
      </c>
    </row>
    <row r="13" spans="1:26" x14ac:dyDescent="0.15">
      <c r="B13" s="5"/>
    </row>
    <row r="14" spans="1:26" ht="14" x14ac:dyDescent="0.15">
      <c r="B14" s="5" t="s">
        <v>138</v>
      </c>
    </row>
    <row r="15" spans="1:26" ht="25" customHeight="1" x14ac:dyDescent="0.15">
      <c r="B15" s="33" t="s">
        <v>159</v>
      </c>
      <c r="C15" s="33"/>
      <c r="D15" s="33"/>
      <c r="E15" s="33"/>
      <c r="F15" s="33"/>
      <c r="G15" s="33"/>
      <c r="H15" s="33"/>
      <c r="I15" s="33"/>
    </row>
    <row r="16" spans="1:26" x14ac:dyDescent="0.15">
      <c r="B16" s="33" t="s">
        <v>160</v>
      </c>
      <c r="C16" s="33"/>
      <c r="D16" s="33"/>
      <c r="E16" s="33"/>
      <c r="F16" s="33"/>
      <c r="G16" s="33"/>
      <c r="H16" s="33"/>
      <c r="I16" s="33"/>
    </row>
    <row r="17" spans="2:9" x14ac:dyDescent="0.15">
      <c r="B17" s="33" t="s">
        <v>161</v>
      </c>
      <c r="C17" s="33"/>
      <c r="D17" s="33"/>
      <c r="E17" s="33"/>
      <c r="F17" s="33"/>
      <c r="G17" s="33"/>
      <c r="H17" s="33"/>
      <c r="I17" s="26"/>
    </row>
    <row r="18" spans="2:9" x14ac:dyDescent="0.15">
      <c r="B18" s="33" t="s">
        <v>162</v>
      </c>
      <c r="C18" s="34"/>
      <c r="D18" s="34"/>
      <c r="E18" s="34"/>
      <c r="F18" s="34"/>
      <c r="G18" s="34"/>
      <c r="H18" s="34"/>
      <c r="I18" s="34"/>
    </row>
    <row r="20" spans="2:9" x14ac:dyDescent="0.15">
      <c r="B20" s="35" t="s">
        <v>144</v>
      </c>
      <c r="C20" s="35"/>
    </row>
    <row r="21" spans="2:9" x14ac:dyDescent="0.15">
      <c r="B21" s="33" t="s">
        <v>163</v>
      </c>
      <c r="C21" s="33"/>
      <c r="D21" s="33"/>
      <c r="E21" s="33"/>
      <c r="F21" s="33"/>
      <c r="G21" s="33"/>
      <c r="H21" s="33"/>
    </row>
    <row r="22" spans="2:9" x14ac:dyDescent="0.15">
      <c r="B22" s="27"/>
      <c r="C22" s="27"/>
      <c r="D22" s="27"/>
      <c r="E22" s="27"/>
      <c r="F22" s="27"/>
      <c r="G22" s="27"/>
      <c r="H22" s="27"/>
      <c r="I22" s="27"/>
    </row>
    <row r="25" spans="2:9" x14ac:dyDescent="0.15">
      <c r="B25" s="33"/>
      <c r="C25" s="33"/>
      <c r="D25" s="33"/>
      <c r="E25" s="33"/>
      <c r="F25" s="33"/>
      <c r="G25" s="33"/>
    </row>
    <row r="27" spans="2:9" x14ac:dyDescent="0.15">
      <c r="B27" s="5"/>
    </row>
  </sheetData>
  <mergeCells count="7">
    <mergeCell ref="B15:I15"/>
    <mergeCell ref="B17:H17"/>
    <mergeCell ref="B25:G25"/>
    <mergeCell ref="B20:C20"/>
    <mergeCell ref="B16:I16"/>
    <mergeCell ref="B18:I18"/>
    <mergeCell ref="B21:H21"/>
  </mergeCells>
  <conditionalFormatting sqref="I1 I10:I11 I23:I1048576 D2:D9">
    <cfRule type="cellIs" dxfId="14" priority="8" operator="equal">
      <formula>$Z$5</formula>
    </cfRule>
    <cfRule type="cellIs" dxfId="13" priority="9" operator="equal">
      <formula>$Z$4</formula>
    </cfRule>
    <cfRule type="cellIs" dxfId="12" priority="10" operator="equal">
      <formula>$Z$3</formula>
    </cfRule>
  </conditionalFormatting>
  <conditionalFormatting sqref="I2:I9">
    <cfRule type="containsText" dxfId="11" priority="3" operator="containsText" text="Yes">
      <formula>NOT(ISERROR(SEARCH("Yes",I2)))</formula>
    </cfRule>
    <cfRule type="containsText" dxfId="10" priority="4" operator="containsText" text="No">
      <formula>NOT(ISERROR(SEARCH("No",I2)))</formula>
    </cfRule>
  </conditionalFormatting>
  <dataValidations count="1">
    <dataValidation type="list" allowBlank="1" showInputMessage="1" showErrorMessage="1" sqref="I23:I1048576 I10:I11 D2:D9" xr:uid="{41B507A7-1EDD-5E44-99AB-07AE6335B50A}">
      <formula1>$Z$2:$Z$5</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zoomScaleNormal="100" workbookViewId="0"/>
  </sheetViews>
  <sheetFormatPr baseColWidth="10" defaultColWidth="10.6640625" defaultRowHeight="13" x14ac:dyDescent="0.15"/>
  <cols>
    <col min="1" max="1" width="9.33203125" customWidth="1"/>
    <col min="2" max="2" width="32.5" style="1" bestFit="1" customWidth="1"/>
    <col min="3" max="3" width="6.5" style="18" bestFit="1" customWidth="1"/>
    <col min="4" max="4" width="8.1640625" style="18" bestFit="1" customWidth="1"/>
    <col min="5" max="5" width="7.6640625" style="18" bestFit="1" customWidth="1"/>
    <col min="6" max="6" width="8.33203125" style="18" bestFit="1" customWidth="1"/>
    <col min="7" max="7" width="7.6640625" style="18" bestFit="1" customWidth="1"/>
    <col min="8" max="8" width="8.5" style="18" bestFit="1" customWidth="1"/>
    <col min="9" max="9" width="10.1640625" style="19" bestFit="1" customWidth="1"/>
    <col min="26" max="26" width="9.6640625" bestFit="1" customWidth="1"/>
  </cols>
  <sheetData>
    <row r="1" spans="1:26" ht="14" x14ac:dyDescent="0.15">
      <c r="A1" s="4" t="s">
        <v>149</v>
      </c>
      <c r="B1" s="5" t="s">
        <v>150</v>
      </c>
      <c r="C1" s="15" t="s">
        <v>151</v>
      </c>
      <c r="D1" s="15" t="s">
        <v>152</v>
      </c>
      <c r="E1" s="15" t="s">
        <v>153</v>
      </c>
      <c r="F1" s="15" t="s">
        <v>154</v>
      </c>
      <c r="G1" s="15" t="s">
        <v>155</v>
      </c>
      <c r="H1" s="15" t="s">
        <v>156</v>
      </c>
      <c r="I1" s="16" t="s">
        <v>157</v>
      </c>
    </row>
    <row r="2" spans="1:26" ht="14" x14ac:dyDescent="0.15">
      <c r="A2" s="14" t="s">
        <v>84</v>
      </c>
      <c r="B2" t="s">
        <v>85</v>
      </c>
      <c r="C2" s="17" t="s">
        <v>10</v>
      </c>
      <c r="D2" s="22" t="s">
        <v>34</v>
      </c>
      <c r="E2" s="17">
        <v>15</v>
      </c>
      <c r="F2" s="17">
        <v>1.5</v>
      </c>
      <c r="G2" s="18">
        <v>9</v>
      </c>
      <c r="H2" s="18">
        <v>1.5</v>
      </c>
      <c r="I2" s="22" t="s">
        <v>133</v>
      </c>
    </row>
    <row r="3" spans="1:26" ht="14" x14ac:dyDescent="0.15">
      <c r="A3" s="14" t="s">
        <v>88</v>
      </c>
      <c r="B3" t="s">
        <v>89</v>
      </c>
      <c r="C3" s="17" t="s">
        <v>10</v>
      </c>
      <c r="D3" s="22" t="s">
        <v>34</v>
      </c>
      <c r="E3" s="17">
        <v>20</v>
      </c>
      <c r="F3" s="17">
        <v>2</v>
      </c>
      <c r="G3" s="18">
        <v>19</v>
      </c>
      <c r="H3" s="18">
        <v>3</v>
      </c>
      <c r="I3" s="22" t="s">
        <v>133</v>
      </c>
      <c r="Z3" t="s">
        <v>63</v>
      </c>
    </row>
    <row r="4" spans="1:26" ht="14" x14ac:dyDescent="0.15">
      <c r="A4" t="s">
        <v>90</v>
      </c>
      <c r="B4" t="s">
        <v>91</v>
      </c>
      <c r="C4" s="17" t="s">
        <v>15</v>
      </c>
      <c r="D4" s="22" t="s">
        <v>34</v>
      </c>
      <c r="E4" s="17">
        <v>25</v>
      </c>
      <c r="F4" s="17">
        <v>2</v>
      </c>
      <c r="G4" s="17">
        <v>14</v>
      </c>
      <c r="H4" s="17">
        <v>1</v>
      </c>
      <c r="I4" s="22" t="s">
        <v>133</v>
      </c>
      <c r="Z4" t="s">
        <v>66</v>
      </c>
    </row>
    <row r="5" spans="1:26" ht="14" x14ac:dyDescent="0.15">
      <c r="A5" t="s">
        <v>92</v>
      </c>
      <c r="B5" t="s">
        <v>93</v>
      </c>
      <c r="C5" s="17" t="s">
        <v>15</v>
      </c>
      <c r="D5" s="22" t="s">
        <v>34</v>
      </c>
      <c r="E5" s="17">
        <v>25</v>
      </c>
      <c r="F5" s="17">
        <v>2</v>
      </c>
      <c r="G5" s="18">
        <v>37</v>
      </c>
      <c r="H5" s="18">
        <v>2.5</v>
      </c>
      <c r="I5" s="22" t="s">
        <v>133</v>
      </c>
      <c r="Z5" t="s">
        <v>34</v>
      </c>
    </row>
    <row r="6" spans="1:26" ht="14" x14ac:dyDescent="0.15">
      <c r="A6" s="14" t="s">
        <v>77</v>
      </c>
      <c r="B6" t="s">
        <v>78</v>
      </c>
      <c r="C6" s="17" t="s">
        <v>20</v>
      </c>
      <c r="D6" s="22" t="s">
        <v>34</v>
      </c>
      <c r="E6" s="17">
        <v>15</v>
      </c>
      <c r="F6" s="17">
        <v>1.5</v>
      </c>
      <c r="G6" s="18">
        <v>16</v>
      </c>
      <c r="H6" s="18">
        <v>1.5</v>
      </c>
      <c r="I6" s="22" t="s">
        <v>133</v>
      </c>
    </row>
    <row r="7" spans="1:26" ht="14" x14ac:dyDescent="0.15">
      <c r="A7" s="14" t="s">
        <v>86</v>
      </c>
      <c r="B7" t="s">
        <v>87</v>
      </c>
      <c r="C7" s="17" t="s">
        <v>20</v>
      </c>
      <c r="D7" s="22" t="s">
        <v>34</v>
      </c>
      <c r="E7" s="17">
        <v>25</v>
      </c>
      <c r="F7" s="17">
        <v>2</v>
      </c>
      <c r="G7" s="18">
        <v>28</v>
      </c>
      <c r="H7" s="18">
        <v>2</v>
      </c>
      <c r="I7" s="22" t="s">
        <v>133</v>
      </c>
    </row>
    <row r="8" spans="1:26" ht="14" x14ac:dyDescent="0.15">
      <c r="A8" t="s">
        <v>79</v>
      </c>
      <c r="B8" t="s">
        <v>80</v>
      </c>
      <c r="C8" s="17" t="s">
        <v>5</v>
      </c>
      <c r="D8" s="22" t="s">
        <v>34</v>
      </c>
      <c r="E8" s="17">
        <v>25</v>
      </c>
      <c r="F8" s="17">
        <v>2</v>
      </c>
      <c r="G8" s="18">
        <v>30</v>
      </c>
      <c r="H8" s="18">
        <v>2</v>
      </c>
      <c r="I8" s="23" t="s">
        <v>133</v>
      </c>
    </row>
    <row r="9" spans="1:26" ht="14" x14ac:dyDescent="0.15">
      <c r="A9" s="14" t="s">
        <v>82</v>
      </c>
      <c r="B9" t="s">
        <v>83</v>
      </c>
      <c r="C9" s="17" t="s">
        <v>5</v>
      </c>
      <c r="D9" s="22" t="s">
        <v>34</v>
      </c>
      <c r="E9" s="17">
        <v>30</v>
      </c>
      <c r="F9" s="17">
        <v>3</v>
      </c>
      <c r="G9" s="18">
        <v>20</v>
      </c>
      <c r="H9" s="18">
        <v>1.5</v>
      </c>
      <c r="I9" s="23" t="s">
        <v>133</v>
      </c>
    </row>
    <row r="10" spans="1:26" ht="14" x14ac:dyDescent="0.15">
      <c r="B10" s="5" t="s">
        <v>136</v>
      </c>
      <c r="G10" s="18">
        <f>SUM(G2:G9)</f>
        <v>173</v>
      </c>
      <c r="H10" s="18">
        <f>SUM(H2:H9)</f>
        <v>15</v>
      </c>
    </row>
    <row r="12" spans="1:26" ht="14" x14ac:dyDescent="0.15">
      <c r="B12" s="5" t="s">
        <v>164</v>
      </c>
    </row>
    <row r="13" spans="1:26" x14ac:dyDescent="0.15">
      <c r="B13" s="5"/>
    </row>
    <row r="14" spans="1:26" ht="14" x14ac:dyDescent="0.15">
      <c r="A14" s="25"/>
      <c r="B14" s="5" t="s">
        <v>138</v>
      </c>
    </row>
    <row r="15" spans="1:26" ht="12.5" customHeight="1" x14ac:dyDescent="0.15">
      <c r="B15" s="33" t="s">
        <v>165</v>
      </c>
      <c r="C15" s="33"/>
      <c r="D15" s="33"/>
      <c r="E15" s="33"/>
      <c r="F15" s="33"/>
      <c r="G15" s="33"/>
      <c r="H15" s="33"/>
      <c r="I15" s="33"/>
      <c r="J15" s="33"/>
    </row>
    <row r="16" spans="1:26" ht="12.5" customHeight="1" x14ac:dyDescent="0.15">
      <c r="B16" s="38" t="s">
        <v>166</v>
      </c>
      <c r="C16" s="38"/>
      <c r="D16" s="38"/>
      <c r="E16" s="38"/>
      <c r="F16" s="38"/>
      <c r="G16" s="38"/>
      <c r="H16" s="38"/>
      <c r="I16" s="38"/>
      <c r="J16" s="38"/>
    </row>
    <row r="17" spans="2:12" ht="12.5" customHeight="1" x14ac:dyDescent="0.15">
      <c r="B17" s="38" t="s">
        <v>167</v>
      </c>
      <c r="C17" s="38"/>
      <c r="D17" s="38"/>
      <c r="E17" s="38"/>
      <c r="F17" s="38"/>
      <c r="G17" s="38"/>
      <c r="H17" s="38"/>
      <c r="I17" s="38"/>
      <c r="J17" s="38"/>
    </row>
    <row r="18" spans="2:12" ht="12.5" customHeight="1" x14ac:dyDescent="0.15">
      <c r="B18" s="38" t="s">
        <v>168</v>
      </c>
      <c r="C18" s="38"/>
      <c r="D18" s="38"/>
      <c r="E18" s="38"/>
      <c r="F18" s="38"/>
      <c r="G18" s="38"/>
      <c r="H18" s="38"/>
      <c r="I18" s="38"/>
      <c r="J18" s="38"/>
    </row>
    <row r="19" spans="2:12" ht="12.5" customHeight="1" x14ac:dyDescent="0.15">
      <c r="B19" s="38" t="s">
        <v>169</v>
      </c>
      <c r="C19" s="38"/>
      <c r="D19" s="38"/>
      <c r="E19" s="38"/>
      <c r="F19" s="38"/>
      <c r="G19" s="38"/>
      <c r="H19" s="38"/>
      <c r="I19" s="38"/>
      <c r="J19" s="38"/>
    </row>
    <row r="20" spans="2:12" ht="12.5" customHeight="1" x14ac:dyDescent="0.15">
      <c r="B20" s="37" t="s">
        <v>170</v>
      </c>
      <c r="C20" s="37"/>
      <c r="D20" s="37"/>
      <c r="E20" s="37"/>
      <c r="F20" s="37"/>
      <c r="G20" s="37"/>
      <c r="H20" s="37"/>
      <c r="I20" s="37"/>
      <c r="J20" s="37"/>
      <c r="K20" s="37"/>
      <c r="L20" s="37"/>
    </row>
    <row r="21" spans="2:12" ht="12.5" customHeight="1" x14ac:dyDescent="0.15">
      <c r="B21" s="37"/>
      <c r="C21" s="37"/>
      <c r="D21" s="37"/>
      <c r="E21" s="37"/>
      <c r="F21" s="37"/>
      <c r="G21" s="37"/>
      <c r="H21" s="37"/>
      <c r="I21" s="37"/>
      <c r="J21" s="37"/>
    </row>
    <row r="22" spans="2:12" ht="13" customHeight="1" x14ac:dyDescent="0.15">
      <c r="B22" s="35" t="s">
        <v>144</v>
      </c>
      <c r="C22" s="35"/>
    </row>
    <row r="23" spans="2:12" ht="12.5" customHeight="1" x14ac:dyDescent="0.15">
      <c r="B23" s="38" t="s">
        <v>171</v>
      </c>
      <c r="C23" s="38"/>
      <c r="D23" s="38"/>
      <c r="E23" s="38"/>
      <c r="F23" s="38"/>
      <c r="G23" s="38"/>
      <c r="H23" s="38"/>
      <c r="I23" s="38"/>
      <c r="J23" s="38"/>
    </row>
    <row r="24" spans="2:12" x14ac:dyDescent="0.15">
      <c r="B24" s="38" t="s">
        <v>172</v>
      </c>
      <c r="C24" s="38"/>
      <c r="D24" s="38"/>
      <c r="E24" s="38"/>
      <c r="F24" s="38"/>
      <c r="G24" s="38"/>
      <c r="H24" s="38"/>
      <c r="I24" s="38"/>
      <c r="J24" s="38"/>
    </row>
    <row r="25" spans="2:12" x14ac:dyDescent="0.15">
      <c r="B25" s="37"/>
      <c r="C25" s="37"/>
      <c r="D25" s="37"/>
      <c r="E25" s="37"/>
      <c r="F25" s="37"/>
      <c r="G25" s="37"/>
      <c r="H25" s="37"/>
      <c r="I25" s="37"/>
      <c r="J25" s="37"/>
    </row>
    <row r="26" spans="2:12" x14ac:dyDescent="0.15">
      <c r="B26" s="36"/>
      <c r="C26" s="36"/>
      <c r="D26" s="36"/>
      <c r="E26" s="36"/>
      <c r="F26" s="36"/>
      <c r="G26" s="36"/>
      <c r="H26" s="36"/>
      <c r="I26" s="36"/>
      <c r="J26" s="36"/>
    </row>
  </sheetData>
  <mergeCells count="12">
    <mergeCell ref="B15:J15"/>
    <mergeCell ref="B21:J21"/>
    <mergeCell ref="B19:J19"/>
    <mergeCell ref="B18:J18"/>
    <mergeCell ref="B17:J17"/>
    <mergeCell ref="B16:J16"/>
    <mergeCell ref="B20:L20"/>
    <mergeCell ref="B26:J26"/>
    <mergeCell ref="B25:J25"/>
    <mergeCell ref="B24:J24"/>
    <mergeCell ref="B23:J23"/>
    <mergeCell ref="B22:C22"/>
  </mergeCells>
  <phoneticPr fontId="2" type="noConversion"/>
  <conditionalFormatting sqref="I1 I10:I11 I22 D2:D9 I27:I1048576">
    <cfRule type="cellIs" dxfId="9" priority="3" operator="equal">
      <formula>$Z$5</formula>
    </cfRule>
    <cfRule type="cellIs" dxfId="8" priority="4" operator="equal">
      <formula>$Z$4</formula>
    </cfRule>
    <cfRule type="cellIs" dxfId="7" priority="5" operator="equal">
      <formula>$Z$3</formula>
    </cfRule>
  </conditionalFormatting>
  <conditionalFormatting sqref="I2:I9">
    <cfRule type="containsText" dxfId="6" priority="1" operator="containsText" text="Yes">
      <formula>NOT(ISERROR(SEARCH("Yes",I2)))</formula>
    </cfRule>
    <cfRule type="containsText" dxfId="5" priority="2" operator="containsText" text="No">
      <formula>NOT(ISERROR(SEARCH("No",I2)))</formula>
    </cfRule>
  </conditionalFormatting>
  <dataValidations count="1">
    <dataValidation type="list" allowBlank="1" showInputMessage="1" showErrorMessage="1" sqref="D2:D9 I10:I11 I22 I27:I1048576" xr:uid="{A80F38BE-1FDE-425D-8913-2158C100C802}">
      <formula1>$Z$2:$Z$5</formula1>
    </dataValidation>
  </dataValidation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6"/>
  <sheetViews>
    <sheetView tabSelected="1" zoomScaleNormal="100" workbookViewId="0"/>
  </sheetViews>
  <sheetFormatPr baseColWidth="10" defaultColWidth="10.6640625" defaultRowHeight="13" x14ac:dyDescent="0.15"/>
  <cols>
    <col min="1" max="1" width="9.33203125" customWidth="1"/>
    <col min="2" max="2" width="32.5" style="1" bestFit="1" customWidth="1"/>
    <col min="3" max="3" width="6.5" style="18" customWidth="1"/>
    <col min="4" max="4" width="8.1640625" style="18" bestFit="1" customWidth="1"/>
    <col min="5" max="5" width="7.6640625" style="18" bestFit="1" customWidth="1"/>
    <col min="6" max="6" width="8.33203125" style="18" bestFit="1" customWidth="1"/>
    <col min="7" max="7" width="7.6640625" style="18" bestFit="1" customWidth="1"/>
    <col min="8" max="8" width="8.5" style="18" bestFit="1" customWidth="1"/>
    <col min="9" max="9" width="10.1640625" style="19" bestFit="1" customWidth="1"/>
    <col min="26" max="26" width="9.6640625" bestFit="1" customWidth="1"/>
  </cols>
  <sheetData>
    <row r="1" spans="1:26" ht="14" x14ac:dyDescent="0.15">
      <c r="A1" s="28" t="s">
        <v>149</v>
      </c>
      <c r="B1" s="5" t="s">
        <v>150</v>
      </c>
      <c r="C1" s="15" t="s">
        <v>151</v>
      </c>
      <c r="D1" s="15" t="s">
        <v>152</v>
      </c>
      <c r="E1" s="15" t="s">
        <v>153</v>
      </c>
      <c r="F1" s="15" t="s">
        <v>154</v>
      </c>
      <c r="G1" s="15" t="s">
        <v>155</v>
      </c>
      <c r="H1" s="15" t="s">
        <v>156</v>
      </c>
      <c r="I1" s="16" t="s">
        <v>157</v>
      </c>
    </row>
    <row r="2" spans="1:26" ht="14" x14ac:dyDescent="0.15">
      <c r="A2" s="14" t="s">
        <v>100</v>
      </c>
      <c r="B2" t="s">
        <v>101</v>
      </c>
      <c r="C2" s="17" t="s">
        <v>10</v>
      </c>
      <c r="D2" s="22" t="s">
        <v>34</v>
      </c>
      <c r="E2" s="17">
        <v>10</v>
      </c>
      <c r="F2" s="17">
        <v>1.5</v>
      </c>
      <c r="G2" s="18">
        <v>17</v>
      </c>
      <c r="H2" s="18">
        <v>2</v>
      </c>
      <c r="I2" s="22" t="s">
        <v>133</v>
      </c>
    </row>
    <row r="3" spans="1:26" ht="14" x14ac:dyDescent="0.15">
      <c r="A3" t="s">
        <v>102</v>
      </c>
      <c r="B3" t="s">
        <v>103</v>
      </c>
      <c r="C3" s="17" t="s">
        <v>10</v>
      </c>
      <c r="D3" s="22" t="s">
        <v>34</v>
      </c>
      <c r="E3" s="17">
        <v>20</v>
      </c>
      <c r="F3" s="17">
        <v>2</v>
      </c>
      <c r="G3" s="18">
        <v>33</v>
      </c>
      <c r="H3" s="18">
        <v>3</v>
      </c>
      <c r="I3" s="22" t="s">
        <v>133</v>
      </c>
      <c r="Z3" t="s">
        <v>63</v>
      </c>
    </row>
    <row r="4" spans="1:26" ht="14" x14ac:dyDescent="0.15">
      <c r="A4" t="s">
        <v>94</v>
      </c>
      <c r="B4" t="s">
        <v>95</v>
      </c>
      <c r="C4" s="17" t="s">
        <v>15</v>
      </c>
      <c r="D4" s="22" t="s">
        <v>34</v>
      </c>
      <c r="E4" s="17">
        <v>30</v>
      </c>
      <c r="F4" s="17">
        <v>2</v>
      </c>
      <c r="G4" s="17">
        <v>28</v>
      </c>
      <c r="H4" s="17">
        <v>2</v>
      </c>
      <c r="I4" s="22" t="s">
        <v>133</v>
      </c>
      <c r="Z4" t="s">
        <v>66</v>
      </c>
    </row>
    <row r="5" spans="1:26" ht="14" x14ac:dyDescent="0.15">
      <c r="A5" t="s">
        <v>104</v>
      </c>
      <c r="B5" t="s">
        <v>105</v>
      </c>
      <c r="C5" s="17" t="s">
        <v>15</v>
      </c>
      <c r="D5" s="22" t="s">
        <v>34</v>
      </c>
      <c r="E5" s="17">
        <v>25</v>
      </c>
      <c r="F5" s="17">
        <v>2</v>
      </c>
      <c r="G5" s="18">
        <v>28</v>
      </c>
      <c r="H5" s="18">
        <v>2</v>
      </c>
      <c r="I5" s="22" t="s">
        <v>133</v>
      </c>
      <c r="Z5" t="s">
        <v>34</v>
      </c>
    </row>
    <row r="6" spans="1:26" ht="14" x14ac:dyDescent="0.15">
      <c r="A6" t="s">
        <v>96</v>
      </c>
      <c r="B6" t="s">
        <v>97</v>
      </c>
      <c r="C6" s="17" t="s">
        <v>20</v>
      </c>
      <c r="D6" s="22" t="s">
        <v>34</v>
      </c>
      <c r="E6" s="17">
        <v>20</v>
      </c>
      <c r="F6" s="17">
        <v>1.5</v>
      </c>
      <c r="G6" s="18">
        <v>30</v>
      </c>
      <c r="H6" s="18">
        <v>2</v>
      </c>
      <c r="I6" s="22" t="s">
        <v>133</v>
      </c>
    </row>
    <row r="7" spans="1:26" ht="14" x14ac:dyDescent="0.15">
      <c r="A7" t="s">
        <v>98</v>
      </c>
      <c r="B7" t="s">
        <v>99</v>
      </c>
      <c r="C7" s="17" t="s">
        <v>20</v>
      </c>
      <c r="D7" s="22" t="s">
        <v>34</v>
      </c>
      <c r="E7" s="17">
        <v>30</v>
      </c>
      <c r="F7" s="17">
        <v>2</v>
      </c>
      <c r="G7" s="18">
        <v>25</v>
      </c>
      <c r="H7" s="18">
        <v>2</v>
      </c>
      <c r="I7" s="22" t="s">
        <v>133</v>
      </c>
    </row>
    <row r="8" spans="1:26" ht="14" x14ac:dyDescent="0.15">
      <c r="A8" t="s">
        <v>106</v>
      </c>
      <c r="B8" t="s">
        <v>107</v>
      </c>
      <c r="C8" s="17" t="s">
        <v>5</v>
      </c>
      <c r="D8" s="22" t="s">
        <v>34</v>
      </c>
      <c r="E8" s="17">
        <v>25</v>
      </c>
      <c r="F8" s="17">
        <v>1.5</v>
      </c>
      <c r="G8" s="18">
        <v>25</v>
      </c>
      <c r="H8" s="18">
        <v>1.5</v>
      </c>
      <c r="I8" s="23" t="s">
        <v>133</v>
      </c>
    </row>
    <row r="9" spans="1:26" ht="14" x14ac:dyDescent="0.15">
      <c r="A9" s="14" t="s">
        <v>108</v>
      </c>
      <c r="B9" t="s">
        <v>109</v>
      </c>
      <c r="C9" s="17" t="s">
        <v>5</v>
      </c>
      <c r="D9" s="22" t="s">
        <v>34</v>
      </c>
      <c r="E9" s="17">
        <v>20</v>
      </c>
      <c r="F9" s="17">
        <v>1</v>
      </c>
      <c r="G9" s="18">
        <v>20</v>
      </c>
      <c r="H9" s="18">
        <v>1</v>
      </c>
      <c r="I9" s="23" t="s">
        <v>133</v>
      </c>
    </row>
    <row r="10" spans="1:26" ht="14" x14ac:dyDescent="0.15">
      <c r="B10" s="5" t="s">
        <v>136</v>
      </c>
      <c r="G10" s="18">
        <f>SUM(G2:G9)</f>
        <v>206</v>
      </c>
      <c r="H10" s="18">
        <f>SUM(H2:H9)</f>
        <v>15.5</v>
      </c>
    </row>
    <row r="12" spans="1:26" ht="14" x14ac:dyDescent="0.15">
      <c r="B12" s="5" t="s">
        <v>173</v>
      </c>
    </row>
    <row r="13" spans="1:26" x14ac:dyDescent="0.15">
      <c r="B13" s="5"/>
    </row>
    <row r="14" spans="1:26" ht="14" x14ac:dyDescent="0.15">
      <c r="B14" s="5" t="s">
        <v>138</v>
      </c>
    </row>
    <row r="15" spans="1:26" ht="12.5" customHeight="1" x14ac:dyDescent="0.15">
      <c r="B15" s="33" t="s">
        <v>231</v>
      </c>
      <c r="C15" s="33"/>
      <c r="D15" s="33"/>
      <c r="E15" s="33"/>
      <c r="F15" s="33"/>
      <c r="G15" s="33"/>
      <c r="H15" s="33"/>
      <c r="I15" s="33"/>
      <c r="J15" s="33"/>
    </row>
    <row r="16" spans="1:26" ht="12.5" customHeight="1" x14ac:dyDescent="0.15">
      <c r="B16" s="38" t="s">
        <v>232</v>
      </c>
      <c r="C16" s="38"/>
      <c r="D16" s="38"/>
      <c r="E16" s="38"/>
      <c r="F16" s="38"/>
      <c r="G16" s="38"/>
      <c r="H16" s="38"/>
      <c r="I16" s="38"/>
      <c r="J16" s="38"/>
    </row>
    <row r="17" spans="2:12" ht="12.5" customHeight="1" x14ac:dyDescent="0.15">
      <c r="B17" s="38" t="s">
        <v>233</v>
      </c>
      <c r="C17" s="38"/>
      <c r="D17" s="38"/>
      <c r="E17" s="38"/>
      <c r="F17" s="38"/>
      <c r="G17" s="38"/>
      <c r="H17" s="38"/>
      <c r="I17" s="38"/>
      <c r="J17" s="38"/>
    </row>
    <row r="18" spans="2:12" ht="12.5" customHeight="1" x14ac:dyDescent="0.15">
      <c r="B18" s="38" t="s">
        <v>234</v>
      </c>
      <c r="C18" s="38"/>
      <c r="D18" s="38"/>
      <c r="E18" s="38"/>
      <c r="F18" s="38"/>
      <c r="G18" s="38"/>
      <c r="H18" s="38"/>
      <c r="I18" s="38"/>
      <c r="J18" s="38"/>
    </row>
    <row r="19" spans="2:12" ht="12.5" customHeight="1" x14ac:dyDescent="0.15">
      <c r="B19" s="38" t="s">
        <v>235</v>
      </c>
      <c r="C19" s="38"/>
      <c r="D19" s="38"/>
      <c r="E19" s="38"/>
      <c r="F19" s="38"/>
      <c r="G19" s="38"/>
      <c r="H19" s="38"/>
      <c r="I19" s="38"/>
      <c r="J19" s="38"/>
    </row>
    <row r="20" spans="2:12" ht="12.5" customHeight="1" x14ac:dyDescent="0.15">
      <c r="B20" s="37"/>
      <c r="C20" s="37"/>
      <c r="D20" s="37"/>
      <c r="E20" s="37"/>
      <c r="F20" s="37"/>
      <c r="G20" s="37"/>
      <c r="H20" s="37"/>
      <c r="I20" s="37"/>
      <c r="J20" s="37"/>
      <c r="K20" s="37"/>
      <c r="L20" s="37"/>
    </row>
    <row r="21" spans="2:12" ht="12.5" customHeight="1" x14ac:dyDescent="0.15">
      <c r="B21" s="34"/>
      <c r="C21" s="34"/>
      <c r="D21" s="34"/>
      <c r="E21" s="34"/>
      <c r="F21" s="34"/>
      <c r="G21" s="34"/>
      <c r="H21" s="34"/>
      <c r="I21" s="34"/>
    </row>
    <row r="22" spans="2:12" ht="13" customHeight="1" x14ac:dyDescent="0.15">
      <c r="B22" s="35" t="s">
        <v>144</v>
      </c>
      <c r="C22" s="35"/>
    </row>
    <row r="23" spans="2:12" ht="12.5" customHeight="1" x14ac:dyDescent="0.15">
      <c r="B23" s="38" t="s">
        <v>230</v>
      </c>
      <c r="C23" s="38"/>
      <c r="D23" s="38"/>
      <c r="E23" s="38"/>
      <c r="F23" s="38"/>
      <c r="G23" s="38"/>
      <c r="H23" s="38"/>
      <c r="I23" s="38"/>
      <c r="J23" s="38"/>
    </row>
    <row r="24" spans="2:12" x14ac:dyDescent="0.15">
      <c r="B24" s="38"/>
      <c r="C24" s="38"/>
      <c r="D24" s="38"/>
      <c r="E24" s="38"/>
      <c r="F24" s="38"/>
      <c r="G24" s="38"/>
      <c r="H24" s="38"/>
      <c r="I24" s="38"/>
      <c r="J24" s="38"/>
    </row>
    <row r="26" spans="2:12" x14ac:dyDescent="0.15">
      <c r="B26" s="5"/>
    </row>
  </sheetData>
  <mergeCells count="10">
    <mergeCell ref="B24:J24"/>
    <mergeCell ref="B22:C22"/>
    <mergeCell ref="B21:I21"/>
    <mergeCell ref="B15:J15"/>
    <mergeCell ref="B16:J16"/>
    <mergeCell ref="B17:J17"/>
    <mergeCell ref="B18:J18"/>
    <mergeCell ref="B19:J19"/>
    <mergeCell ref="B20:L20"/>
    <mergeCell ref="B23:J23"/>
  </mergeCells>
  <phoneticPr fontId="2" type="noConversion"/>
  <conditionalFormatting sqref="I1 I10:I11 I22 I25:I1048576 D2:D9">
    <cfRule type="cellIs" dxfId="4" priority="3" operator="equal">
      <formula>$Z$5</formula>
    </cfRule>
    <cfRule type="cellIs" dxfId="3" priority="4" operator="equal">
      <formula>$Z$4</formula>
    </cfRule>
    <cfRule type="cellIs" dxfId="2" priority="5" operator="equal">
      <formula>$Z$3</formula>
    </cfRule>
  </conditionalFormatting>
  <conditionalFormatting sqref="I2:I9">
    <cfRule type="containsText" dxfId="1" priority="1" operator="containsText" text="Yes">
      <formula>NOT(ISERROR(SEARCH("Yes",I2)))</formula>
    </cfRule>
    <cfRule type="containsText" dxfId="0" priority="2" operator="containsText" text="No">
      <formula>NOT(ISERROR(SEARCH("No",I2)))</formula>
    </cfRule>
  </conditionalFormatting>
  <dataValidations count="1">
    <dataValidation type="list" allowBlank="1" showInputMessage="1" showErrorMessage="1" sqref="D2:D9 I10:I11 I22 I25:I1048576" xr:uid="{A77EE0A1-9C2B-EA46-A77E-B1823075F3F7}">
      <formula1>$Z$2:$Z$5</formula1>
    </dataValidation>
  </dataValidations>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8" zoomScaleNormal="100" zoomScalePageLayoutView="150" workbookViewId="0">
      <selection activeCell="A13" sqref="A13"/>
    </sheetView>
  </sheetViews>
  <sheetFormatPr baseColWidth="10" defaultColWidth="10.6640625" defaultRowHeight="13" x14ac:dyDescent="0.15"/>
  <cols>
    <col min="1" max="1" width="8" bestFit="1" customWidth="1"/>
    <col min="2" max="2" width="26.6640625" customWidth="1"/>
    <col min="3" max="3" width="69.1640625" style="1" customWidth="1"/>
  </cols>
  <sheetData>
    <row r="1" spans="1:4" s="4" customFormat="1" ht="14" x14ac:dyDescent="0.15">
      <c r="A1" s="4" t="s">
        <v>149</v>
      </c>
      <c r="B1" s="4" t="s">
        <v>150</v>
      </c>
      <c r="C1" s="5" t="s">
        <v>174</v>
      </c>
      <c r="D1" s="4" t="s">
        <v>175</v>
      </c>
    </row>
    <row r="2" spans="1:4" ht="34" x14ac:dyDescent="0.15">
      <c r="A2" t="s">
        <v>35</v>
      </c>
      <c r="B2" t="s">
        <v>36</v>
      </c>
      <c r="C2" s="8" t="s">
        <v>176</v>
      </c>
      <c r="D2" s="20" t="s">
        <v>177</v>
      </c>
    </row>
    <row r="3" spans="1:4" ht="17" x14ac:dyDescent="0.15">
      <c r="A3" t="s">
        <v>37</v>
      </c>
      <c r="B3" t="s">
        <v>38</v>
      </c>
      <c r="C3" s="8" t="s">
        <v>178</v>
      </c>
      <c r="D3" s="20" t="s">
        <v>177</v>
      </c>
    </row>
    <row r="4" spans="1:4" ht="17" x14ac:dyDescent="0.15">
      <c r="A4" t="s">
        <v>39</v>
      </c>
      <c r="B4" t="s">
        <v>40</v>
      </c>
      <c r="C4" s="8" t="s">
        <v>179</v>
      </c>
      <c r="D4" s="20" t="s">
        <v>177</v>
      </c>
    </row>
    <row r="5" spans="1:4" ht="34" x14ac:dyDescent="0.15">
      <c r="A5" t="s">
        <v>41</v>
      </c>
      <c r="B5" t="s">
        <v>42</v>
      </c>
      <c r="C5" s="8" t="s">
        <v>180</v>
      </c>
      <c r="D5" s="20" t="s">
        <v>177</v>
      </c>
    </row>
    <row r="6" spans="1:4" ht="17" x14ac:dyDescent="0.15">
      <c r="A6" t="s">
        <v>43</v>
      </c>
      <c r="B6" t="s">
        <v>44</v>
      </c>
      <c r="C6" s="8" t="s">
        <v>181</v>
      </c>
      <c r="D6" s="20" t="s">
        <v>177</v>
      </c>
    </row>
    <row r="7" spans="1:4" ht="17" x14ac:dyDescent="0.15">
      <c r="A7" t="s">
        <v>45</v>
      </c>
      <c r="B7" t="s">
        <v>46</v>
      </c>
      <c r="C7" s="8" t="s">
        <v>182</v>
      </c>
      <c r="D7" s="20" t="s">
        <v>177</v>
      </c>
    </row>
    <row r="8" spans="1:4" ht="34" x14ac:dyDescent="0.15">
      <c r="A8" t="s">
        <v>47</v>
      </c>
      <c r="B8" t="s">
        <v>48</v>
      </c>
      <c r="C8" s="8" t="s">
        <v>183</v>
      </c>
      <c r="D8" s="20" t="s">
        <v>177</v>
      </c>
    </row>
    <row r="9" spans="1:4" ht="34" x14ac:dyDescent="0.15">
      <c r="A9" t="s">
        <v>59</v>
      </c>
      <c r="B9" t="s">
        <v>60</v>
      </c>
      <c r="C9" s="8" t="s">
        <v>184</v>
      </c>
    </row>
    <row r="10" spans="1:4" ht="34" x14ac:dyDescent="0.15">
      <c r="A10" t="s">
        <v>61</v>
      </c>
      <c r="B10" t="s">
        <v>62</v>
      </c>
      <c r="C10" s="8" t="s">
        <v>185</v>
      </c>
    </row>
    <row r="11" spans="1:4" ht="34" x14ac:dyDescent="0.15">
      <c r="A11" t="s">
        <v>64</v>
      </c>
      <c r="B11" t="s">
        <v>65</v>
      </c>
      <c r="C11" s="8" t="s">
        <v>186</v>
      </c>
    </row>
    <row r="12" spans="1:4" ht="17" x14ac:dyDescent="0.15">
      <c r="A12" t="s">
        <v>96</v>
      </c>
      <c r="B12" t="s">
        <v>97</v>
      </c>
      <c r="C12" s="8" t="s">
        <v>187</v>
      </c>
    </row>
    <row r="13" spans="1:4" ht="34" x14ac:dyDescent="0.15">
      <c r="A13" t="s">
        <v>67</v>
      </c>
      <c r="B13" t="s">
        <v>68</v>
      </c>
      <c r="C13" s="8" t="s">
        <v>188</v>
      </c>
    </row>
    <row r="14" spans="1:4" ht="51" x14ac:dyDescent="0.15">
      <c r="A14" t="s">
        <v>94</v>
      </c>
      <c r="B14" t="s">
        <v>95</v>
      </c>
      <c r="C14" s="8" t="s">
        <v>189</v>
      </c>
    </row>
    <row r="15" spans="1:4" ht="17" x14ac:dyDescent="0.15">
      <c r="A15" t="s">
        <v>69</v>
      </c>
      <c r="B15" t="s">
        <v>70</v>
      </c>
      <c r="C15" s="8" t="s">
        <v>190</v>
      </c>
    </row>
    <row r="16" spans="1:4" ht="17" x14ac:dyDescent="0.15">
      <c r="A16" t="s">
        <v>49</v>
      </c>
      <c r="B16" t="s">
        <v>50</v>
      </c>
      <c r="C16" s="8" t="s">
        <v>191</v>
      </c>
    </row>
    <row r="17" spans="1:4" ht="17" x14ac:dyDescent="0.15">
      <c r="A17" t="s">
        <v>77</v>
      </c>
      <c r="B17" t="s">
        <v>78</v>
      </c>
      <c r="C17" s="8" t="s">
        <v>192</v>
      </c>
    </row>
    <row r="18" spans="1:4" ht="17" x14ac:dyDescent="0.15">
      <c r="A18" t="s">
        <v>193</v>
      </c>
      <c r="B18" t="s">
        <v>194</v>
      </c>
      <c r="C18" s="8" t="s">
        <v>195</v>
      </c>
    </row>
    <row r="19" spans="1:4" ht="17" x14ac:dyDescent="0.15">
      <c r="A19" t="s">
        <v>79</v>
      </c>
      <c r="B19" t="s">
        <v>80</v>
      </c>
      <c r="C19" s="8" t="s">
        <v>196</v>
      </c>
    </row>
    <row r="20" spans="1:4" ht="17" x14ac:dyDescent="0.15">
      <c r="A20" t="s">
        <v>98</v>
      </c>
      <c r="B20" t="s">
        <v>99</v>
      </c>
      <c r="C20" s="8" t="s">
        <v>197</v>
      </c>
    </row>
    <row r="21" spans="1:4" ht="17" x14ac:dyDescent="0.15">
      <c r="A21" t="s">
        <v>198</v>
      </c>
      <c r="B21" t="s">
        <v>199</v>
      </c>
      <c r="C21" s="8" t="s">
        <v>200</v>
      </c>
    </row>
    <row r="22" spans="1:4" ht="17" x14ac:dyDescent="0.15">
      <c r="A22" t="s">
        <v>84</v>
      </c>
      <c r="B22" t="s">
        <v>85</v>
      </c>
      <c r="C22" s="8" t="s">
        <v>201</v>
      </c>
      <c r="D22" s="20" t="s">
        <v>202</v>
      </c>
    </row>
    <row r="23" spans="1:4" ht="17" x14ac:dyDescent="0.15">
      <c r="A23" t="s">
        <v>51</v>
      </c>
      <c r="B23" t="s">
        <v>52</v>
      </c>
      <c r="C23" s="8" t="s">
        <v>203</v>
      </c>
    </row>
    <row r="24" spans="1:4" ht="34" x14ac:dyDescent="0.15">
      <c r="A24" t="s">
        <v>86</v>
      </c>
      <c r="B24" t="s">
        <v>87</v>
      </c>
      <c r="C24" s="8" t="s">
        <v>204</v>
      </c>
    </row>
    <row r="25" spans="1:4" ht="34" x14ac:dyDescent="0.15">
      <c r="A25" t="s">
        <v>100</v>
      </c>
      <c r="B25" t="s">
        <v>101</v>
      </c>
      <c r="C25" s="8" t="s">
        <v>205</v>
      </c>
    </row>
    <row r="26" spans="1:4" ht="34" x14ac:dyDescent="0.15">
      <c r="A26" t="s">
        <v>88</v>
      </c>
      <c r="B26" t="s">
        <v>89</v>
      </c>
      <c r="C26" s="8" t="s">
        <v>206</v>
      </c>
      <c r="D26" s="20" t="s">
        <v>202</v>
      </c>
    </row>
    <row r="27" spans="1:4" ht="85" x14ac:dyDescent="0.15">
      <c r="A27" t="s">
        <v>207</v>
      </c>
      <c r="B27" t="s">
        <v>208</v>
      </c>
      <c r="C27" s="8" t="s">
        <v>209</v>
      </c>
    </row>
    <row r="28" spans="1:4" ht="17" x14ac:dyDescent="0.15">
      <c r="A28" t="s">
        <v>32</v>
      </c>
      <c r="B28" t="s">
        <v>33</v>
      </c>
      <c r="C28" s="8" t="s">
        <v>210</v>
      </c>
    </row>
    <row r="29" spans="1:4" ht="17" x14ac:dyDescent="0.15">
      <c r="A29" t="s">
        <v>102</v>
      </c>
      <c r="B29" t="s">
        <v>103</v>
      </c>
      <c r="C29" s="8" t="s">
        <v>211</v>
      </c>
    </row>
    <row r="30" spans="1:4" ht="17" x14ac:dyDescent="0.15">
      <c r="A30" t="s">
        <v>53</v>
      </c>
      <c r="B30" t="s">
        <v>54</v>
      </c>
      <c r="C30" s="8" t="s">
        <v>212</v>
      </c>
      <c r="D30" s="20" t="s">
        <v>177</v>
      </c>
    </row>
    <row r="31" spans="1:4" ht="17" x14ac:dyDescent="0.15">
      <c r="A31" t="s">
        <v>71</v>
      </c>
      <c r="B31" t="s">
        <v>72</v>
      </c>
      <c r="C31" s="8" t="s">
        <v>213</v>
      </c>
    </row>
    <row r="32" spans="1:4" ht="34" x14ac:dyDescent="0.15">
      <c r="A32" t="s">
        <v>90</v>
      </c>
      <c r="B32" t="s">
        <v>91</v>
      </c>
      <c r="C32" s="8" t="s">
        <v>214</v>
      </c>
      <c r="D32" s="20" t="s">
        <v>202</v>
      </c>
    </row>
    <row r="33" spans="1:4" ht="17" x14ac:dyDescent="0.15">
      <c r="A33" t="s">
        <v>92</v>
      </c>
      <c r="B33" t="s">
        <v>93</v>
      </c>
      <c r="C33" s="8" t="s">
        <v>215</v>
      </c>
      <c r="D33" s="20" t="s">
        <v>202</v>
      </c>
    </row>
    <row r="34" spans="1:4" ht="34" x14ac:dyDescent="0.15">
      <c r="A34" t="s">
        <v>104</v>
      </c>
      <c r="B34" t="s">
        <v>105</v>
      </c>
      <c r="C34" s="8" t="s">
        <v>216</v>
      </c>
    </row>
    <row r="35" spans="1:4" ht="34" x14ac:dyDescent="0.15">
      <c r="A35" t="s">
        <v>106</v>
      </c>
      <c r="B35" t="s">
        <v>107</v>
      </c>
      <c r="C35" s="8" t="s">
        <v>217</v>
      </c>
    </row>
    <row r="36" spans="1:4" ht="17" x14ac:dyDescent="0.15">
      <c r="A36" t="s">
        <v>55</v>
      </c>
      <c r="B36" t="s">
        <v>56</v>
      </c>
      <c r="C36" s="8" t="s">
        <v>218</v>
      </c>
    </row>
    <row r="37" spans="1:4" ht="17" x14ac:dyDescent="0.15">
      <c r="A37" t="s">
        <v>57</v>
      </c>
      <c r="B37" t="s">
        <v>58</v>
      </c>
      <c r="C37" s="8" t="s">
        <v>219</v>
      </c>
    </row>
    <row r="38" spans="1:4" ht="34" x14ac:dyDescent="0.15">
      <c r="A38" t="s">
        <v>73</v>
      </c>
      <c r="B38" t="s">
        <v>74</v>
      </c>
      <c r="C38" s="8" t="s">
        <v>220</v>
      </c>
    </row>
    <row r="39" spans="1:4" ht="34" x14ac:dyDescent="0.15">
      <c r="A39" t="s">
        <v>75</v>
      </c>
      <c r="B39" t="s">
        <v>76</v>
      </c>
      <c r="C39" s="8" t="s">
        <v>221</v>
      </c>
    </row>
    <row r="40" spans="1:4" ht="34" x14ac:dyDescent="0.15">
      <c r="A40" t="s">
        <v>108</v>
      </c>
      <c r="B40" t="s">
        <v>109</v>
      </c>
      <c r="C40" s="8" t="s">
        <v>222</v>
      </c>
    </row>
    <row r="41" spans="1:4" ht="17" x14ac:dyDescent="0.15">
      <c r="A41" t="s">
        <v>223</v>
      </c>
      <c r="B41" t="s">
        <v>224</v>
      </c>
      <c r="C41" s="8" t="s">
        <v>225</v>
      </c>
    </row>
    <row r="42" spans="1:4" ht="17" x14ac:dyDescent="0.15">
      <c r="A42" t="s">
        <v>226</v>
      </c>
      <c r="B42" t="s">
        <v>227</v>
      </c>
      <c r="C42" s="8" t="s">
        <v>228</v>
      </c>
    </row>
    <row r="43" spans="1:4" ht="34" x14ac:dyDescent="0.15">
      <c r="A43" t="s">
        <v>82</v>
      </c>
      <c r="B43" t="s">
        <v>83</v>
      </c>
      <c r="C43" s="8" t="s">
        <v>229</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Kyle Rozanitis</cp:lastModifiedBy>
  <cp:revision/>
  <dcterms:created xsi:type="dcterms:W3CDTF">2014-07-11T14:28:17Z</dcterms:created>
  <dcterms:modified xsi:type="dcterms:W3CDTF">2018-11-11T21:15:43Z</dcterms:modified>
  <cp:category/>
  <cp:contentStatus/>
</cp:coreProperties>
</file>