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Sheet1!$A$1:$M$67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<sst xmlns="http://schemas.openxmlformats.org/spreadsheetml/2006/main" count="352" uniqueCount="136">
  <si>
    <t xml:space="preserve">Development</t>
  </si>
  <si>
    <t xml:space="preserve">Borough</t>
  </si>
  <si>
    <t xml:space="preserve">CCOP District</t>
  </si>
  <si>
    <t xml:space="preserve">Consolidation</t>
  </si>
  <si>
    <t xml:space="preserve">NYCHA Neighborhood</t>
  </si>
  <si>
    <t xml:space="preserve">Total Households</t>
  </si>
  <si>
    <t xml:space="preserve">Total Population</t>
  </si>
  <si>
    <t xml:space="preserve">Eligible Voting Population (18 and over)</t>
  </si>
  <si>
    <t xml:space="preserve">Election Date</t>
  </si>
  <si>
    <t xml:space="preserve">Total Votes</t>
  </si>
  <si>
    <t xml:space="preserve">In Person Votes</t>
  </si>
  <si>
    <t xml:space="preserve">Electronic Votes</t>
  </si>
  <si>
    <t xml:space="preserve">Voter Turnout in Percentage</t>
  </si>
  <si>
    <t xml:space="preserve">BAILEY AVENUE-WEST 193RD STREET</t>
  </si>
  <si>
    <t xml:space="preserve">BRONX</t>
  </si>
  <si>
    <t xml:space="preserve">BRONX NORTH</t>
  </si>
  <si>
    <t xml:space="preserve">FORT INDEPENDENCE</t>
  </si>
  <si>
    <t xml:space="preserve">BX04</t>
  </si>
  <si>
    <t xml:space="preserve">BRONX RIVER</t>
  </si>
  <si>
    <t xml:space="preserve">BX03</t>
  </si>
  <si>
    <t xml:space="preserve">CLASON POINT GARDENS</t>
  </si>
  <si>
    <t xml:space="preserve">SACK WERN</t>
  </si>
  <si>
    <t xml:space="preserve">EASTCHESTER GARDENS</t>
  </si>
  <si>
    <t xml:space="preserve">BX01</t>
  </si>
  <si>
    <t xml:space="preserve">MARBLE HILL</t>
  </si>
  <si>
    <t xml:space="preserve">PARKSIDE</t>
  </si>
  <si>
    <t xml:space="preserve">BX02</t>
  </si>
  <si>
    <t xml:space="preserve">FOREST</t>
  </si>
  <si>
    <t xml:space="preserve">BRONX SOUTH</t>
  </si>
  <si>
    <t xml:space="preserve">BX07</t>
  </si>
  <si>
    <t xml:space="preserve">MELROSE</t>
  </si>
  <si>
    <t xml:space="preserve">BX06</t>
  </si>
  <si>
    <t xml:space="preserve">MORRIS I</t>
  </si>
  <si>
    <t xml:space="preserve">MORRIS</t>
  </si>
  <si>
    <t xml:space="preserve">MORRIS II</t>
  </si>
  <si>
    <t xml:space="preserve">SAINT MARY'S PARK</t>
  </si>
  <si>
    <t xml:space="preserve">SOUTH BRONX AREA (SITE 402)</t>
  </si>
  <si>
    <t xml:space="preserve">UNION AVENUE CONSOLIDATED</t>
  </si>
  <si>
    <t xml:space="preserve">ALBANY</t>
  </si>
  <si>
    <t xml:space="preserve">BROOKLYN</t>
  </si>
  <si>
    <t xml:space="preserve">BROOKLYN EAST</t>
  </si>
  <si>
    <t xml:space="preserve">BK09</t>
  </si>
  <si>
    <t xml:space="preserve">CROWN HEIGHTS</t>
  </si>
  <si>
    <t xml:space="preserve">PARK ROCK CONSOLIDATED</t>
  </si>
  <si>
    <t xml:space="preserve">BK05</t>
  </si>
  <si>
    <t xml:space="preserve">GARVEY (GROUP A)</t>
  </si>
  <si>
    <t xml:space="preserve">GARVEY</t>
  </si>
  <si>
    <t xml:space="preserve">KINGSBOROUGH</t>
  </si>
  <si>
    <t xml:space="preserve">KINGSBOROUGH EXTENSION</t>
  </si>
  <si>
    <t xml:space="preserve">LONG ISLAND BAPTIST HOUSES</t>
  </si>
  <si>
    <t xml:space="preserve">UNITY PLAZA</t>
  </si>
  <si>
    <t xml:space="preserve">BK07</t>
  </si>
  <si>
    <t xml:space="preserve">PINK</t>
  </si>
  <si>
    <t xml:space="preserve">BK03</t>
  </si>
  <si>
    <t xml:space="preserve">VAN DYKE I</t>
  </si>
  <si>
    <t xml:space="preserve">BK04</t>
  </si>
  <si>
    <t xml:space="preserve">GLENWOOD</t>
  </si>
  <si>
    <t xml:space="preserve">BROOKLYN SOUTH</t>
  </si>
  <si>
    <t xml:space="preserve">BK02</t>
  </si>
  <si>
    <t xml:space="preserve">GRAVESEND</t>
  </si>
  <si>
    <t xml:space="preserve">O'DWYER GARDENS</t>
  </si>
  <si>
    <t xml:space="preserve">BK01</t>
  </si>
  <si>
    <t xml:space="preserve">MARLBORO</t>
  </si>
  <si>
    <t xml:space="preserve">RED HOOK EAST</t>
  </si>
  <si>
    <t xml:space="preserve">RED HOOK WEST</t>
  </si>
  <si>
    <t xml:space="preserve">ATLANTIC TERMINAL SITE 4B</t>
  </si>
  <si>
    <t xml:space="preserve">BROOKLYN WEST</t>
  </si>
  <si>
    <t xml:space="preserve">WYCKOFF GARDENS</t>
  </si>
  <si>
    <t xml:space="preserve">FARRAGUT</t>
  </si>
  <si>
    <t xml:space="preserve">BK08</t>
  </si>
  <si>
    <t xml:space="preserve">GOWANUS</t>
  </si>
  <si>
    <t xml:space="preserve">TOMPKINS</t>
  </si>
  <si>
    <t xml:space="preserve">BK06</t>
  </si>
  <si>
    <t xml:space="preserve">WHITMAN</t>
  </si>
  <si>
    <t xml:space="preserve">EAST RIVER</t>
  </si>
  <si>
    <t xml:space="preserve">MANHATTAN</t>
  </si>
  <si>
    <t xml:space="preserve">MANHATTAN NORTH</t>
  </si>
  <si>
    <t xml:space="preserve">MN05</t>
  </si>
  <si>
    <t xml:space="preserve">GRANT</t>
  </si>
  <si>
    <t xml:space="preserve">MN08</t>
  </si>
  <si>
    <t xml:space="preserve">JOHNSON</t>
  </si>
  <si>
    <t xml:space="preserve">MN07</t>
  </si>
  <si>
    <t xml:space="preserve">KING TOWERS</t>
  </si>
  <si>
    <t xml:space="preserve">MANHATTANVILLE</t>
  </si>
  <si>
    <t xml:space="preserve">POLO GROUNDS TOWERS</t>
  </si>
  <si>
    <t xml:space="preserve">MN09</t>
  </si>
  <si>
    <t xml:space="preserve">SAINT NICHOLAS</t>
  </si>
  <si>
    <t xml:space="preserve">WAGNER</t>
  </si>
  <si>
    <t xml:space="preserve">830 AMSTERDAM AVENUE</t>
  </si>
  <si>
    <t xml:space="preserve">MANHATTAN SOUTH</t>
  </si>
  <si>
    <t xml:space="preserve">DOUGLASS</t>
  </si>
  <si>
    <t xml:space="preserve">MN04</t>
  </si>
  <si>
    <t xml:space="preserve">AMSTERDAM</t>
  </si>
  <si>
    <t xml:space="preserve">BARUCH</t>
  </si>
  <si>
    <t xml:space="preserve">MN02</t>
  </si>
  <si>
    <t xml:space="preserve">DOUGLASS I</t>
  </si>
  <si>
    <t xml:space="preserve">DOUGLASS II</t>
  </si>
  <si>
    <t xml:space="preserve">HOLMES TOWERS</t>
  </si>
  <si>
    <t xml:space="preserve">HOLMES </t>
  </si>
  <si>
    <t xml:space="preserve">MN06</t>
  </si>
  <si>
    <t xml:space="preserve">ISAACS</t>
  </si>
  <si>
    <t xml:space="preserve">LA GUARDIA</t>
  </si>
  <si>
    <t xml:space="preserve">MN01</t>
  </si>
  <si>
    <t xml:space="preserve">LEXINGTON</t>
  </si>
  <si>
    <t xml:space="preserve">WASHINGTON</t>
  </si>
  <si>
    <t xml:space="preserve">LOWER EAST SIDE II</t>
  </si>
  <si>
    <t xml:space="preserve">LOWER EAST SIDE CONSOLIDATED</t>
  </si>
  <si>
    <t xml:space="preserve">MN03</t>
  </si>
  <si>
    <t xml:space="preserve">REHAB PROGRAM (WISE REHAB)</t>
  </si>
  <si>
    <t xml:space="preserve">DE HOSTOS APARTMENTS</t>
  </si>
  <si>
    <t xml:space="preserve">RIIS</t>
  </si>
  <si>
    <t xml:space="preserve">RIIS II</t>
  </si>
  <si>
    <t xml:space="preserve">SEWARD PARK EXTENSION</t>
  </si>
  <si>
    <t xml:space="preserve">GOMPERS</t>
  </si>
  <si>
    <t xml:space="preserve">WSUR (SITE A) 120 WEST 94TH STREET</t>
  </si>
  <si>
    <t xml:space="preserve">ASTORIA</t>
  </si>
  <si>
    <t xml:space="preserve">QUEENS</t>
  </si>
  <si>
    <t xml:space="preserve">QS02</t>
  </si>
  <si>
    <t xml:space="preserve">BAISLEY PARK</t>
  </si>
  <si>
    <t xml:space="preserve">QS03</t>
  </si>
  <si>
    <t xml:space="preserve">BEACH 41ST STREET-BEACH CHANNEL DRIVE</t>
  </si>
  <si>
    <t xml:space="preserve">CONLON LIHFE TOWER</t>
  </si>
  <si>
    <t xml:space="preserve">HAMMEL</t>
  </si>
  <si>
    <t xml:space="preserve">OCEAN BAY APARTMENTS (OCEANSIDE)</t>
  </si>
  <si>
    <t xml:space="preserve">QUEENSBRIDGE NORTH</t>
  </si>
  <si>
    <t xml:space="preserve">QS01</t>
  </si>
  <si>
    <t xml:space="preserve">QUEENSBRIDGE SOUTH</t>
  </si>
  <si>
    <t xml:space="preserve">REDFERN</t>
  </si>
  <si>
    <t xml:space="preserve">SOUTH JAMAICA I</t>
  </si>
  <si>
    <t xml:space="preserve">SOUTH JAMAICA II</t>
  </si>
  <si>
    <t xml:space="preserve">MARINER'S HARBOR</t>
  </si>
  <si>
    <t xml:space="preserve">STATEN ISLAND</t>
  </si>
  <si>
    <t xml:space="preserve">QS04</t>
  </si>
  <si>
    <t xml:space="preserve">Average Voter Turnout Percentage</t>
  </si>
  <si>
    <t xml:space="preserve">Total Eligible Voters</t>
  </si>
  <si>
    <t xml:space="preserve">Pooled Turnout Percentage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</si>
</sst>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d\-mmm\-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5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123354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1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H76" activeCellId="0" sqref="H7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0.29"/>
    <col collapsed="false" customWidth="true" hidden="false" outlineLevel="0" max="2" min="2" style="1" width="18.71"/>
    <col collapsed="false" customWidth="true" hidden="false" outlineLevel="0" max="3" min="3" style="1" width="20.42"/>
    <col collapsed="false" customWidth="true" hidden="true" outlineLevel="0" max="4" min="4" style="1" width="27.86"/>
    <col collapsed="false" customWidth="true" hidden="true" outlineLevel="0" max="5" min="5" style="1" width="21.57"/>
    <col collapsed="false" customWidth="true" hidden="true" outlineLevel="0" max="6" min="6" style="1" width="17.86"/>
    <col collapsed="false" customWidth="true" hidden="true" outlineLevel="0" max="7" min="7" style="1" width="17.71"/>
    <col collapsed="false" customWidth="true" hidden="false" outlineLevel="0" max="8" min="8" style="1" width="24.42"/>
    <col collapsed="false" customWidth="true" hidden="false" outlineLevel="0" max="9" min="9" style="1" width="13.57"/>
    <col collapsed="false" customWidth="false" hidden="false" outlineLevel="0" max="12" min="10" style="1" width="9.14"/>
    <col collapsed="false" customWidth="true" hidden="false" outlineLevel="0" max="13" min="13" style="1" width="16.57"/>
    <col collapsed="false" customWidth="false" hidden="false" outlineLevel="0" max="16384" min="14" style="1" width="9.14"/>
  </cols>
  <sheetData>
    <row r="1" customFormat="false" ht="2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</row>
    <row r="2" customFormat="false" ht="15" hidden="false" customHeight="false" outlineLevel="0" collapsed="false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n">
        <v>227</v>
      </c>
      <c r="G2" s="6" t="n">
        <v>436</v>
      </c>
      <c r="H2" s="7" t="n">
        <v>339</v>
      </c>
      <c r="I2" s="8" t="n">
        <v>44734</v>
      </c>
      <c r="J2" s="9" t="n">
        <v>34</v>
      </c>
      <c r="K2" s="9" t="n">
        <v>23</v>
      </c>
      <c r="L2" s="9" t="n">
        <v>11</v>
      </c>
      <c r="M2" s="10" t="n">
        <f aca="false">(J2/H2)</f>
        <v>0.100294985250737</v>
      </c>
    </row>
    <row r="3" customFormat="false" ht="15" hidden="false" customHeight="false" outlineLevel="0" collapsed="false">
      <c r="A3" s="5" t="s">
        <v>18</v>
      </c>
      <c r="B3" s="5" t="s">
        <v>14</v>
      </c>
      <c r="C3" s="5" t="s">
        <v>15</v>
      </c>
      <c r="D3" s="5" t="s">
        <v>18</v>
      </c>
      <c r="E3" s="5" t="s">
        <v>19</v>
      </c>
      <c r="F3" s="6" t="n">
        <v>1217</v>
      </c>
      <c r="G3" s="6" t="n">
        <v>2839</v>
      </c>
      <c r="H3" s="7" t="n">
        <v>2059</v>
      </c>
      <c r="I3" s="8" t="n">
        <v>44545</v>
      </c>
      <c r="J3" s="9" t="n">
        <v>106</v>
      </c>
      <c r="K3" s="9" t="n">
        <v>105</v>
      </c>
      <c r="L3" s="9" t="n">
        <v>1</v>
      </c>
      <c r="M3" s="10" t="n">
        <f aca="false">(J3/H3)</f>
        <v>0.0514813016027198</v>
      </c>
    </row>
    <row r="4" customFormat="false" ht="15" hidden="false" customHeight="false" outlineLevel="0" collapsed="false">
      <c r="A4" s="5" t="s">
        <v>20</v>
      </c>
      <c r="B4" s="5" t="s">
        <v>14</v>
      </c>
      <c r="C4" s="5" t="s">
        <v>15</v>
      </c>
      <c r="D4" s="5" t="s">
        <v>21</v>
      </c>
      <c r="E4" s="5" t="s">
        <v>19</v>
      </c>
      <c r="F4" s="6" t="n">
        <v>394</v>
      </c>
      <c r="G4" s="6" t="n">
        <v>850</v>
      </c>
      <c r="H4" s="7" t="n">
        <v>638</v>
      </c>
      <c r="I4" s="8" t="n">
        <v>44608</v>
      </c>
      <c r="J4" s="9" t="n">
        <v>157</v>
      </c>
      <c r="K4" s="9" t="n">
        <v>117</v>
      </c>
      <c r="L4" s="9" t="n">
        <v>40</v>
      </c>
      <c r="M4" s="10" t="n">
        <f aca="false">(J4/H4)</f>
        <v>0.246081504702194</v>
      </c>
    </row>
    <row r="5" customFormat="false" ht="15" hidden="false" customHeight="false" outlineLevel="0" collapsed="false">
      <c r="A5" s="5" t="s">
        <v>22</v>
      </c>
      <c r="B5" s="5" t="s">
        <v>14</v>
      </c>
      <c r="C5" s="5" t="s">
        <v>15</v>
      </c>
      <c r="D5" s="5" t="s">
        <v>22</v>
      </c>
      <c r="E5" s="5" t="s">
        <v>23</v>
      </c>
      <c r="F5" s="6" t="n">
        <v>852</v>
      </c>
      <c r="G5" s="6" t="n">
        <v>1931</v>
      </c>
      <c r="H5" s="7" t="n">
        <v>1386</v>
      </c>
      <c r="I5" s="8" t="n">
        <v>44559</v>
      </c>
      <c r="J5" s="9" t="n">
        <v>102</v>
      </c>
      <c r="K5" s="9" t="n">
        <v>102</v>
      </c>
      <c r="L5" s="9" t="n">
        <v>0</v>
      </c>
      <c r="M5" s="10" t="n">
        <f aca="false">(J5/H5)</f>
        <v>0.0735930735930736</v>
      </c>
    </row>
    <row r="6" customFormat="false" ht="15" hidden="false" customHeight="false" outlineLevel="0" collapsed="false">
      <c r="A6" s="5" t="s">
        <v>24</v>
      </c>
      <c r="B6" s="5" t="s">
        <v>14</v>
      </c>
      <c r="C6" s="5" t="s">
        <v>15</v>
      </c>
      <c r="D6" s="5" t="s">
        <v>24</v>
      </c>
      <c r="E6" s="5" t="s">
        <v>17</v>
      </c>
      <c r="F6" s="6" t="n">
        <v>1608</v>
      </c>
      <c r="G6" s="6" t="n">
        <v>3034</v>
      </c>
      <c r="H6" s="7" t="n">
        <v>2315</v>
      </c>
      <c r="I6" s="8" t="n">
        <v>44545</v>
      </c>
      <c r="J6" s="9" t="n">
        <v>56</v>
      </c>
      <c r="K6" s="9" t="n">
        <v>0</v>
      </c>
      <c r="L6" s="9" t="n">
        <v>0</v>
      </c>
      <c r="M6" s="10" t="n">
        <f aca="false">(J6/H6)</f>
        <v>0.0241900647948164</v>
      </c>
    </row>
    <row r="7" customFormat="false" ht="15" hidden="false" customHeight="false" outlineLevel="0" collapsed="false">
      <c r="A7" s="5" t="s">
        <v>25</v>
      </c>
      <c r="B7" s="5" t="s">
        <v>14</v>
      </c>
      <c r="C7" s="5" t="s">
        <v>15</v>
      </c>
      <c r="D7" s="5" t="s">
        <v>25</v>
      </c>
      <c r="E7" s="5" t="s">
        <v>26</v>
      </c>
      <c r="F7" s="6" t="n">
        <v>862</v>
      </c>
      <c r="G7" s="6" t="n">
        <v>1653</v>
      </c>
      <c r="H7" s="7" t="n">
        <v>1222</v>
      </c>
      <c r="I7" s="8" t="n">
        <v>44601</v>
      </c>
      <c r="J7" s="9" t="n">
        <v>75</v>
      </c>
      <c r="K7" s="9" t="n">
        <v>75</v>
      </c>
      <c r="L7" s="9" t="n">
        <v>0</v>
      </c>
      <c r="M7" s="10" t="n">
        <f aca="false">(J7/H7)</f>
        <v>0.0613747954173486</v>
      </c>
    </row>
    <row r="8" customFormat="false" ht="15" hidden="false" customHeight="false" outlineLevel="0" collapsed="false">
      <c r="A8" s="5" t="s">
        <v>27</v>
      </c>
      <c r="B8" s="5" t="s">
        <v>14</v>
      </c>
      <c r="C8" s="5" t="s">
        <v>28</v>
      </c>
      <c r="D8" s="5" t="s">
        <v>27</v>
      </c>
      <c r="E8" s="5" t="s">
        <v>29</v>
      </c>
      <c r="F8" s="6" t="n">
        <v>1304</v>
      </c>
      <c r="G8" s="6" t="n">
        <v>2802</v>
      </c>
      <c r="H8" s="7" t="n">
        <v>2058</v>
      </c>
      <c r="I8" s="8" t="n">
        <v>44545</v>
      </c>
      <c r="J8" s="9" t="n">
        <v>41</v>
      </c>
      <c r="K8" s="9" t="n">
        <v>41</v>
      </c>
      <c r="L8" s="9" t="n">
        <v>0</v>
      </c>
      <c r="M8" s="10" t="n">
        <f aca="false">(J8/H8)</f>
        <v>0.0199222546161322</v>
      </c>
    </row>
    <row r="9" customFormat="false" ht="15" hidden="false" customHeight="false" outlineLevel="0" collapsed="false">
      <c r="A9" s="5" t="s">
        <v>30</v>
      </c>
      <c r="B9" s="5" t="s">
        <v>14</v>
      </c>
      <c r="C9" s="5" t="s">
        <v>28</v>
      </c>
      <c r="D9" s="5" t="s">
        <v>30</v>
      </c>
      <c r="E9" s="5" t="s">
        <v>31</v>
      </c>
      <c r="F9" s="6" t="n">
        <v>994</v>
      </c>
      <c r="G9" s="6" t="n">
        <v>2240</v>
      </c>
      <c r="H9" s="7" t="n">
        <v>1630</v>
      </c>
      <c r="I9" s="8" t="n">
        <v>44547</v>
      </c>
      <c r="J9" s="9" t="n">
        <v>80</v>
      </c>
      <c r="K9" s="9" t="n">
        <v>80</v>
      </c>
      <c r="L9" s="9" t="n">
        <v>0</v>
      </c>
      <c r="M9" s="10" t="n">
        <f aca="false">(J9/H9)</f>
        <v>0.049079754601227</v>
      </c>
    </row>
    <row r="10" customFormat="false" ht="15" hidden="false" customHeight="false" outlineLevel="0" collapsed="false">
      <c r="A10" s="5" t="s">
        <v>32</v>
      </c>
      <c r="B10" s="5" t="s">
        <v>14</v>
      </c>
      <c r="C10" s="5" t="s">
        <v>28</v>
      </c>
      <c r="D10" s="5" t="s">
        <v>33</v>
      </c>
      <c r="E10" s="5" t="s">
        <v>29</v>
      </c>
      <c r="F10" s="6" t="n">
        <v>1070</v>
      </c>
      <c r="G10" s="6" t="n">
        <v>2757</v>
      </c>
      <c r="H10" s="7" t="n">
        <v>1901</v>
      </c>
      <c r="I10" s="8" t="n">
        <v>44734</v>
      </c>
      <c r="J10" s="9" t="n">
        <v>4</v>
      </c>
      <c r="K10" s="9" t="n">
        <v>4</v>
      </c>
      <c r="L10" s="9" t="n">
        <v>0</v>
      </c>
      <c r="M10" s="10" t="n">
        <f aca="false">J10/SUM(H10:H11)</f>
        <v>0.00122473974280465</v>
      </c>
    </row>
    <row r="11" customFormat="false" ht="15" hidden="false" customHeight="false" outlineLevel="0" collapsed="false">
      <c r="A11" s="5" t="s">
        <v>34</v>
      </c>
      <c r="B11" s="5" t="s">
        <v>14</v>
      </c>
      <c r="C11" s="5" t="s">
        <v>28</v>
      </c>
      <c r="D11" s="5" t="s">
        <v>33</v>
      </c>
      <c r="E11" s="5" t="s">
        <v>29</v>
      </c>
      <c r="F11" s="6" t="n">
        <v>790</v>
      </c>
      <c r="G11" s="6" t="n">
        <v>1898</v>
      </c>
      <c r="H11" s="7" t="n">
        <v>1365</v>
      </c>
      <c r="I11" s="8"/>
      <c r="J11" s="9"/>
      <c r="K11" s="9"/>
      <c r="L11" s="9"/>
      <c r="M11" s="10"/>
    </row>
    <row r="12" customFormat="false" ht="15" hidden="false" customHeight="false" outlineLevel="0" collapsed="false">
      <c r="A12" s="5" t="s">
        <v>35</v>
      </c>
      <c r="B12" s="5" t="s">
        <v>14</v>
      </c>
      <c r="C12" s="5" t="s">
        <v>28</v>
      </c>
      <c r="D12" s="5" t="s">
        <v>35</v>
      </c>
      <c r="E12" s="5" t="s">
        <v>31</v>
      </c>
      <c r="F12" s="6" t="n">
        <v>967</v>
      </c>
      <c r="G12" s="6" t="n">
        <v>2124</v>
      </c>
      <c r="H12" s="7" t="n">
        <v>1532</v>
      </c>
      <c r="I12" s="8" t="n">
        <v>44559</v>
      </c>
      <c r="J12" s="9" t="n">
        <v>54</v>
      </c>
      <c r="K12" s="9" t="n">
        <v>54</v>
      </c>
      <c r="L12" s="9" t="n">
        <v>0</v>
      </c>
      <c r="M12" s="10" t="n">
        <f aca="false">(J12/H12)</f>
        <v>0.0352480417754569</v>
      </c>
    </row>
    <row r="13" customFormat="false" ht="15" hidden="false" customHeight="false" outlineLevel="0" collapsed="false">
      <c r="A13" s="5" t="s">
        <v>36</v>
      </c>
      <c r="B13" s="5" t="s">
        <v>14</v>
      </c>
      <c r="C13" s="5" t="s">
        <v>28</v>
      </c>
      <c r="D13" s="5" t="s">
        <v>37</v>
      </c>
      <c r="E13" s="5" t="s">
        <v>29</v>
      </c>
      <c r="F13" s="6" t="n">
        <v>111</v>
      </c>
      <c r="G13" s="6" t="n">
        <v>370</v>
      </c>
      <c r="H13" s="7" t="n">
        <v>252</v>
      </c>
      <c r="I13" s="8" t="n">
        <v>44545</v>
      </c>
      <c r="J13" s="9" t="n">
        <v>23</v>
      </c>
      <c r="K13" s="9" t="n">
        <v>23</v>
      </c>
      <c r="L13" s="9" t="n">
        <v>0</v>
      </c>
      <c r="M13" s="10" t="n">
        <f aca="false">(J13/H13)</f>
        <v>0.0912698412698413</v>
      </c>
    </row>
    <row r="14" customFormat="false" ht="15" hidden="false" customHeight="false" outlineLevel="0" collapsed="false">
      <c r="A14" s="5" t="s">
        <v>38</v>
      </c>
      <c r="B14" s="5" t="s">
        <v>39</v>
      </c>
      <c r="C14" s="5" t="s">
        <v>40</v>
      </c>
      <c r="D14" s="5" t="s">
        <v>38</v>
      </c>
      <c r="E14" s="5" t="s">
        <v>41</v>
      </c>
      <c r="F14" s="6" t="n">
        <v>800</v>
      </c>
      <c r="G14" s="6" t="n">
        <v>1799</v>
      </c>
      <c r="H14" s="7" t="n">
        <v>1314</v>
      </c>
      <c r="I14" s="8" t="n">
        <v>44546</v>
      </c>
      <c r="J14" s="9" t="n">
        <v>35</v>
      </c>
      <c r="K14" s="9" t="n">
        <v>35</v>
      </c>
      <c r="L14" s="9" t="n">
        <v>0</v>
      </c>
      <c r="M14" s="10" t="n">
        <f aca="false">(J14/H14)</f>
        <v>0.0266362252663623</v>
      </c>
    </row>
    <row r="15" customFormat="false" ht="15" hidden="false" customHeight="false" outlineLevel="0" collapsed="false">
      <c r="A15" s="5" t="s">
        <v>42</v>
      </c>
      <c r="B15" s="5" t="s">
        <v>39</v>
      </c>
      <c r="C15" s="5" t="s">
        <v>40</v>
      </c>
      <c r="D15" s="5" t="s">
        <v>43</v>
      </c>
      <c r="E15" s="5" t="s">
        <v>44</v>
      </c>
      <c r="F15" s="6" t="n">
        <v>119</v>
      </c>
      <c r="G15" s="6" t="n">
        <v>237</v>
      </c>
      <c r="H15" s="7" t="n">
        <v>181</v>
      </c>
      <c r="I15" s="8" t="n">
        <v>44735</v>
      </c>
      <c r="J15" s="9" t="n">
        <v>7</v>
      </c>
      <c r="K15" s="9" t="n">
        <v>7</v>
      </c>
      <c r="L15" s="9" t="n">
        <v>0</v>
      </c>
      <c r="M15" s="10" t="n">
        <f aca="false">(J15/H15)</f>
        <v>0.0386740331491713</v>
      </c>
    </row>
    <row r="16" customFormat="false" ht="15" hidden="false" customHeight="false" outlineLevel="0" collapsed="false">
      <c r="A16" s="5" t="s">
        <v>45</v>
      </c>
      <c r="B16" s="5" t="s">
        <v>39</v>
      </c>
      <c r="C16" s="5" t="s">
        <v>40</v>
      </c>
      <c r="D16" s="5" t="s">
        <v>46</v>
      </c>
      <c r="E16" s="5" t="s">
        <v>44</v>
      </c>
      <c r="F16" s="6" t="n">
        <v>307</v>
      </c>
      <c r="G16" s="6" t="n">
        <v>825</v>
      </c>
      <c r="H16" s="7" t="n">
        <v>573</v>
      </c>
      <c r="I16" s="8" t="n">
        <v>44735</v>
      </c>
      <c r="J16" s="9" t="n">
        <v>34</v>
      </c>
      <c r="K16" s="9" t="n">
        <v>34</v>
      </c>
      <c r="L16" s="9" t="n">
        <v>0</v>
      </c>
      <c r="M16" s="10" t="n">
        <f aca="false">(J16/H16)</f>
        <v>0.0593368237347295</v>
      </c>
    </row>
    <row r="17" customFormat="false" ht="15" hidden="false" customHeight="false" outlineLevel="0" collapsed="false">
      <c r="A17" s="5" t="s">
        <v>47</v>
      </c>
      <c r="B17" s="5" t="s">
        <v>39</v>
      </c>
      <c r="C17" s="5" t="s">
        <v>40</v>
      </c>
      <c r="D17" s="5" t="s">
        <v>47</v>
      </c>
      <c r="E17" s="5" t="s">
        <v>44</v>
      </c>
      <c r="F17" s="6" t="n">
        <v>1130</v>
      </c>
      <c r="G17" s="6" t="n">
        <v>2397</v>
      </c>
      <c r="H17" s="7" t="n">
        <f aca="false">1613</f>
        <v>1613</v>
      </c>
      <c r="I17" s="8" t="n">
        <v>44735</v>
      </c>
      <c r="J17" s="9" t="n">
        <v>13</v>
      </c>
      <c r="K17" s="9" t="n">
        <v>13</v>
      </c>
      <c r="L17" s="9" t="n">
        <v>0</v>
      </c>
      <c r="M17" s="10" t="n">
        <f aca="false">J17/SUM(H17:H18)</f>
        <v>0.00711938663745893</v>
      </c>
    </row>
    <row r="18" customFormat="false" ht="15" hidden="false" customHeight="false" outlineLevel="0" collapsed="false">
      <c r="A18" s="5" t="s">
        <v>48</v>
      </c>
      <c r="B18" s="5" t="s">
        <v>39</v>
      </c>
      <c r="C18" s="5" t="s">
        <v>40</v>
      </c>
      <c r="D18" s="5" t="s">
        <v>47</v>
      </c>
      <c r="E18" s="5" t="s">
        <v>44</v>
      </c>
      <c r="F18" s="6" t="n">
        <v>181</v>
      </c>
      <c r="G18" s="6" t="n">
        <v>213</v>
      </c>
      <c r="H18" s="7" t="n">
        <v>213</v>
      </c>
      <c r="I18" s="8"/>
      <c r="J18" s="9"/>
      <c r="K18" s="9"/>
      <c r="L18" s="9"/>
      <c r="M18" s="10"/>
    </row>
    <row r="19" customFormat="false" ht="15" hidden="false" customHeight="false" outlineLevel="0" collapsed="false">
      <c r="A19" s="5" t="s">
        <v>49</v>
      </c>
      <c r="B19" s="5" t="s">
        <v>39</v>
      </c>
      <c r="C19" s="5" t="s">
        <v>40</v>
      </c>
      <c r="D19" s="5" t="s">
        <v>50</v>
      </c>
      <c r="E19" s="5" t="s">
        <v>51</v>
      </c>
      <c r="F19" s="6" t="n">
        <v>214</v>
      </c>
      <c r="G19" s="6" t="n">
        <v>487</v>
      </c>
      <c r="H19" s="7" t="n">
        <v>332</v>
      </c>
      <c r="I19" s="8" t="n">
        <v>44546</v>
      </c>
      <c r="J19" s="9" t="n">
        <v>76</v>
      </c>
      <c r="K19" s="9" t="n">
        <v>73</v>
      </c>
      <c r="L19" s="9" t="n">
        <v>3</v>
      </c>
      <c r="M19" s="10" t="n">
        <f aca="false">(J19/H19)</f>
        <v>0.228915662650602</v>
      </c>
    </row>
    <row r="20" customFormat="false" ht="15" hidden="false" customHeight="false" outlineLevel="0" collapsed="false">
      <c r="A20" s="5" t="s">
        <v>52</v>
      </c>
      <c r="B20" s="5" t="s">
        <v>39</v>
      </c>
      <c r="C20" s="5" t="s">
        <v>40</v>
      </c>
      <c r="D20" s="5" t="s">
        <v>52</v>
      </c>
      <c r="E20" s="5" t="s">
        <v>53</v>
      </c>
      <c r="F20" s="6" t="n">
        <v>1482</v>
      </c>
      <c r="G20" s="6" t="n">
        <v>3475</v>
      </c>
      <c r="H20" s="7" t="n">
        <v>2491</v>
      </c>
      <c r="I20" s="8" t="n">
        <v>44608</v>
      </c>
      <c r="J20" s="9" t="n">
        <v>35</v>
      </c>
      <c r="K20" s="9" t="n">
        <v>33</v>
      </c>
      <c r="L20" s="9" t="n">
        <v>2</v>
      </c>
      <c r="M20" s="10" t="n">
        <f aca="false">(J20/H20)</f>
        <v>0.014050582095544</v>
      </c>
    </row>
    <row r="21" customFormat="false" ht="15" hidden="false" customHeight="false" outlineLevel="0" collapsed="false">
      <c r="A21" s="5" t="s">
        <v>54</v>
      </c>
      <c r="B21" s="5" t="s">
        <v>39</v>
      </c>
      <c r="C21" s="5" t="s">
        <v>40</v>
      </c>
      <c r="D21" s="5" t="s">
        <v>54</v>
      </c>
      <c r="E21" s="5" t="s">
        <v>55</v>
      </c>
      <c r="F21" s="6" t="n">
        <v>1570</v>
      </c>
      <c r="G21" s="6" t="n">
        <v>3592</v>
      </c>
      <c r="H21" s="7" t="n">
        <v>2485</v>
      </c>
      <c r="I21" s="8" t="n">
        <v>44559</v>
      </c>
      <c r="J21" s="9" t="n">
        <v>175</v>
      </c>
      <c r="K21" s="9" t="n">
        <v>175</v>
      </c>
      <c r="L21" s="9" t="n">
        <v>0</v>
      </c>
      <c r="M21" s="10" t="n">
        <f aca="false">(J21/H21)</f>
        <v>0.0704225352112676</v>
      </c>
    </row>
    <row r="22" customFormat="false" ht="15" hidden="false" customHeight="false" outlineLevel="0" collapsed="false">
      <c r="A22" s="5" t="s">
        <v>56</v>
      </c>
      <c r="B22" s="5" t="s">
        <v>39</v>
      </c>
      <c r="C22" s="5" t="s">
        <v>57</v>
      </c>
      <c r="D22" s="5" t="s">
        <v>56</v>
      </c>
      <c r="E22" s="5" t="s">
        <v>58</v>
      </c>
      <c r="F22" s="6" t="n">
        <v>1171</v>
      </c>
      <c r="G22" s="6" t="n">
        <v>2406</v>
      </c>
      <c r="H22" s="7" t="n">
        <v>1804</v>
      </c>
      <c r="I22" s="8" t="n">
        <v>44546</v>
      </c>
      <c r="J22" s="9" t="n">
        <v>25</v>
      </c>
      <c r="K22" s="9" t="n">
        <v>23</v>
      </c>
      <c r="L22" s="9" t="n">
        <v>2</v>
      </c>
      <c r="M22" s="10" t="n">
        <f aca="false">(J22/H22)</f>
        <v>0.0138580931263858</v>
      </c>
    </row>
    <row r="23" customFormat="false" ht="15" hidden="false" customHeight="false" outlineLevel="0" collapsed="false">
      <c r="A23" s="5" t="s">
        <v>59</v>
      </c>
      <c r="B23" s="5" t="s">
        <v>39</v>
      </c>
      <c r="C23" s="5" t="s">
        <v>57</v>
      </c>
      <c r="D23" s="5" t="s">
        <v>60</v>
      </c>
      <c r="E23" s="5" t="s">
        <v>61</v>
      </c>
      <c r="F23" s="6" t="n">
        <v>612</v>
      </c>
      <c r="G23" s="6" t="n">
        <v>1406</v>
      </c>
      <c r="H23" s="7" t="n">
        <v>1004</v>
      </c>
      <c r="I23" s="8" t="n">
        <v>44546</v>
      </c>
      <c r="J23" s="9" t="n">
        <v>28</v>
      </c>
      <c r="K23" s="9" t="n">
        <v>27</v>
      </c>
      <c r="L23" s="9" t="n">
        <v>1</v>
      </c>
      <c r="M23" s="10" t="n">
        <f aca="false">(J23/H23)</f>
        <v>0.0278884462151394</v>
      </c>
    </row>
    <row r="24" customFormat="false" ht="15" hidden="false" customHeight="false" outlineLevel="0" collapsed="false">
      <c r="A24" s="5" t="s">
        <v>62</v>
      </c>
      <c r="B24" s="5" t="s">
        <v>39</v>
      </c>
      <c r="C24" s="5" t="s">
        <v>57</v>
      </c>
      <c r="D24" s="5" t="s">
        <v>62</v>
      </c>
      <c r="E24" s="5" t="s">
        <v>61</v>
      </c>
      <c r="F24" s="6" t="n">
        <v>1692</v>
      </c>
      <c r="G24" s="6" t="n">
        <v>3789</v>
      </c>
      <c r="H24" s="7" t="n">
        <v>2981</v>
      </c>
      <c r="I24" s="8" t="n">
        <v>44546</v>
      </c>
      <c r="J24" s="9" t="n">
        <v>63</v>
      </c>
      <c r="K24" s="9" t="n">
        <v>1</v>
      </c>
      <c r="L24" s="9" t="n">
        <v>0</v>
      </c>
      <c r="M24" s="10" t="n">
        <f aca="false">(J24/H24)</f>
        <v>0.0211338477021134</v>
      </c>
    </row>
    <row r="25" customFormat="false" ht="15" hidden="false" customHeight="false" outlineLevel="0" collapsed="false">
      <c r="A25" s="5" t="s">
        <v>60</v>
      </c>
      <c r="B25" s="5" t="s">
        <v>39</v>
      </c>
      <c r="C25" s="5" t="s">
        <v>57</v>
      </c>
      <c r="D25" s="5" t="s">
        <v>60</v>
      </c>
      <c r="E25" s="5" t="s">
        <v>61</v>
      </c>
      <c r="F25" s="6" t="n">
        <v>542</v>
      </c>
      <c r="G25" s="6" t="n">
        <v>902</v>
      </c>
      <c r="H25" s="7" t="n">
        <v>737</v>
      </c>
      <c r="I25" s="8" t="n">
        <v>44546</v>
      </c>
      <c r="J25" s="9" t="n">
        <v>75</v>
      </c>
      <c r="K25" s="9" t="n">
        <v>69</v>
      </c>
      <c r="L25" s="9" t="n">
        <v>6</v>
      </c>
      <c r="M25" s="10" t="n">
        <f aca="false">(J25/H25)</f>
        <v>0.101763907734057</v>
      </c>
    </row>
    <row r="26" customFormat="false" ht="15" hidden="false" customHeight="false" outlineLevel="0" collapsed="false">
      <c r="A26" s="5" t="s">
        <v>63</v>
      </c>
      <c r="B26" s="5" t="s">
        <v>39</v>
      </c>
      <c r="C26" s="5" t="s">
        <v>57</v>
      </c>
      <c r="D26" s="5" t="s">
        <v>63</v>
      </c>
      <c r="E26" s="5" t="s">
        <v>41</v>
      </c>
      <c r="F26" s="6" t="n">
        <v>1337</v>
      </c>
      <c r="G26" s="6" t="n">
        <v>2676</v>
      </c>
      <c r="H26" s="7" t="n">
        <v>2050</v>
      </c>
      <c r="I26" s="8" t="n">
        <v>44546</v>
      </c>
      <c r="J26" s="9" t="n">
        <v>112</v>
      </c>
      <c r="K26" s="9" t="n">
        <v>105</v>
      </c>
      <c r="L26" s="9" t="n">
        <v>7</v>
      </c>
      <c r="M26" s="10" t="n">
        <f aca="false">(J26/H26)</f>
        <v>0.0546341463414634</v>
      </c>
    </row>
    <row r="27" customFormat="false" ht="15" hidden="false" customHeight="false" outlineLevel="0" collapsed="false">
      <c r="A27" s="5" t="s">
        <v>64</v>
      </c>
      <c r="B27" s="5" t="s">
        <v>39</v>
      </c>
      <c r="C27" s="5" t="s">
        <v>57</v>
      </c>
      <c r="D27" s="5" t="s">
        <v>64</v>
      </c>
      <c r="E27" s="5" t="s">
        <v>41</v>
      </c>
      <c r="F27" s="6" t="n">
        <v>1378</v>
      </c>
      <c r="G27" s="6" t="n">
        <v>2946</v>
      </c>
      <c r="H27" s="7" t="n">
        <v>2167</v>
      </c>
      <c r="I27" s="8" t="n">
        <v>44546</v>
      </c>
      <c r="J27" s="9" t="n">
        <v>93</v>
      </c>
      <c r="K27" s="9" t="n">
        <v>82</v>
      </c>
      <c r="L27" s="9" t="n">
        <v>11</v>
      </c>
      <c r="M27" s="10" t="n">
        <f aca="false">(J27/H27)</f>
        <v>0.0429164743885556</v>
      </c>
    </row>
    <row r="28" customFormat="false" ht="15" hidden="false" customHeight="false" outlineLevel="0" collapsed="false">
      <c r="A28" s="5" t="s">
        <v>65</v>
      </c>
      <c r="B28" s="5" t="s">
        <v>39</v>
      </c>
      <c r="C28" s="5" t="s">
        <v>66</v>
      </c>
      <c r="D28" s="5" t="s">
        <v>67</v>
      </c>
      <c r="E28" s="5" t="s">
        <v>41</v>
      </c>
      <c r="F28" s="6" t="n">
        <v>293</v>
      </c>
      <c r="G28" s="6" t="n">
        <v>566</v>
      </c>
      <c r="H28" s="7" t="n">
        <v>450</v>
      </c>
      <c r="I28" s="8" t="n">
        <v>44516</v>
      </c>
      <c r="J28" s="9" t="n">
        <v>116</v>
      </c>
      <c r="K28" s="9" t="n">
        <v>113</v>
      </c>
      <c r="L28" s="9" t="n">
        <v>3</v>
      </c>
      <c r="M28" s="10" t="n">
        <f aca="false">(J28/H28)</f>
        <v>0.257777777777778</v>
      </c>
    </row>
    <row r="29" customFormat="false" ht="15" hidden="false" customHeight="false" outlineLevel="0" collapsed="false">
      <c r="A29" s="5" t="s">
        <v>68</v>
      </c>
      <c r="B29" s="5" t="s">
        <v>39</v>
      </c>
      <c r="C29" s="5" t="s">
        <v>66</v>
      </c>
      <c r="D29" s="5" t="s">
        <v>68</v>
      </c>
      <c r="E29" s="5" t="s">
        <v>69</v>
      </c>
      <c r="F29" s="6" t="n">
        <v>1374</v>
      </c>
      <c r="G29" s="6" t="n">
        <v>3049</v>
      </c>
      <c r="H29" s="7" t="n">
        <v>2299</v>
      </c>
      <c r="I29" s="8" t="n">
        <v>44608</v>
      </c>
      <c r="J29" s="9" t="n">
        <v>57</v>
      </c>
      <c r="K29" s="9" t="n">
        <v>56</v>
      </c>
      <c r="L29" s="9" t="n">
        <v>1</v>
      </c>
      <c r="M29" s="10" t="n">
        <f aca="false">(J29/H29)</f>
        <v>0.0247933884297521</v>
      </c>
    </row>
    <row r="30" customFormat="false" ht="15" hidden="false" customHeight="false" outlineLevel="0" collapsed="false">
      <c r="A30" s="5" t="s">
        <v>70</v>
      </c>
      <c r="B30" s="5" t="s">
        <v>39</v>
      </c>
      <c r="C30" s="5" t="s">
        <v>66</v>
      </c>
      <c r="D30" s="5" t="s">
        <v>70</v>
      </c>
      <c r="E30" s="5" t="s">
        <v>41</v>
      </c>
      <c r="F30" s="6" t="n">
        <v>1115</v>
      </c>
      <c r="G30" s="6" t="n">
        <v>2528</v>
      </c>
      <c r="H30" s="7" t="n">
        <v>1958</v>
      </c>
      <c r="I30" s="8" t="n">
        <v>44615</v>
      </c>
      <c r="J30" s="9" t="n">
        <v>154</v>
      </c>
      <c r="K30" s="9" t="n">
        <v>152</v>
      </c>
      <c r="L30" s="9" t="n">
        <v>2</v>
      </c>
      <c r="M30" s="10" t="n">
        <f aca="false">(J30/H30)</f>
        <v>0.0786516853932584</v>
      </c>
    </row>
    <row r="31" customFormat="false" ht="15" hidden="false" customHeight="false" outlineLevel="0" collapsed="false">
      <c r="A31" s="5" t="s">
        <v>71</v>
      </c>
      <c r="B31" s="5" t="s">
        <v>39</v>
      </c>
      <c r="C31" s="5" t="s">
        <v>66</v>
      </c>
      <c r="D31" s="5" t="s">
        <v>71</v>
      </c>
      <c r="E31" s="5" t="s">
        <v>72</v>
      </c>
      <c r="F31" s="6" t="n">
        <v>1030</v>
      </c>
      <c r="G31" s="6" t="n">
        <v>2725</v>
      </c>
      <c r="H31" s="7" t="n">
        <v>1946</v>
      </c>
      <c r="I31" s="8" t="n">
        <v>44559</v>
      </c>
      <c r="J31" s="9" t="n">
        <v>33</v>
      </c>
      <c r="K31" s="9" t="n">
        <v>33</v>
      </c>
      <c r="L31" s="9" t="n">
        <v>0</v>
      </c>
      <c r="M31" s="10" t="n">
        <f aca="false">(J31/H31)</f>
        <v>0.0169578622816033</v>
      </c>
    </row>
    <row r="32" customFormat="false" ht="15" hidden="false" customHeight="false" outlineLevel="0" collapsed="false">
      <c r="A32" s="5" t="s">
        <v>73</v>
      </c>
      <c r="B32" s="5" t="s">
        <v>39</v>
      </c>
      <c r="C32" s="5" t="s">
        <v>66</v>
      </c>
      <c r="D32" s="5" t="s">
        <v>73</v>
      </c>
      <c r="E32" s="5" t="s">
        <v>69</v>
      </c>
      <c r="F32" s="6" t="n">
        <v>1599</v>
      </c>
      <c r="G32" s="6" t="n">
        <v>3567</v>
      </c>
      <c r="H32" s="7" t="n">
        <v>2582</v>
      </c>
      <c r="I32" s="8" t="n">
        <v>44546</v>
      </c>
      <c r="J32" s="9" t="n">
        <v>99</v>
      </c>
      <c r="K32" s="9" t="n">
        <v>83</v>
      </c>
      <c r="L32" s="9" t="n">
        <v>16</v>
      </c>
      <c r="M32" s="10" t="n">
        <f aca="false">(J32/H32)</f>
        <v>0.0383423702556158</v>
      </c>
    </row>
    <row r="33" customFormat="false" ht="15" hidden="false" customHeight="false" outlineLevel="0" collapsed="false">
      <c r="A33" s="5" t="s">
        <v>67</v>
      </c>
      <c r="B33" s="5" t="s">
        <v>39</v>
      </c>
      <c r="C33" s="5" t="s">
        <v>66</v>
      </c>
      <c r="D33" s="5" t="s">
        <v>67</v>
      </c>
      <c r="E33" s="5" t="s">
        <v>41</v>
      </c>
      <c r="F33" s="6" t="n">
        <v>520</v>
      </c>
      <c r="G33" s="6" t="n">
        <v>1086</v>
      </c>
      <c r="H33" s="7" t="n">
        <v>829</v>
      </c>
      <c r="I33" s="8" t="n">
        <v>44560</v>
      </c>
      <c r="J33" s="9" t="n">
        <v>90</v>
      </c>
      <c r="K33" s="9" t="n">
        <v>89</v>
      </c>
      <c r="L33" s="9" t="n">
        <v>1</v>
      </c>
      <c r="M33" s="10" t="n">
        <f aca="false">(J33/H33)</f>
        <v>0.108564535585042</v>
      </c>
    </row>
    <row r="34" customFormat="false" ht="15" hidden="false" customHeight="false" outlineLevel="0" collapsed="false">
      <c r="A34" s="5" t="s">
        <v>74</v>
      </c>
      <c r="B34" s="5" t="s">
        <v>75</v>
      </c>
      <c r="C34" s="5" t="s">
        <v>76</v>
      </c>
      <c r="D34" s="5" t="s">
        <v>74</v>
      </c>
      <c r="E34" s="5" t="s">
        <v>77</v>
      </c>
      <c r="F34" s="6" t="n">
        <v>1101</v>
      </c>
      <c r="G34" s="6" t="n">
        <v>2196</v>
      </c>
      <c r="H34" s="7" t="n">
        <v>1647</v>
      </c>
      <c r="I34" s="8" t="n">
        <v>44559</v>
      </c>
      <c r="J34" s="9" t="n">
        <v>64</v>
      </c>
      <c r="K34" s="9" t="n">
        <v>64</v>
      </c>
      <c r="L34" s="9" t="n">
        <v>0</v>
      </c>
      <c r="M34" s="10" t="n">
        <f aca="false">(J34/H34)</f>
        <v>0.0388585306618094</v>
      </c>
    </row>
    <row r="35" customFormat="false" ht="15" hidden="false" customHeight="false" outlineLevel="0" collapsed="false">
      <c r="A35" s="5" t="s">
        <v>78</v>
      </c>
      <c r="B35" s="5" t="s">
        <v>75</v>
      </c>
      <c r="C35" s="5" t="s">
        <v>76</v>
      </c>
      <c r="D35" s="5" t="s">
        <v>78</v>
      </c>
      <c r="E35" s="5" t="s">
        <v>79</v>
      </c>
      <c r="F35" s="6" t="n">
        <v>1897</v>
      </c>
      <c r="G35" s="6" t="n">
        <v>4151</v>
      </c>
      <c r="H35" s="7" t="n">
        <v>3179</v>
      </c>
      <c r="I35" s="8" t="n">
        <v>44615</v>
      </c>
      <c r="J35" s="9" t="n">
        <v>181</v>
      </c>
      <c r="K35" s="9" t="n">
        <v>179</v>
      </c>
      <c r="L35" s="9" t="n">
        <v>2</v>
      </c>
      <c r="M35" s="10" t="n">
        <f aca="false">(J35/H35)</f>
        <v>0.0569361434413338</v>
      </c>
    </row>
    <row r="36" customFormat="false" ht="15" hidden="false" customHeight="false" outlineLevel="0" collapsed="false">
      <c r="A36" s="5" t="s">
        <v>80</v>
      </c>
      <c r="B36" s="5" t="s">
        <v>75</v>
      </c>
      <c r="C36" s="5" t="s">
        <v>76</v>
      </c>
      <c r="D36" s="5" t="s">
        <v>80</v>
      </c>
      <c r="E36" s="5" t="s">
        <v>81</v>
      </c>
      <c r="F36" s="6" t="n">
        <v>1267</v>
      </c>
      <c r="G36" s="6" t="n">
        <v>2925</v>
      </c>
      <c r="H36" s="7" t="n">
        <v>2175</v>
      </c>
      <c r="I36" s="8" t="n">
        <v>44733</v>
      </c>
      <c r="J36" s="9" t="n">
        <v>17</v>
      </c>
      <c r="K36" s="9" t="n">
        <v>16</v>
      </c>
      <c r="L36" s="9" t="n">
        <v>1</v>
      </c>
      <c r="M36" s="10" t="n">
        <f aca="false">(J36/H36)</f>
        <v>0.00781609195402299</v>
      </c>
    </row>
    <row r="37" customFormat="false" ht="15" hidden="false" customHeight="false" outlineLevel="0" collapsed="false">
      <c r="A37" s="5" t="s">
        <v>82</v>
      </c>
      <c r="B37" s="5" t="s">
        <v>75</v>
      </c>
      <c r="C37" s="5" t="s">
        <v>76</v>
      </c>
      <c r="D37" s="5" t="s">
        <v>82</v>
      </c>
      <c r="E37" s="5" t="s">
        <v>79</v>
      </c>
      <c r="F37" s="6" t="n">
        <v>1358</v>
      </c>
      <c r="G37" s="6" t="n">
        <v>2914</v>
      </c>
      <c r="H37" s="7" t="n">
        <v>2209</v>
      </c>
      <c r="I37" s="8" t="n">
        <v>44544</v>
      </c>
      <c r="J37" s="9" t="n">
        <v>148</v>
      </c>
      <c r="K37" s="9" t="n">
        <v>147</v>
      </c>
      <c r="L37" s="9" t="n">
        <v>1</v>
      </c>
      <c r="M37" s="10" t="n">
        <f aca="false">(J37/H37)</f>
        <v>0.0669986419194206</v>
      </c>
    </row>
    <row r="38" customFormat="false" ht="15" hidden="false" customHeight="false" outlineLevel="0" collapsed="false">
      <c r="A38" s="5" t="s">
        <v>83</v>
      </c>
      <c r="B38" s="5" t="s">
        <v>75</v>
      </c>
      <c r="C38" s="5" t="s">
        <v>76</v>
      </c>
      <c r="D38" s="5" t="s">
        <v>83</v>
      </c>
      <c r="E38" s="5" t="s">
        <v>79</v>
      </c>
      <c r="F38" s="6" t="n">
        <v>1219</v>
      </c>
      <c r="G38" s="6" t="n">
        <v>2757</v>
      </c>
      <c r="H38" s="7" t="n">
        <v>2035</v>
      </c>
      <c r="I38" s="8" t="n">
        <v>44544</v>
      </c>
      <c r="J38" s="9" t="n">
        <v>65</v>
      </c>
      <c r="K38" s="9" t="n">
        <v>64</v>
      </c>
      <c r="L38" s="9" t="n">
        <v>1</v>
      </c>
      <c r="M38" s="10" t="n">
        <f aca="false">(J38/H38)</f>
        <v>0.0319410319410319</v>
      </c>
    </row>
    <row r="39" customFormat="false" ht="15" hidden="false" customHeight="false" outlineLevel="0" collapsed="false">
      <c r="A39" s="5" t="s">
        <v>84</v>
      </c>
      <c r="B39" s="5" t="s">
        <v>75</v>
      </c>
      <c r="C39" s="5" t="s">
        <v>76</v>
      </c>
      <c r="D39" s="5" t="s">
        <v>84</v>
      </c>
      <c r="E39" s="5" t="s">
        <v>85</v>
      </c>
      <c r="F39" s="6" t="n">
        <v>1578</v>
      </c>
      <c r="G39" s="6" t="n">
        <v>3826</v>
      </c>
      <c r="H39" s="7" t="n">
        <v>2713</v>
      </c>
      <c r="I39" s="8" t="n">
        <v>44608</v>
      </c>
      <c r="J39" s="9" t="n">
        <v>82</v>
      </c>
      <c r="K39" s="9" t="n">
        <v>67</v>
      </c>
      <c r="L39" s="9" t="n">
        <v>15</v>
      </c>
      <c r="M39" s="10" t="n">
        <f aca="false">(J39/H39)</f>
        <v>0.0302248433468485</v>
      </c>
    </row>
    <row r="40" customFormat="false" ht="15" hidden="false" customHeight="false" outlineLevel="0" collapsed="false">
      <c r="A40" s="5" t="s">
        <v>86</v>
      </c>
      <c r="B40" s="5" t="s">
        <v>75</v>
      </c>
      <c r="C40" s="5" t="s">
        <v>76</v>
      </c>
      <c r="D40" s="5" t="s">
        <v>86</v>
      </c>
      <c r="E40" s="5" t="s">
        <v>79</v>
      </c>
      <c r="F40" s="6" t="n">
        <v>1468</v>
      </c>
      <c r="G40" s="6" t="n">
        <v>3251</v>
      </c>
      <c r="H40" s="7" t="n">
        <v>2422</v>
      </c>
      <c r="I40" s="8" t="n">
        <v>44616</v>
      </c>
      <c r="J40" s="9" t="n">
        <v>115</v>
      </c>
      <c r="K40" s="9" t="n">
        <v>115</v>
      </c>
      <c r="L40" s="9" t="n">
        <v>0</v>
      </c>
      <c r="M40" s="10" t="n">
        <f aca="false">(J40/H40)</f>
        <v>0.0474814203137903</v>
      </c>
    </row>
    <row r="41" customFormat="false" ht="15" hidden="false" customHeight="false" outlineLevel="0" collapsed="false">
      <c r="A41" s="5" t="s">
        <v>87</v>
      </c>
      <c r="B41" s="5" t="s">
        <v>75</v>
      </c>
      <c r="C41" s="5" t="s">
        <v>76</v>
      </c>
      <c r="D41" s="5" t="s">
        <v>87</v>
      </c>
      <c r="E41" s="5" t="s">
        <v>77</v>
      </c>
      <c r="F41" s="6" t="n">
        <v>2092</v>
      </c>
      <c r="G41" s="6" t="n">
        <v>4503</v>
      </c>
      <c r="H41" s="7" t="n">
        <v>3441</v>
      </c>
      <c r="I41" s="8" t="n">
        <v>44544</v>
      </c>
      <c r="J41" s="9" t="n">
        <v>31</v>
      </c>
      <c r="K41" s="9" t="n">
        <v>30</v>
      </c>
      <c r="L41" s="9" t="n">
        <v>1</v>
      </c>
      <c r="M41" s="10" t="n">
        <f aca="false">(J41/H41)</f>
        <v>0.00900900900900901</v>
      </c>
    </row>
    <row r="42" customFormat="false" ht="15" hidden="false" customHeight="false" outlineLevel="0" collapsed="false">
      <c r="A42" s="5" t="s">
        <v>88</v>
      </c>
      <c r="B42" s="5" t="s">
        <v>75</v>
      </c>
      <c r="C42" s="5" t="s">
        <v>89</v>
      </c>
      <c r="D42" s="5" t="s">
        <v>90</v>
      </c>
      <c r="E42" s="5" t="s">
        <v>91</v>
      </c>
      <c r="F42" s="6" t="n">
        <v>154</v>
      </c>
      <c r="G42" s="6" t="n">
        <v>331</v>
      </c>
      <c r="H42" s="7" t="n">
        <v>258</v>
      </c>
      <c r="I42" s="8" t="n">
        <v>44537</v>
      </c>
      <c r="J42" s="9" t="n">
        <v>75</v>
      </c>
      <c r="K42" s="9" t="n">
        <v>73</v>
      </c>
      <c r="L42" s="9" t="n">
        <v>2</v>
      </c>
      <c r="M42" s="10" t="n">
        <f aca="false">(J42/H42)</f>
        <v>0.290697674418605</v>
      </c>
    </row>
    <row r="43" customFormat="false" ht="15" hidden="false" customHeight="false" outlineLevel="0" collapsed="false">
      <c r="A43" s="5" t="s">
        <v>92</v>
      </c>
      <c r="B43" s="5" t="s">
        <v>75</v>
      </c>
      <c r="C43" s="5" t="s">
        <v>89</v>
      </c>
      <c r="D43" s="5" t="s">
        <v>92</v>
      </c>
      <c r="E43" s="5" t="s">
        <v>91</v>
      </c>
      <c r="F43" s="6" t="n">
        <v>1065</v>
      </c>
      <c r="G43" s="6" t="n">
        <v>2176</v>
      </c>
      <c r="H43" s="7" t="n">
        <v>1685</v>
      </c>
      <c r="I43" s="8" t="n">
        <v>44559</v>
      </c>
      <c r="J43" s="9" t="n">
        <v>94</v>
      </c>
      <c r="K43" s="9" t="n">
        <v>93</v>
      </c>
      <c r="L43" s="9" t="n">
        <v>1</v>
      </c>
      <c r="M43" s="10" t="n">
        <f aca="false">(J43/H43)</f>
        <v>0.055786350148368</v>
      </c>
    </row>
    <row r="44" customFormat="false" ht="15" hidden="false" customHeight="false" outlineLevel="0" collapsed="false">
      <c r="A44" s="5" t="s">
        <v>93</v>
      </c>
      <c r="B44" s="5" t="s">
        <v>75</v>
      </c>
      <c r="C44" s="5" t="s">
        <v>89</v>
      </c>
      <c r="D44" s="5" t="s">
        <v>93</v>
      </c>
      <c r="E44" s="5" t="s">
        <v>94</v>
      </c>
      <c r="F44" s="6" t="n">
        <v>2135</v>
      </c>
      <c r="G44" s="6" t="n">
        <v>4544</v>
      </c>
      <c r="H44" s="7" t="n">
        <v>3693</v>
      </c>
      <c r="I44" s="8" t="n">
        <v>44434</v>
      </c>
      <c r="J44" s="9" t="n">
        <v>162</v>
      </c>
      <c r="K44" s="9" t="n">
        <v>148</v>
      </c>
      <c r="L44" s="9" t="n">
        <v>14</v>
      </c>
      <c r="M44" s="10" t="n">
        <f aca="false">(J44/H44)</f>
        <v>0.0438667749796913</v>
      </c>
    </row>
    <row r="45" customFormat="false" ht="15" hidden="false" customHeight="false" outlineLevel="0" collapsed="false">
      <c r="A45" s="5" t="s">
        <v>95</v>
      </c>
      <c r="B45" s="5" t="s">
        <v>75</v>
      </c>
      <c r="C45" s="5" t="s">
        <v>89</v>
      </c>
      <c r="D45" s="5" t="s">
        <v>90</v>
      </c>
      <c r="E45" s="5" t="s">
        <v>91</v>
      </c>
      <c r="F45" s="6" t="n">
        <v>1265</v>
      </c>
      <c r="G45" s="6" t="n">
        <v>2484</v>
      </c>
      <c r="H45" s="7" t="n">
        <v>1966</v>
      </c>
      <c r="I45" s="8" t="n">
        <v>44733</v>
      </c>
      <c r="J45" s="9" t="n">
        <v>51</v>
      </c>
      <c r="K45" s="9" t="n">
        <v>51</v>
      </c>
      <c r="L45" s="9" t="n">
        <v>0</v>
      </c>
      <c r="M45" s="10" t="n">
        <f aca="false">(J45/H45)</f>
        <v>0.025940996948118</v>
      </c>
    </row>
    <row r="46" customFormat="false" ht="15" hidden="false" customHeight="false" outlineLevel="0" collapsed="false">
      <c r="A46" s="5" t="s">
        <v>96</v>
      </c>
      <c r="B46" s="5" t="s">
        <v>75</v>
      </c>
      <c r="C46" s="5" t="s">
        <v>89</v>
      </c>
      <c r="D46" s="5" t="s">
        <v>90</v>
      </c>
      <c r="E46" s="5" t="s">
        <v>91</v>
      </c>
      <c r="F46" s="6" t="n">
        <v>738</v>
      </c>
      <c r="G46" s="6" t="n">
        <v>1522</v>
      </c>
      <c r="H46" s="7" t="n">
        <v>1203</v>
      </c>
      <c r="I46" s="8"/>
      <c r="J46" s="9"/>
      <c r="K46" s="9"/>
      <c r="L46" s="9"/>
      <c r="M46" s="10"/>
    </row>
    <row r="47" customFormat="false" ht="15" hidden="false" customHeight="false" outlineLevel="0" collapsed="false">
      <c r="A47" s="5" t="s">
        <v>97</v>
      </c>
      <c r="B47" s="5" t="s">
        <v>75</v>
      </c>
      <c r="C47" s="5" t="s">
        <v>89</v>
      </c>
      <c r="D47" s="5" t="s">
        <v>98</v>
      </c>
      <c r="E47" s="5" t="s">
        <v>99</v>
      </c>
      <c r="F47" s="6" t="n">
        <v>529</v>
      </c>
      <c r="G47" s="6" t="n">
        <v>910</v>
      </c>
      <c r="H47" s="7" t="n">
        <v>721</v>
      </c>
      <c r="I47" s="8" t="n">
        <v>44466</v>
      </c>
      <c r="J47" s="9" t="n">
        <v>190</v>
      </c>
      <c r="K47" s="9" t="n">
        <v>178</v>
      </c>
      <c r="L47" s="9" t="n">
        <v>12</v>
      </c>
      <c r="M47" s="10" t="n">
        <f aca="false">(J47/H47)</f>
        <v>0.263522884882108</v>
      </c>
    </row>
    <row r="48" customFormat="false" ht="15" hidden="false" customHeight="false" outlineLevel="0" collapsed="false">
      <c r="A48" s="5" t="s">
        <v>100</v>
      </c>
      <c r="B48" s="5" t="s">
        <v>75</v>
      </c>
      <c r="C48" s="5" t="s">
        <v>89</v>
      </c>
      <c r="D48" s="5" t="s">
        <v>100</v>
      </c>
      <c r="E48" s="5" t="s">
        <v>99</v>
      </c>
      <c r="F48" s="6" t="n">
        <v>628</v>
      </c>
      <c r="G48" s="6" t="n">
        <v>1192</v>
      </c>
      <c r="H48" s="7" t="n">
        <v>918</v>
      </c>
      <c r="I48" s="8" t="n">
        <v>44733</v>
      </c>
      <c r="J48" s="9" t="n">
        <v>208</v>
      </c>
      <c r="K48" s="9" t="n">
        <v>192</v>
      </c>
      <c r="L48" s="9" t="n">
        <v>16</v>
      </c>
      <c r="M48" s="10" t="n">
        <f aca="false">(J48/H48)</f>
        <v>0.226579520697168</v>
      </c>
    </row>
    <row r="49" customFormat="false" ht="15" hidden="false" customHeight="false" outlineLevel="0" collapsed="false">
      <c r="A49" s="5" t="s">
        <v>101</v>
      </c>
      <c r="B49" s="5" t="s">
        <v>75</v>
      </c>
      <c r="C49" s="5" t="s">
        <v>89</v>
      </c>
      <c r="D49" s="5" t="s">
        <v>101</v>
      </c>
      <c r="E49" s="5" t="s">
        <v>102</v>
      </c>
      <c r="F49" s="6" t="n">
        <v>1066</v>
      </c>
      <c r="G49" s="6" t="n">
        <v>2313</v>
      </c>
      <c r="H49" s="7" t="n">
        <v>1865</v>
      </c>
      <c r="I49" s="8" t="n">
        <v>44544</v>
      </c>
      <c r="J49" s="9" t="n">
        <v>72</v>
      </c>
      <c r="K49" s="9" t="n">
        <v>72</v>
      </c>
      <c r="L49" s="9" t="n">
        <v>0</v>
      </c>
      <c r="M49" s="10" t="n">
        <f aca="false">(J49/H49)</f>
        <v>0.0386058981233244</v>
      </c>
    </row>
    <row r="50" customFormat="false" ht="15" hidden="false" customHeight="false" outlineLevel="0" collapsed="false">
      <c r="A50" s="5" t="s">
        <v>103</v>
      </c>
      <c r="B50" s="5" t="s">
        <v>75</v>
      </c>
      <c r="C50" s="5" t="s">
        <v>89</v>
      </c>
      <c r="D50" s="5" t="s">
        <v>104</v>
      </c>
      <c r="E50" s="5" t="s">
        <v>99</v>
      </c>
      <c r="F50" s="6" t="n">
        <v>435</v>
      </c>
      <c r="G50" s="6" t="n">
        <v>812</v>
      </c>
      <c r="H50" s="7" t="n">
        <v>663</v>
      </c>
      <c r="I50" s="8" t="n">
        <v>44608</v>
      </c>
      <c r="J50" s="9" t="n">
        <v>45</v>
      </c>
      <c r="K50" s="9" t="n">
        <v>36</v>
      </c>
      <c r="L50" s="9" t="n">
        <v>9</v>
      </c>
      <c r="M50" s="10" t="n">
        <f aca="false">(J50/H50)</f>
        <v>0.0678733031674208</v>
      </c>
    </row>
    <row r="51" customFormat="false" ht="15" hidden="false" customHeight="false" outlineLevel="0" collapsed="false">
      <c r="A51" s="5" t="s">
        <v>105</v>
      </c>
      <c r="B51" s="5" t="s">
        <v>75</v>
      </c>
      <c r="C51" s="5" t="s">
        <v>89</v>
      </c>
      <c r="D51" s="5" t="s">
        <v>106</v>
      </c>
      <c r="E51" s="5" t="s">
        <v>107</v>
      </c>
      <c r="F51" s="6" t="n">
        <v>188</v>
      </c>
      <c r="G51" s="6" t="n">
        <v>415</v>
      </c>
      <c r="H51" s="7" t="n">
        <v>334</v>
      </c>
      <c r="I51" s="8" t="n">
        <v>44559</v>
      </c>
      <c r="J51" s="9" t="n">
        <v>22</v>
      </c>
      <c r="K51" s="9" t="n">
        <v>22</v>
      </c>
      <c r="L51" s="9" t="n">
        <v>0</v>
      </c>
      <c r="M51" s="10" t="n">
        <f aca="false">(J51/H51)</f>
        <v>0.0658682634730539</v>
      </c>
    </row>
    <row r="52" customFormat="false" ht="15" hidden="false" customHeight="false" outlineLevel="0" collapsed="false">
      <c r="A52" s="5" t="s">
        <v>108</v>
      </c>
      <c r="B52" s="5" t="s">
        <v>75</v>
      </c>
      <c r="C52" s="5" t="s">
        <v>89</v>
      </c>
      <c r="D52" s="5" t="s">
        <v>109</v>
      </c>
      <c r="E52" s="5" t="s">
        <v>91</v>
      </c>
      <c r="F52" s="6" t="n">
        <v>40</v>
      </c>
      <c r="G52" s="6" t="n">
        <v>69</v>
      </c>
      <c r="H52" s="7" t="n">
        <v>51</v>
      </c>
      <c r="I52" s="8" t="n">
        <v>44577</v>
      </c>
      <c r="J52" s="9" t="n">
        <v>16</v>
      </c>
      <c r="K52" s="9" t="n">
        <v>16</v>
      </c>
      <c r="L52" s="9" t="n">
        <v>0</v>
      </c>
      <c r="M52" s="10" t="n">
        <f aca="false">(J52/H52)</f>
        <v>0.313725490196078</v>
      </c>
    </row>
    <row r="53" customFormat="false" ht="15" hidden="false" customHeight="false" outlineLevel="0" collapsed="false">
      <c r="A53" s="5" t="s">
        <v>110</v>
      </c>
      <c r="B53" s="5" t="s">
        <v>75</v>
      </c>
      <c r="C53" s="5" t="s">
        <v>89</v>
      </c>
      <c r="D53" s="5" t="s">
        <v>110</v>
      </c>
      <c r="E53" s="5" t="s">
        <v>107</v>
      </c>
      <c r="F53" s="6" t="n">
        <v>1174</v>
      </c>
      <c r="G53" s="6" t="n">
        <v>2620</v>
      </c>
      <c r="H53" s="7" t="n">
        <v>2049</v>
      </c>
      <c r="I53" s="8" t="n">
        <v>44544</v>
      </c>
      <c r="J53" s="9" t="n">
        <v>53</v>
      </c>
      <c r="K53" s="9" t="n">
        <v>53</v>
      </c>
      <c r="L53" s="9" t="n">
        <v>0</v>
      </c>
      <c r="M53" s="10" t="n">
        <f aca="false">J53/SUM(H53:H54)</f>
        <v>0.0174629324546952</v>
      </c>
    </row>
    <row r="54" customFormat="false" ht="15" hidden="false" customHeight="false" outlineLevel="0" collapsed="false">
      <c r="A54" s="11" t="s">
        <v>111</v>
      </c>
      <c r="B54" s="11" t="s">
        <v>75</v>
      </c>
      <c r="C54" s="11" t="s">
        <v>89</v>
      </c>
      <c r="D54" s="11" t="s">
        <v>110</v>
      </c>
      <c r="E54" s="11" t="s">
        <v>107</v>
      </c>
      <c r="F54" s="12" t="n">
        <v>566</v>
      </c>
      <c r="G54" s="12" t="n">
        <v>1220</v>
      </c>
      <c r="H54" s="13" t="n">
        <v>986</v>
      </c>
      <c r="I54" s="8"/>
      <c r="J54" s="9"/>
      <c r="K54" s="9"/>
      <c r="L54" s="9"/>
      <c r="M54" s="10"/>
    </row>
    <row r="55" customFormat="false" ht="15" hidden="false" customHeight="false" outlineLevel="0" collapsed="false">
      <c r="A55" s="5" t="s">
        <v>112</v>
      </c>
      <c r="B55" s="5" t="s">
        <v>75</v>
      </c>
      <c r="C55" s="5" t="s">
        <v>89</v>
      </c>
      <c r="D55" s="5" t="s">
        <v>113</v>
      </c>
      <c r="E55" s="5" t="s">
        <v>94</v>
      </c>
      <c r="F55" s="6" t="n">
        <v>348</v>
      </c>
      <c r="G55" s="6" t="n">
        <v>734</v>
      </c>
      <c r="H55" s="7" t="n">
        <v>614</v>
      </c>
      <c r="I55" s="8" t="n">
        <v>44588</v>
      </c>
      <c r="J55" s="9" t="n">
        <v>56</v>
      </c>
      <c r="K55" s="9" t="n">
        <v>56</v>
      </c>
      <c r="L55" s="9" t="n">
        <v>0</v>
      </c>
      <c r="M55" s="10" t="n">
        <f aca="false">(J55/H55)</f>
        <v>0.0912052117263844</v>
      </c>
    </row>
    <row r="56" customFormat="false" ht="15" hidden="false" customHeight="false" outlineLevel="0" collapsed="false">
      <c r="A56" s="5" t="s">
        <v>114</v>
      </c>
      <c r="B56" s="5" t="s">
        <v>75</v>
      </c>
      <c r="C56" s="5" t="s">
        <v>89</v>
      </c>
      <c r="D56" s="5" t="s">
        <v>109</v>
      </c>
      <c r="E56" s="5" t="s">
        <v>91</v>
      </c>
      <c r="F56" s="6" t="n">
        <v>68</v>
      </c>
      <c r="G56" s="6" t="n">
        <v>137</v>
      </c>
      <c r="H56" s="7" t="n">
        <v>109</v>
      </c>
      <c r="I56" s="8" t="n">
        <v>44432</v>
      </c>
      <c r="J56" s="9" t="n">
        <v>29</v>
      </c>
      <c r="K56" s="9" t="n">
        <v>26</v>
      </c>
      <c r="L56" s="9" t="n">
        <v>3</v>
      </c>
      <c r="M56" s="10" t="n">
        <f aca="false">(J56/H56)</f>
        <v>0.26605504587156</v>
      </c>
    </row>
    <row r="57" customFormat="false" ht="15" hidden="false" customHeight="false" outlineLevel="0" collapsed="false">
      <c r="A57" s="5" t="s">
        <v>115</v>
      </c>
      <c r="B57" s="5" t="s">
        <v>116</v>
      </c>
      <c r="C57" s="5" t="s">
        <v>116</v>
      </c>
      <c r="D57" s="5" t="s">
        <v>115</v>
      </c>
      <c r="E57" s="5" t="s">
        <v>117</v>
      </c>
      <c r="F57" s="6" t="n">
        <v>1084</v>
      </c>
      <c r="G57" s="6" t="n">
        <v>2801</v>
      </c>
      <c r="H57" s="7" t="n">
        <v>2047</v>
      </c>
      <c r="I57" s="8" t="n">
        <v>44559</v>
      </c>
      <c r="J57" s="9" t="n">
        <v>34</v>
      </c>
      <c r="K57" s="9" t="n">
        <v>28</v>
      </c>
      <c r="L57" s="9" t="n">
        <v>6</v>
      </c>
      <c r="M57" s="10" t="n">
        <f aca="false">(J57/H57)</f>
        <v>0.016609672691744</v>
      </c>
    </row>
    <row r="58" customFormat="false" ht="15" hidden="false" customHeight="false" outlineLevel="0" collapsed="false">
      <c r="A58" s="5" t="s">
        <v>118</v>
      </c>
      <c r="B58" s="5" t="s">
        <v>116</v>
      </c>
      <c r="C58" s="5" t="s">
        <v>116</v>
      </c>
      <c r="D58" s="5" t="s">
        <v>118</v>
      </c>
      <c r="E58" s="5" t="s">
        <v>119</v>
      </c>
      <c r="F58" s="6" t="n">
        <v>369</v>
      </c>
      <c r="G58" s="6" t="n">
        <v>900</v>
      </c>
      <c r="H58" s="7" t="n">
        <v>627</v>
      </c>
      <c r="I58" s="8" t="n">
        <v>44243</v>
      </c>
      <c r="J58" s="9" t="n">
        <v>56</v>
      </c>
      <c r="K58" s="9" t="n">
        <v>54</v>
      </c>
      <c r="L58" s="9" t="n">
        <v>2</v>
      </c>
      <c r="M58" s="10" t="n">
        <f aca="false">(J58/H58)</f>
        <v>0.0893141945773525</v>
      </c>
    </row>
    <row r="59" customFormat="false" ht="27" hidden="false" customHeight="false" outlineLevel="0" collapsed="false">
      <c r="A59" s="5" t="s">
        <v>120</v>
      </c>
      <c r="B59" s="5" t="s">
        <v>116</v>
      </c>
      <c r="C59" s="5" t="s">
        <v>116</v>
      </c>
      <c r="D59" s="5" t="s">
        <v>120</v>
      </c>
      <c r="E59" s="5" t="s">
        <v>119</v>
      </c>
      <c r="F59" s="6" t="n">
        <v>691</v>
      </c>
      <c r="G59" s="6" t="n">
        <v>1540</v>
      </c>
      <c r="H59" s="7" t="n">
        <v>1060</v>
      </c>
      <c r="I59" s="8" t="n">
        <v>44560</v>
      </c>
      <c r="J59" s="9" t="n">
        <v>12</v>
      </c>
      <c r="K59" s="9" t="n">
        <v>12</v>
      </c>
      <c r="L59" s="9" t="n">
        <v>0</v>
      </c>
      <c r="M59" s="10" t="n">
        <f aca="false">(J59/H59)</f>
        <v>0.0113207547169811</v>
      </c>
    </row>
    <row r="60" customFormat="false" ht="15" hidden="false" customHeight="false" outlineLevel="0" collapsed="false">
      <c r="A60" s="5" t="s">
        <v>121</v>
      </c>
      <c r="B60" s="5" t="s">
        <v>116</v>
      </c>
      <c r="C60" s="5" t="s">
        <v>116</v>
      </c>
      <c r="D60" s="5" t="s">
        <v>118</v>
      </c>
      <c r="E60" s="5" t="s">
        <v>119</v>
      </c>
      <c r="F60" s="6" t="n">
        <v>207</v>
      </c>
      <c r="G60" s="6" t="n">
        <v>238</v>
      </c>
      <c r="H60" s="7" t="n">
        <v>238</v>
      </c>
      <c r="I60" s="8" t="n">
        <v>44560</v>
      </c>
      <c r="J60" s="9" t="n">
        <v>41</v>
      </c>
      <c r="K60" s="9" t="n">
        <v>41</v>
      </c>
      <c r="L60" s="9" t="n">
        <v>0</v>
      </c>
      <c r="M60" s="10" t="n">
        <f aca="false">(J60/H60)</f>
        <v>0.172268907563025</v>
      </c>
    </row>
    <row r="61" customFormat="false" ht="15" hidden="false" customHeight="false" outlineLevel="0" collapsed="false">
      <c r="A61" s="5" t="s">
        <v>122</v>
      </c>
      <c r="B61" s="5" t="s">
        <v>116</v>
      </c>
      <c r="C61" s="5" t="s">
        <v>116</v>
      </c>
      <c r="D61" s="5" t="s">
        <v>122</v>
      </c>
      <c r="E61" s="5" t="s">
        <v>119</v>
      </c>
      <c r="F61" s="6" t="n">
        <v>684</v>
      </c>
      <c r="G61" s="6" t="n">
        <v>1633</v>
      </c>
      <c r="H61" s="7" t="n">
        <v>1139</v>
      </c>
      <c r="I61" s="8" t="n">
        <v>44559</v>
      </c>
      <c r="J61" s="9" t="n">
        <v>35</v>
      </c>
      <c r="K61" s="9" t="n">
        <v>34</v>
      </c>
      <c r="L61" s="9" t="n">
        <v>1</v>
      </c>
      <c r="M61" s="10" t="n">
        <f aca="false">(J61/H61)</f>
        <v>0.0307287093942054</v>
      </c>
    </row>
    <row r="62" customFormat="false" ht="27" hidden="false" customHeight="false" outlineLevel="0" collapsed="false">
      <c r="A62" s="5" t="s">
        <v>123</v>
      </c>
      <c r="B62" s="5" t="s">
        <v>116</v>
      </c>
      <c r="C62" s="5" t="s">
        <v>116</v>
      </c>
      <c r="D62" s="5" t="s">
        <v>120</v>
      </c>
      <c r="E62" s="5" t="s">
        <v>119</v>
      </c>
      <c r="F62" s="6" t="n">
        <v>405</v>
      </c>
      <c r="G62" s="6" t="n">
        <v>794</v>
      </c>
      <c r="H62" s="7" t="n">
        <v>571</v>
      </c>
      <c r="I62" s="8" t="n">
        <v>44616</v>
      </c>
      <c r="J62" s="9" t="n">
        <v>74</v>
      </c>
      <c r="K62" s="9" t="n">
        <v>70</v>
      </c>
      <c r="L62" s="9" t="n">
        <v>4</v>
      </c>
      <c r="M62" s="10" t="n">
        <f aca="false">(J62/H62)</f>
        <v>0.129597197898424</v>
      </c>
    </row>
    <row r="63" customFormat="false" ht="15" hidden="false" customHeight="false" outlineLevel="0" collapsed="false">
      <c r="A63" s="5" t="s">
        <v>124</v>
      </c>
      <c r="B63" s="5" t="s">
        <v>116</v>
      </c>
      <c r="C63" s="5" t="s">
        <v>116</v>
      </c>
      <c r="D63" s="5" t="s">
        <v>124</v>
      </c>
      <c r="E63" s="5" t="s">
        <v>125</v>
      </c>
      <c r="F63" s="6" t="n">
        <v>1472</v>
      </c>
      <c r="G63" s="6" t="n">
        <v>2899</v>
      </c>
      <c r="H63" s="7" t="n">
        <v>2229</v>
      </c>
      <c r="I63" s="8" t="n">
        <v>44432</v>
      </c>
      <c r="J63" s="9" t="n">
        <v>186</v>
      </c>
      <c r="K63" s="9" t="n">
        <v>177</v>
      </c>
      <c r="L63" s="9" t="n">
        <v>9</v>
      </c>
      <c r="M63" s="10" t="n">
        <f aca="false">J63/SUM(H63:H64)</f>
        <v>0.0403645833333333</v>
      </c>
    </row>
    <row r="64" customFormat="false" ht="15" hidden="false" customHeight="false" outlineLevel="0" collapsed="false">
      <c r="A64" s="5" t="s">
        <v>126</v>
      </c>
      <c r="B64" s="5" t="s">
        <v>116</v>
      </c>
      <c r="C64" s="5" t="s">
        <v>116</v>
      </c>
      <c r="D64" s="5" t="s">
        <v>126</v>
      </c>
      <c r="E64" s="5" t="s">
        <v>125</v>
      </c>
      <c r="F64" s="6" t="n">
        <v>1530</v>
      </c>
      <c r="G64" s="6" t="n">
        <v>3121</v>
      </c>
      <c r="H64" s="7" t="n">
        <v>2379</v>
      </c>
      <c r="I64" s="8"/>
      <c r="J64" s="9"/>
      <c r="K64" s="9"/>
      <c r="L64" s="9"/>
      <c r="M64" s="10"/>
    </row>
    <row r="65" customFormat="false" ht="15" hidden="false" customHeight="false" outlineLevel="0" collapsed="false">
      <c r="A65" s="5" t="s">
        <v>127</v>
      </c>
      <c r="B65" s="5" t="s">
        <v>116</v>
      </c>
      <c r="C65" s="5" t="s">
        <v>116</v>
      </c>
      <c r="D65" s="5" t="s">
        <v>127</v>
      </c>
      <c r="E65" s="5" t="s">
        <v>119</v>
      </c>
      <c r="F65" s="6" t="n">
        <v>585</v>
      </c>
      <c r="G65" s="6" t="n">
        <v>1526</v>
      </c>
      <c r="H65" s="7" t="n">
        <v>1012</v>
      </c>
      <c r="I65" s="8" t="n">
        <v>44616</v>
      </c>
      <c r="J65" s="9" t="n">
        <v>56</v>
      </c>
      <c r="K65" s="9" t="n">
        <v>55</v>
      </c>
      <c r="L65" s="9" t="n">
        <v>1</v>
      </c>
      <c r="M65" s="10" t="n">
        <f aca="false">(J65/H65)</f>
        <v>0.0553359683794466</v>
      </c>
    </row>
    <row r="66" customFormat="false" ht="15" hidden="false" customHeight="false" outlineLevel="0" collapsed="false">
      <c r="A66" s="5" t="s">
        <v>128</v>
      </c>
      <c r="B66" s="5" t="s">
        <v>116</v>
      </c>
      <c r="C66" s="5" t="s">
        <v>116</v>
      </c>
      <c r="D66" s="5" t="s">
        <v>128</v>
      </c>
      <c r="E66" s="5" t="s">
        <v>119</v>
      </c>
      <c r="F66" s="6" t="n">
        <v>420</v>
      </c>
      <c r="G66" s="6" t="n">
        <v>799</v>
      </c>
      <c r="H66" s="7" t="n">
        <v>559</v>
      </c>
      <c r="I66" s="8" t="n">
        <v>44608</v>
      </c>
      <c r="J66" s="9" t="n">
        <v>64</v>
      </c>
      <c r="K66" s="9" t="n">
        <v>62</v>
      </c>
      <c r="L66" s="9" t="n">
        <v>2</v>
      </c>
      <c r="M66" s="10" t="n">
        <f aca="false">J66/SUM(H66:H67)</f>
        <v>0.0420499342969777</v>
      </c>
    </row>
    <row r="67" customFormat="false" ht="15" hidden="false" customHeight="false" outlineLevel="0" collapsed="false">
      <c r="A67" s="5" t="s">
        <v>129</v>
      </c>
      <c r="B67" s="5" t="s">
        <v>116</v>
      </c>
      <c r="C67" s="5" t="s">
        <v>116</v>
      </c>
      <c r="D67" s="5" t="s">
        <v>128</v>
      </c>
      <c r="E67" s="5" t="s">
        <v>119</v>
      </c>
      <c r="F67" s="6" t="n">
        <v>583</v>
      </c>
      <c r="G67" s="6" t="n">
        <v>1365</v>
      </c>
      <c r="H67" s="7" t="n">
        <v>963</v>
      </c>
      <c r="I67" s="8"/>
      <c r="J67" s="9"/>
      <c r="K67" s="9"/>
      <c r="L67" s="9"/>
      <c r="M67" s="10"/>
    </row>
    <row r="68" customFormat="false" ht="15" hidden="false" customHeight="false" outlineLevel="0" collapsed="false">
      <c r="A68" s="5" t="s">
        <v>130</v>
      </c>
      <c r="B68" s="5" t="s">
        <v>131</v>
      </c>
      <c r="C68" s="5" t="s">
        <v>131</v>
      </c>
      <c r="D68" s="5" t="s">
        <v>130</v>
      </c>
      <c r="E68" s="5" t="s">
        <v>132</v>
      </c>
      <c r="F68" s="6" t="n">
        <v>583</v>
      </c>
      <c r="G68" s="6" t="n">
        <v>1375</v>
      </c>
      <c r="H68" s="7" t="n">
        <v>902</v>
      </c>
      <c r="I68" s="8" t="n">
        <v>44616</v>
      </c>
      <c r="J68" s="9" t="n">
        <v>40</v>
      </c>
      <c r="K68" s="9" t="n">
        <v>37</v>
      </c>
      <c r="L68" s="9" t="n">
        <v>3</v>
      </c>
      <c r="M68" s="10" t="n">
        <f aca="false">(J68/H68)</f>
        <v>0.0443458980044346</v>
      </c>
    </row>
    <row r="70" customFormat="false" ht="15" hidden="false" customHeight="false" outlineLevel="0" collapsed="false">
      <c r="A70" s="14" t="s">
        <v>133</v>
      </c>
      <c r="B70" s="15" t="s">
        <v>134</v>
      </c>
      <c r="C70" s="16" t="s">
        <v>9</v>
      </c>
      <c r="H70" s="17" t="s">
        <v>135</v>
      </c>
    </row>
    <row r="71" customFormat="false" ht="15" hidden="false" customHeight="false" outlineLevel="0" collapsed="false">
      <c r="A71" s="18" t="n">
        <f aca="false">AVERAGE(M2:M68)</f>
        <v>0.0766326233093773</v>
      </c>
      <c r="B71" s="19" t="n">
        <f aca="false">SUM(H2:H68)</f>
        <v>97368</v>
      </c>
      <c r="C71" s="1" t="n">
        <f aca="false">SUM(J2:J68)</f>
        <v>4426</v>
      </c>
      <c r="H71" s="18" t="n">
        <f aca="false">C71/B71</f>
        <v>0.0454564127844877</v>
      </c>
    </row>
  </sheetData>
  <autoFilter ref="A1:M67">
    <sortState ref="A2:M67">
      <sortCondition ref="A2:A67" customList=""/>
    </sortState>
  </autoFilter>
  <mergeCells count="30">
    <mergeCell ref="I10:I11"/>
    <mergeCell ref="J10:J11"/>
    <mergeCell ref="K10:K11"/>
    <mergeCell ref="L10:L11"/>
    <mergeCell ref="M10:M11"/>
    <mergeCell ref="I17:I18"/>
    <mergeCell ref="J17:J18"/>
    <mergeCell ref="K17:K18"/>
    <mergeCell ref="L17:L18"/>
    <mergeCell ref="M17:M18"/>
    <mergeCell ref="I45:I46"/>
    <mergeCell ref="J45:J46"/>
    <mergeCell ref="K45:K46"/>
    <mergeCell ref="L45:L46"/>
    <mergeCell ref="M45:M46"/>
    <mergeCell ref="I53:I54"/>
    <mergeCell ref="J53:J54"/>
    <mergeCell ref="K53:K54"/>
    <mergeCell ref="L53:L54"/>
    <mergeCell ref="M53:M54"/>
    <mergeCell ref="I63:I64"/>
    <mergeCell ref="J63:J64"/>
    <mergeCell ref="K63:K64"/>
    <mergeCell ref="L63:L64"/>
    <mergeCell ref="M63:M64"/>
    <mergeCell ref="I66:I67"/>
    <mergeCell ref="J66:J67"/>
    <mergeCell ref="K66:K67"/>
    <mergeCell ref="L66:L67"/>
    <mergeCell ref="M66:M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WorkbookState xmlns:i="http://www.w3.org/2001/XMLSchema-instance" xmlns="http://schemas.microsoft.com/PowerBIAddIn">
  <LastProvidedRangeNameId>0</LastProvidedRangeNameId>
  <LastUsedGroupObjectId i:nil="true"/>
  <TilesList>
    <Tiles/>
  </TilesList>
</WorkbookState>
</file>

<file path=customXml/itemProps1.xml><?xml version="1.0" encoding="utf-8"?>
<ds:datastoreItem xmlns:ds="http://schemas.openxmlformats.org/officeDocument/2006/customXml" ds:itemID="{D4A77ABC-B12E-42A0-AE14-3F59BC398E7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LibreOffice/7.4.1.2$Linux_X86_64 LibreOffice_project/40$Build-2</Application>
  <AppVersion>15.0000</AppVersion>
  <Company>New York City Housing Authority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2022-05-11T19:26:40Z</dcterms:created>
  <dc:creator>Cheung, Yuet Sim</dc:creator>
  <dc:description/>
  <dc:language>en-US</dc:language>
  <cp:lastModifiedBy/>
  <dcterms:modified xsi:type="dcterms:W3CDTF">2022-10-13T12:31:44Z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