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<sst xmlns="http://schemas.openxmlformats.org/spreadsheetml/2006/main" count="49" uniqueCount="40">
  <si>
    <t>52 players</t>
  </si>
  <si>
    <t>Build Phase</t>
  </si>
  <si>
    <t>per player</t>
  </si>
  <si>
    <t>per phase</t>
  </si>
  <si>
    <t>run phase</t>
  </si>
  <si>
    <t>info</t>
  </si>
  <si>
    <t>gold spent</t>
  </si>
  <si>
    <t>goldEarned</t>
  </si>
  <si>
    <t>Run Phase</t>
  </si>
  <si>
    <t>tiles placed</t>
  </si>
  <si>
    <t>distanceTraveled</t>
  </si>
  <si>
    <t>time</t>
  </si>
  <si>
    <t>entities placed</t>
  </si>
  <si>
    <t>enemies</t>
  </si>
  <si>
    <t>staminaleft</t>
  </si>
  <si>
    <t>healthLeft</t>
  </si>
  <si>
    <t>healing</t>
  </si>
  <si>
    <t>enemy</t>
  </si>
  <si>
    <t>reason</t>
  </si>
  <si>
    <t>outofstamina</t>
  </si>
  <si>
    <t>endbutton</t>
  </si>
  <si>
    <t>died</t>
  </si>
  <si>
    <t>Time Played</t>
  </si>
  <si>
    <t>return rate</t>
  </si>
  <si>
    <t>Tiles Bought</t>
  </si>
  <si>
    <t>Entities Bought</t>
  </si>
  <si>
    <t>Gold Spent</t>
  </si>
  <si>
    <t>Healing/Stamina</t>
  </si>
  <si>
    <t>Enemies</t>
  </si>
  <si>
    <t>Traps</t>
  </si>
  <si>
    <t>build phase</t>
  </si>
  <si>
    <t>Stamina</t>
  </si>
  <si>
    <t>No Health</t>
  </si>
  <si>
    <t>End Run Button</t>
  </si>
  <si>
    <t>old phase now</t>
  </si>
  <si>
    <t>Distance Traveled</t>
  </si>
  <si>
    <t>Stamina Left</t>
  </si>
  <si>
    <t>Health Left</t>
  </si>
  <si>
    <t>Gold Earned</t>
  </si>
  <si>
    <t>Enemies Defeated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</si>
</sst>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 played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Sheet1!$L$1:$L$68</c:f>
              <c:numCache>
                <c:formatCode>General</c:formatCode>
                <c:ptCount val="68"/>
                <c:pt idx="0">
                  <c:v>100</c:v>
                </c:pt>
                <c:pt idx="1">
                  <c:v>88.4955752212389</c:v>
                </c:pt>
                <c:pt idx="2">
                  <c:v>81.4159292035398</c:v>
                </c:pt>
                <c:pt idx="3">
                  <c:v>70.7964601769911</c:v>
                </c:pt>
                <c:pt idx="4">
                  <c:v>68.141592920354</c:v>
                </c:pt>
                <c:pt idx="5">
                  <c:v>57.5221238938053</c:v>
                </c:pt>
                <c:pt idx="6">
                  <c:v>49.5575221238938</c:v>
                </c:pt>
                <c:pt idx="7">
                  <c:v>41.5929203539823</c:v>
                </c:pt>
                <c:pt idx="8">
                  <c:v>38.9380530973451</c:v>
                </c:pt>
                <c:pt idx="9">
                  <c:v>34.5132743362832</c:v>
                </c:pt>
                <c:pt idx="10">
                  <c:v>33.6283185840708</c:v>
                </c:pt>
                <c:pt idx="11">
                  <c:v>32.7433628318584</c:v>
                </c:pt>
                <c:pt idx="12">
                  <c:v>31.858407079646</c:v>
                </c:pt>
                <c:pt idx="13">
                  <c:v>30.9734513274336</c:v>
                </c:pt>
                <c:pt idx="14">
                  <c:v>28.3185840707965</c:v>
                </c:pt>
                <c:pt idx="15">
                  <c:v>24.7787610619469</c:v>
                </c:pt>
                <c:pt idx="16">
                  <c:v>21.2389380530973</c:v>
                </c:pt>
                <c:pt idx="17">
                  <c:v>19.4690265486726</c:v>
                </c:pt>
                <c:pt idx="18">
                  <c:v>15.0442477876106</c:v>
                </c:pt>
                <c:pt idx="19">
                  <c:v>12.3893805309735</c:v>
                </c:pt>
                <c:pt idx="20">
                  <c:v>10.6194690265487</c:v>
                </c:pt>
                <c:pt idx="21">
                  <c:v>10.6194690265487</c:v>
                </c:pt>
                <c:pt idx="22">
                  <c:v>8.84955752212389</c:v>
                </c:pt>
                <c:pt idx="23">
                  <c:v>7.07964601769912</c:v>
                </c:pt>
                <c:pt idx="24">
                  <c:v>5.30973451327434</c:v>
                </c:pt>
                <c:pt idx="25">
                  <c:v>5.30973451327434</c:v>
                </c:pt>
                <c:pt idx="26">
                  <c:v>4.42477876106195</c:v>
                </c:pt>
                <c:pt idx="27">
                  <c:v>4.42477876106195</c:v>
                </c:pt>
                <c:pt idx="28">
                  <c:v>4.42477876106195</c:v>
                </c:pt>
                <c:pt idx="29">
                  <c:v>4.42477876106195</c:v>
                </c:pt>
                <c:pt idx="30">
                  <c:v>4.42477876106195</c:v>
                </c:pt>
                <c:pt idx="31">
                  <c:v>4.42477876106195</c:v>
                </c:pt>
                <c:pt idx="32">
                  <c:v>3.53982300884956</c:v>
                </c:pt>
                <c:pt idx="33">
                  <c:v>2.65486725663717</c:v>
                </c:pt>
                <c:pt idx="34">
                  <c:v>2.65486725663717</c:v>
                </c:pt>
                <c:pt idx="35">
                  <c:v>2.65486725663717</c:v>
                </c:pt>
                <c:pt idx="36">
                  <c:v>2.65486725663717</c:v>
                </c:pt>
                <c:pt idx="37">
                  <c:v>2.65486725663717</c:v>
                </c:pt>
                <c:pt idx="38">
                  <c:v>2.65486725663717</c:v>
                </c:pt>
                <c:pt idx="39">
                  <c:v>2.65486725663717</c:v>
                </c:pt>
                <c:pt idx="40">
                  <c:v>2.65486725663717</c:v>
                </c:pt>
                <c:pt idx="41">
                  <c:v>2.65486725663717</c:v>
                </c:pt>
                <c:pt idx="42">
                  <c:v>2.65486725663717</c:v>
                </c:pt>
                <c:pt idx="43">
                  <c:v>2.65486725663717</c:v>
                </c:pt>
                <c:pt idx="44">
                  <c:v>2.65486725663717</c:v>
                </c:pt>
                <c:pt idx="45">
                  <c:v>2.65486725663717</c:v>
                </c:pt>
                <c:pt idx="46">
                  <c:v>2.65486725663717</c:v>
                </c:pt>
                <c:pt idx="47">
                  <c:v>2.65486725663717</c:v>
                </c:pt>
                <c:pt idx="48">
                  <c:v>2.65486725663717</c:v>
                </c:pt>
                <c:pt idx="49">
                  <c:v>2.65486725663717</c:v>
                </c:pt>
                <c:pt idx="50">
                  <c:v>2.65486725663717</c:v>
                </c:pt>
                <c:pt idx="51">
                  <c:v>2.65486725663717</c:v>
                </c:pt>
                <c:pt idx="52">
                  <c:v>2.65486725663717</c:v>
                </c:pt>
                <c:pt idx="53">
                  <c:v>2.65486725663717</c:v>
                </c:pt>
                <c:pt idx="54">
                  <c:v>2.65486725663717</c:v>
                </c:pt>
                <c:pt idx="55">
                  <c:v>2.65486725663717</c:v>
                </c:pt>
                <c:pt idx="56">
                  <c:v>2.65486725663717</c:v>
                </c:pt>
                <c:pt idx="57">
                  <c:v>2.65486725663717</c:v>
                </c:pt>
                <c:pt idx="58">
                  <c:v>2.65486725663717</c:v>
                </c:pt>
                <c:pt idx="59">
                  <c:v>1.76991150442478</c:v>
                </c:pt>
                <c:pt idx="60">
                  <c:v>1.76991150442478</c:v>
                </c:pt>
                <c:pt idx="61">
                  <c:v>1.76991150442478</c:v>
                </c:pt>
                <c:pt idx="62">
                  <c:v>0.884955752212389</c:v>
                </c:pt>
                <c:pt idx="63">
                  <c:v>0.884955752212389</c:v>
                </c:pt>
                <c:pt idx="64">
                  <c:v>0.884955752212389</c:v>
                </c:pt>
                <c:pt idx="65">
                  <c:v>0.884955752212389</c:v>
                </c:pt>
                <c:pt idx="66">
                  <c:v>0.884955752212389</c:v>
                </c:pt>
                <c:pt idx="67">
                  <c:v>0</c:v>
                </c:pt>
              </c:numCache>
            </c:numRef>
          </c:val>
        </c:ser>
        <c:marker val="1"/>
        <c:axId val="2222846"/>
        <c:axId val="41487955"/>
      </c:lineChart>
      <c:catAx>
        <c:axId val="2222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Minutes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87955"/>
        <c:crossesAt val="0"/>
        <c:auto val="1"/>
        <c:lblAlgn val="ctr"/>
        <c:lblOffset val="100"/>
      </c:catAx>
      <c:valAx>
        <c:axId val="4148795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played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2284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 Played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Release Three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51"/>
                <c:pt idx="0">
                  <c:v>100</c:v>
                </c:pt>
                <c:pt idx="1">
                  <c:v>96.2676962676963</c:v>
                </c:pt>
                <c:pt idx="2">
                  <c:v>76.4478764478765</c:v>
                </c:pt>
                <c:pt idx="3">
                  <c:v>65.6370656370656</c:v>
                </c:pt>
                <c:pt idx="4">
                  <c:v>59.2020592020592</c:v>
                </c:pt>
                <c:pt idx="5">
                  <c:v>53.6679536679537</c:v>
                </c:pt>
                <c:pt idx="6">
                  <c:v>49.5495495495496</c:v>
                </c:pt>
                <c:pt idx="7">
                  <c:v>46.4607464607465</c:v>
                </c:pt>
                <c:pt idx="8">
                  <c:v>43.5006435006435</c:v>
                </c:pt>
                <c:pt idx="9">
                  <c:v>41.0553410553411</c:v>
                </c:pt>
                <c:pt idx="10">
                  <c:v>39.2535392535393</c:v>
                </c:pt>
                <c:pt idx="11">
                  <c:v>37.7091377091377</c:v>
                </c:pt>
                <c:pt idx="12">
                  <c:v>36.2934362934363</c:v>
                </c:pt>
                <c:pt idx="13">
                  <c:v>35.3925353925354</c:v>
                </c:pt>
                <c:pt idx="14">
                  <c:v>34.7490347490347</c:v>
                </c:pt>
                <c:pt idx="15">
                  <c:v>33.976833976834</c:v>
                </c:pt>
                <c:pt idx="16">
                  <c:v>33.5907335907336</c:v>
                </c:pt>
                <c:pt idx="17">
                  <c:v>32.5611325611326</c:v>
                </c:pt>
                <c:pt idx="18">
                  <c:v>32.1750321750322</c:v>
                </c:pt>
                <c:pt idx="19">
                  <c:v>31.4028314028314</c:v>
                </c:pt>
                <c:pt idx="20">
                  <c:v>31.1454311454311</c:v>
                </c:pt>
                <c:pt idx="21">
                  <c:v>30.2445302445302</c:v>
                </c:pt>
                <c:pt idx="22">
                  <c:v>29.8584298584299</c:v>
                </c:pt>
                <c:pt idx="23">
                  <c:v>29.4723294723295</c:v>
                </c:pt>
                <c:pt idx="24">
                  <c:v>29.3436293436293</c:v>
                </c:pt>
                <c:pt idx="25">
                  <c:v>28.7001287001287</c:v>
                </c:pt>
                <c:pt idx="26">
                  <c:v>28.3140283140283</c:v>
                </c:pt>
                <c:pt idx="27">
                  <c:v>27.7992277992278</c:v>
                </c:pt>
                <c:pt idx="28">
                  <c:v>27.6705276705277</c:v>
                </c:pt>
                <c:pt idx="29">
                  <c:v>27.5418275418275</c:v>
                </c:pt>
                <c:pt idx="30">
                  <c:v>27.027027027027</c:v>
                </c:pt>
                <c:pt idx="31">
                  <c:v>26.7696267696268</c:v>
                </c:pt>
                <c:pt idx="32">
                  <c:v>26.3835263835264</c:v>
                </c:pt>
                <c:pt idx="33">
                  <c:v>25.997425997426</c:v>
                </c:pt>
                <c:pt idx="34">
                  <c:v>25.7400257400257</c:v>
                </c:pt>
                <c:pt idx="35">
                  <c:v>25.0965250965251</c:v>
                </c:pt>
                <c:pt idx="36">
                  <c:v>24.5817245817246</c:v>
                </c:pt>
                <c:pt idx="37">
                  <c:v>23.9382239382239</c:v>
                </c:pt>
                <c:pt idx="38">
                  <c:v>23.9382239382239</c:v>
                </c:pt>
                <c:pt idx="39">
                  <c:v>23.4234234234234</c:v>
                </c:pt>
                <c:pt idx="40">
                  <c:v>23.1660231660232</c:v>
                </c:pt>
                <c:pt idx="41">
                  <c:v>23.037323037323</c:v>
                </c:pt>
                <c:pt idx="42">
                  <c:v>22.9086229086229</c:v>
                </c:pt>
                <c:pt idx="43">
                  <c:v>22.7799227799228</c:v>
                </c:pt>
                <c:pt idx="44">
                  <c:v>22.6512226512227</c:v>
                </c:pt>
                <c:pt idx="45">
                  <c:v>22.5225225225225</c:v>
                </c:pt>
                <c:pt idx="46">
                  <c:v>22.1364221364221</c:v>
                </c:pt>
                <c:pt idx="47">
                  <c:v>22.007722007722</c:v>
                </c:pt>
                <c:pt idx="48">
                  <c:v>20.978120978121</c:v>
                </c:pt>
                <c:pt idx="49">
                  <c:v>20.5920205920206</c:v>
                </c:pt>
                <c:pt idx="50">
                  <c:v>20.0772200772201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100</c:v>
                </c:pt>
                <c:pt idx="1">
                  <c:v>86.5384615384616</c:v>
                </c:pt>
                <c:pt idx="2">
                  <c:v>51.9230769230769</c:v>
                </c:pt>
                <c:pt idx="3">
                  <c:v>38.4615384615385</c:v>
                </c:pt>
                <c:pt idx="4">
                  <c:v>36.5384615384615</c:v>
                </c:pt>
                <c:pt idx="5">
                  <c:v>32.6923076923077</c:v>
                </c:pt>
                <c:pt idx="6">
                  <c:v>32.6923076923077</c:v>
                </c:pt>
                <c:pt idx="7">
                  <c:v>30.7692307692308</c:v>
                </c:pt>
                <c:pt idx="8">
                  <c:v>26.9230769230769</c:v>
                </c:pt>
                <c:pt idx="9">
                  <c:v>26.9230769230769</c:v>
                </c:pt>
                <c:pt idx="10">
                  <c:v>25</c:v>
                </c:pt>
                <c:pt idx="11">
                  <c:v>25</c:v>
                </c:pt>
                <c:pt idx="12">
                  <c:v>23.0769230769231</c:v>
                </c:pt>
                <c:pt idx="13">
                  <c:v>23.0769230769231</c:v>
                </c:pt>
                <c:pt idx="14">
                  <c:v>21.1538461538462</c:v>
                </c:pt>
                <c:pt idx="15">
                  <c:v>21.1538461538462</c:v>
                </c:pt>
                <c:pt idx="16">
                  <c:v>21.1538461538462</c:v>
                </c:pt>
                <c:pt idx="17">
                  <c:v>21.1538461538462</c:v>
                </c:pt>
                <c:pt idx="18">
                  <c:v>21.1538461538462</c:v>
                </c:pt>
                <c:pt idx="19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             <c:pt idx="22">
                  <c:v>19.2307692307692</c:v>
                </c:pt>
                <c:pt idx="23">
                  <c:v>19.2307692307692</c:v>
                </c:pt>
                <c:pt idx="24">
                  <c:v>19.2307692307692</c:v>
                </c:pt>
                <c:pt idx="25">
                  <c:v>19.2307692307692</c:v>
                </c:pt>
                <c:pt idx="26">
                  <c:v>19.2307692307692</c:v>
                </c:pt>
                <c:pt idx="27">
                  <c:v>17.3076923076923</c:v>
                </c:pt>
                <c:pt idx="28">
                  <c:v>17.3076923076923</c:v>
                </c:pt>
                <c:pt idx="29">
                  <c:v>17.3076923076923</c:v>
                </c:pt>
                <c:pt idx="30">
                  <c:v>17.3076923076923</c:v>
                </c:pt>
                <c:pt idx="31">
                  <c:v>17.3076923076923</c:v>
                </c:pt>
                <c:pt idx="32">
                  <c:v>17.3076923076923</c:v>
                </c:pt>
                <c:pt idx="33">
                  <c:v>17.3076923076923</c:v>
                </c:pt>
                <c:pt idx="34">
                  <c:v>17.3076923076923</c:v>
                </c:pt>
                <c:pt idx="35">
                  <c:v>15.3846153846154</c:v>
                </c:pt>
                <c:pt idx="36">
                  <c:v>15.3846153846154</c:v>
                </c:pt>
                <c:pt idx="37">
                  <c:v>15.3846153846154</c:v>
                </c:pt>
                <c:pt idx="38">
                  <c:v>15.3846153846154</c:v>
                </c:pt>
                <c:pt idx="39">
                  <c:v>13.4615384615385</c:v>
                </c:pt>
                <c:pt idx="40">
                  <c:v>13.4615384615385</c:v>
                </c:pt>
                <c:pt idx="41">
                  <c:v>13.4615384615385</c:v>
                </c:pt>
                <c:pt idx="42">
                  <c:v>13.4615384615385</c:v>
                </c:pt>
                <c:pt idx="43">
                  <c:v>11.5384615384615</c:v>
                </c:pt>
                <c:pt idx="44">
                  <c:v>7.69230769230769</c:v>
                </c:pt>
                <c:pt idx="45">
                  <c:v>7.69230769230769</c:v>
                </c:pt>
                <c:pt idx="46">
                  <c:v>7.69230769230769</c:v>
                </c:pt>
                <c:pt idx="47">
                  <c:v>5.76923076923077</c:v>
                </c:pt>
                <c:pt idx="48">
                  <c:v>5.76923076923077</c:v>
                </c:pt>
                <c:pt idx="49">
                  <c:v>5.76923076923077</c:v>
                </c:pt>
                <c:pt idx="50">
                  <c:v/>
                </c:pt>
              </c:numCache>
            </c:numRef>
          </c:yVal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Release One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51"/>
                <c:pt idx="0">
                  <c:v>100</c:v>
                </c:pt>
                <c:pt idx="1">
                  <c:v>81.7460317460317</c:v>
                </c:pt>
                <c:pt idx="2">
                  <c:v>69.8412698412698</c:v>
                </c:pt>
                <c:pt idx="3">
                  <c:v>50.7936507936508</c:v>
                </c:pt>
                <c:pt idx="4">
                  <c:v>39.6825396825397</c:v>
                </c:pt>
                <c:pt idx="5">
                  <c:v>34.9206349206349</c:v>
                </c:pt>
                <c:pt idx="6">
                  <c:v>32.5396825396825</c:v>
                </c:pt>
                <c:pt idx="7">
                  <c:v>29.3650793650794</c:v>
                </c:pt>
                <c:pt idx="8">
                  <c:v>21.4285714285714</c:v>
                </c:pt>
                <c:pt idx="9">
                  <c:v>15.8730158730159</c:v>
                </c:pt>
                <c:pt idx="10">
                  <c:v>11.9047619047619</c:v>
                </c:pt>
                <c:pt idx="11">
                  <c:v>9.52380952380952</c:v>
                </c:pt>
                <c:pt idx="12">
                  <c:v>4.76190476190476</c:v>
                </c:pt>
                <c:pt idx="13">
                  <c:v>3.96825396825397</c:v>
                </c:pt>
                <c:pt idx="14">
                  <c:v>3.96825396825397</c:v>
                </c:pt>
                <c:pt idx="15">
                  <c:v>3.96825396825397</c:v>
                </c:pt>
                <c:pt idx="16">
                  <c:v>3.17460317460317</c:v>
                </c:pt>
                <c:pt idx="17">
                  <c:v>2.38095238095238</c:v>
                </c:pt>
                <c:pt idx="18">
                  <c:v>2.38095238095238</c:v>
                </c:pt>
                <c:pt idx="19">
                  <c:v>2.38095238095238</c:v>
                </c:pt>
                <c:pt idx="20">
                  <c:v>2.38095238095238</c:v>
                </c:pt>
                <c:pt idx="21">
                  <c:v>2.38095238095238</c:v>
                </c:pt>
                <c:pt idx="22">
                  <c:v>2.38095238095238</c:v>
                </c:pt>
                <c:pt idx="23">
                  <c:v>2.38095238095238</c:v>
                </c:pt>
                <c:pt idx="24">
                  <c:v>2.38095238095238</c:v>
                </c:pt>
                <c:pt idx="25">
                  <c:v>2.38095238095238</c:v>
                </c:pt>
                <c:pt idx="26">
                  <c:v>2.38095238095238</c:v>
                </c:pt>
                <c:pt idx="27">
                  <c:v>2.38095238095238</c:v>
                </c:pt>
                <c:pt idx="28">
                  <c:v>2.38095238095238</c:v>
                </c:pt>
                <c:pt idx="29">
                  <c:v>2.38095238095238</c:v>
                </c:pt>
                <c:pt idx="30">
                  <c:v>1.58730158730159</c:v>
                </c:pt>
                <c:pt idx="31">
                  <c:v>0.793650793650794</c:v>
                </c:pt>
                <c:pt idx="32">
                  <c:v>0.793650793650794</c:v>
                </c:pt>
                <c:pt idx="33">
                  <c:v>0.793650793650794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</c:ser>
        <c:axId val="40379529"/>
        <c:axId val="71959914"/>
      </c:scatterChart>
      <c:valAx>
        <c:axId val="40379529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959914"/>
        <c:crossesAt val="0"/>
      </c:valAx>
      <c:valAx>
        <c:axId val="7195991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37952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Return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Release 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100</c:v>
                </c:pt>
                <c:pt idx="1">
                  <c:v>9.18803418803419</c:v>
                </c:pt>
                <c:pt idx="2">
                  <c:v>3.52564102564103</c:v>
                </c:pt>
                <c:pt idx="3">
                  <c:v>1.06837606837607</c:v>
                </c:pt>
                <c:pt idx="4">
                  <c:v>0.854700854700855</c:v>
                </c:pt>
                <c:pt idx="5">
                  <c:v>0.534188034188034</c:v>
                </c:pt>
                <c:pt idx="6">
                  <c:v>0.213675213675214</c:v>
                </c:pt>
                <c:pt idx="7">
                  <c:v>0.213675213675214</c:v>
                </c:pt>
                <c:pt idx="8">
                  <c:v>0.213675213675214</c:v>
                </c:pt>
                <c:pt idx="9">
                  <c:v>0.106837606837607</c:v>
                </c:pt>
                <c:pt idx="10">
                  <c:v>0.106837606837607</c:v>
                </c:pt>
                <c:pt idx="11">
                  <c:v>0.106837606837607</c:v>
                </c:pt>
                <c:pt idx="12">
                  <c:v>0.106837606837607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3"/>
                <c:pt idx="0">
                  <c:v>100</c:v>
                </c:pt>
                <c:pt idx="1">
                  <c:v>11.2903225806452</c:v>
                </c:pt>
                <c:pt idx="2">
                  <c:v>1.61290322580645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1.61290322580645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Release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8.45</c:v>
                </c:pt>
                <c:pt idx="2">
                  <c:v>0.87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0.87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marker val="1"/>
        <c:axId val="59619027"/>
        <c:axId val="27016050"/>
      </c:lineChart>
      <c:catAx>
        <c:axId val="5961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times played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16050"/>
        <c:crossesAt val="0"/>
        <c:auto val="1"/>
        <c:lblAlgn val="ctr"/>
        <c:lblOffset val="100"/>
      </c:catAx>
      <c:valAx>
        <c:axId val="2701605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1902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 Per Phase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Release Three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2"/>
                <c:pt idx="0">
                  <c:v>Build Phase</c:v>
                </c:pt>
                <c:pt idx="1">
                  <c:v>Run Phase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31.7582281688018</c:v>
                </c:pt>
                <c:pt idx="1">
                  <c:v>17.6280691206912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2"/>
                <c:pt idx="0">
                  <c:v>Build Phase</c:v>
                </c:pt>
                <c:pt idx="1">
                  <c:v>Run Phase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26.3865714285714</c:v>
                </c:pt>
                <c:pt idx="1">
                  <c:v>12.4288</c:v>
                </c:pt>
              </c:numCache>
            </c:numRef>
          </c:val>
        </c:ser>
        <c:gapWidth val="100"/>
        <c:axId val="59751612"/>
        <c:axId val="79323282"/>
      </c:barChart>
      <c:catAx>
        <c:axId val="59751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Phase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323282"/>
        <c:crossesAt val="0"/>
        <c:auto val="1"/>
        <c:lblAlgn val="ctr"/>
        <c:lblOffset val="100"/>
      </c:catAx>
      <c:valAx>
        <c:axId val="79323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75161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Build Phase Stats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Release Three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3"/>
                <c:pt idx="0">
                  <c:v>Tiles Bought</c:v>
                </c:pt>
                <c:pt idx="1">
                  <c:v>Entities Bought</c:v>
                </c:pt>
                <c:pt idx="2">
                  <c:v>Gold Spent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6.70367579335175</c:v>
                </c:pt>
                <c:pt idx="1">
                  <c:v>0.824248513773759</c:v>
                </c:pt>
                <c:pt idx="2">
                  <c:v>48.1237545005443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3"/>
                <c:pt idx="0">
                  <c:v>Tiles Bought</c:v>
                </c:pt>
                <c:pt idx="1">
                  <c:v>Entities Bought</c:v>
                </c:pt>
                <c:pt idx="2">
                  <c:v>Gold Spent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2.39568345323741</c:v>
                </c:pt>
                <c:pt idx="1">
                  <c:v>0.264131551901336</c:v>
                </c:pt>
                <c:pt idx="2">
                  <c:v>18.7718396711202</c:v>
                </c:pt>
              </c:numCache>
            </c:numRef>
          </c:val>
        </c:ser>
        <c:gapWidth val="100"/>
        <c:axId val="59010213"/>
        <c:axId val="19656763"/>
      </c:barChart>
      <c:catAx>
        <c:axId val="590102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56763"/>
        <c:crossesAt val="0"/>
        <c:auto val="1"/>
        <c:lblAlgn val="ctr"/>
        <c:lblOffset val="100"/>
      </c:catAx>
      <c:valAx>
        <c:axId val="19656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amount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010213"/>
        <c:crossesAt val="0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entities bought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Sheet3!$V$6</c:f>
              <c:strCache>
                <c:ptCount val="1"/>
                <c:pt idx="0">
                  <c:v>Healing/Stamina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Sheet3!$W$6</c:f>
              <c:numCache>
                <c:formatCode>General</c:formatCode>
                <c:ptCount val="1"/>
                <c:pt idx="0">
                  <c:v>71.6375457131248</c:v>
                </c:pt>
              </c:numCache>
            </c:numRef>
          </c:val>
        </c:ser>
        <c:ser>
          <c:idx val="1"/>
          <c:order val="1"/>
          <c:tx>
            <c:strRef>
              <c:f>Sheet3!$V$7</c:f>
              <c:strCache>
                <c:ptCount val="1"/>
                <c:pt idx="0">
                  <c:v>Enemies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Sheet3!$W$7</c:f>
              <c:numCache>
                <c:formatCode>General</c:formatCode>
                <c:ptCount val="1"/>
                <c:pt idx="0">
                  <c:v>25.2133279154815</c:v>
                </c:pt>
              </c:numCache>
            </c:numRef>
          </c:val>
        </c:ser>
        <c:ser>
          <c:idx val="2"/>
          <c:order val="2"/>
          <c:tx>
            <c:strRef>
              <c:f>Sheet3!$V$8</c:f>
              <c:strCache>
                <c:ptCount val="1"/>
                <c:pt idx="0">
                  <c:v>Traps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Sheet3!$W$8</c:f>
              <c:numCache>
                <c:formatCode>General</c:formatCode>
                <c:ptCount val="1"/>
                <c:pt idx="0">
                  <c:v>3.14912637139374</c:v>
                </c:pt>
              </c:numCache>
            </c:numRef>
          </c:val>
        </c:ser>
        <c:gapWidth val="100"/>
        <c:axId val="13375272"/>
        <c:axId val="5662287"/>
      </c:barChart>
      <c:catAx>
        <c:axId val="1337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2287"/>
        <c:crossesAt val="0"/>
        <c:auto val="1"/>
        <c:lblAlgn val="ctr"/>
        <c:lblOffset val="100"/>
      </c:catAx>
      <c:valAx>
        <c:axId val="5662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7527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Run Phase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Release Three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3"/>
                <c:pt idx="0">
                  <c:v>Stamina</c:v>
                </c:pt>
                <c:pt idx="1">
                  <c:v>No Health</c:v>
                </c:pt>
                <c:pt idx="2">
                  <c:v>End Run Button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89.7668976689767</c:v>
                </c:pt>
                <c:pt idx="1">
                  <c:v>5.19305193051931</c:v>
                </c:pt>
                <c:pt idx="2">
                  <c:v>11.880118801188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3"/>
                <c:pt idx="0">
                  <c:v>Stamina</c:v>
                </c:pt>
                <c:pt idx="1">
                  <c:v>No Health</c:v>
                </c:pt>
                <c:pt idx="2">
                  <c:v>End Run Button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58.7058823529412</c:v>
                </c:pt>
                <c:pt idx="1">
                  <c:v>5.29411764705882</c:v>
                </c:pt>
                <c:pt idx="2">
                  <c:v>32.5882352941176</c:v>
                </c:pt>
              </c:numCache>
            </c:numRef>
          </c:val>
        </c:ser>
        <c:gapWidth val="100"/>
        <c:axId val="46717730"/>
        <c:axId val="8592276"/>
      </c:barChart>
      <c:catAx>
        <c:axId val="46717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Reason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2276"/>
        <c:crossesAt val="0"/>
        <c:auto val="1"/>
        <c:lblAlgn val="ctr"/>
        <c:lblOffset val="100"/>
      </c:catAx>
      <c:valAx>
        <c:axId val="8592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177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Run Phase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Release Three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Distance Traveled</c:v>
                </c:pt>
                <c:pt idx="1">
                  <c:v>Stamina Left</c:v>
                </c:pt>
                <c:pt idx="2">
                  <c:v>Health Left</c:v>
                </c:pt>
                <c:pt idx="3">
                  <c:v>Gold Earned</c:v>
                </c:pt>
                <c:pt idx="4">
                  <c:v>Enemies Defeated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18.3784537845378</c:v>
                </c:pt>
                <c:pt idx="1">
                  <c:v>1.40536405364054</c:v>
                </c:pt>
                <c:pt idx="2">
                  <c:v>6.81666816668167</c:v>
                </c:pt>
                <c:pt idx="3">
                  <c:v>50.039690396904</c:v>
                </c:pt>
                <c:pt idx="4">
                  <c:v>3.94275942759428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Distance Traveled</c:v>
                </c:pt>
                <c:pt idx="1">
                  <c:v>Stamina Left</c:v>
                </c:pt>
                <c:pt idx="2">
                  <c:v>Health Left</c:v>
                </c:pt>
                <c:pt idx="3">
                  <c:v>Gold Earned</c:v>
                </c:pt>
                <c:pt idx="4">
                  <c:v>Enemies Defeated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10.5752941176471</c:v>
                </c:pt>
                <c:pt idx="1">
                  <c:v>3.44588235294118</c:v>
                </c:pt>
                <c:pt idx="2">
                  <c:v>6.59294117647059</c:v>
                </c:pt>
                <c:pt idx="3">
                  <c:v>39.5611764705882</c:v>
                </c:pt>
                <c:pt idx="4">
                  <c:v>1.75294117647059</c:v>
                </c:pt>
              </c:numCache>
            </c:numRef>
          </c:val>
        </c:ser>
        <c:gapWidth val="100"/>
        <c:axId val="99476917"/>
        <c:axId val="1456928"/>
      </c:barChart>
      <c:catAx>
        <c:axId val="9947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stat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56928"/>
        <c:crossesAt val="0"/>
        <c:auto val="1"/>
        <c:lblAlgn val="ctr"/>
        <c:lblOffset val="100"/>
      </c:catAx>
      <c:valAx>
        <c:axId val="1456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Amount per run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769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Drop off rate (levels completed)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Sheet1!$C$1:$C$8</c:f>
              <c:numCache>
                <c:formatCode>General</c:formatCode>
                <c:ptCount val="8"/>
                <c:pt idx="0">
                  <c:v>100</c:v>
                </c:pt>
                <c:pt idx="1">
                  <c:v>92.8571428571429</c:v>
                </c:pt>
                <c:pt idx="2">
                  <c:v>79.3650793650794</c:v>
                </c:pt>
                <c:pt idx="3">
                  <c:v>61.9047619047619</c:v>
                </c:pt>
                <c:pt idx="4">
                  <c:v>43.6507936507937</c:v>
                </c:pt>
                <c:pt idx="5">
                  <c:v>35.7142857142857</c:v>
                </c:pt>
                <c:pt idx="6">
                  <c:v>30.1587301587302</c:v>
                </c:pt>
                <c:pt idx="7">
                  <c:v>26.1904761904762</c:v>
                </c:pt>
              </c:numCache>
            </c:numRef>
          </c:val>
        </c:ser>
        <c:marker val="1"/>
        <c:axId val="35192501"/>
        <c:axId val="33583517"/>
      </c:lineChart>
      <c:catAx>
        <c:axId val="35192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Level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83517"/>
        <c:crossesAt val="0"/>
        <c:auto val="1"/>
        <c:lblAlgn val="ctr"/>
        <c:lblOffset val="100"/>
      </c:catAx>
      <c:valAx>
        <c:axId val="3358351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192501"/>
        <c:crossesAt val="0"/>
        <c:majorUnit val="2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Drop off rates (time played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Sheet1!$J$1:$J$35</c:f>
              <c:numCache>
                <c:formatCode>General</c:formatCode>
                <c:ptCount val="3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</c:numCache>
            </c:numRef>
          </c:xVal>
          <c:yVal>
            <c:numRef>
              <c:f>Sheet1!$I$1:$I$35</c:f>
              <c:numCache>
                <c:formatCode>General</c:formatCode>
                <c:ptCount val="35"/>
                <c:pt idx="0">
                  <c:v>100</c:v>
                </c:pt>
                <c:pt idx="1">
                  <c:v>81.7460317460317</c:v>
                </c:pt>
                <c:pt idx="2">
                  <c:v>69.8412698412698</c:v>
                </c:pt>
                <c:pt idx="3">
                  <c:v>50.7936507936508</c:v>
                </c:pt>
                <c:pt idx="4">
                  <c:v>39.6825396825397</c:v>
                </c:pt>
                <c:pt idx="5">
                  <c:v>34.9206349206349</c:v>
                </c:pt>
                <c:pt idx="6">
                  <c:v>32.5396825396825</c:v>
                </c:pt>
                <c:pt idx="7">
                  <c:v>29.3650793650794</c:v>
                </c:pt>
                <c:pt idx="8">
                  <c:v>21.4285714285714</c:v>
                </c:pt>
                <c:pt idx="9">
                  <c:v>15.8730158730159</c:v>
                </c:pt>
                <c:pt idx="10">
                  <c:v>11.9047619047619</c:v>
                </c:pt>
                <c:pt idx="11">
                  <c:v>9.52380952380952</c:v>
                </c:pt>
                <c:pt idx="12">
                  <c:v>4.76190476190476</c:v>
                </c:pt>
                <c:pt idx="13">
                  <c:v>3.96825396825397</c:v>
                </c:pt>
                <c:pt idx="14">
                  <c:v>3.96825396825397</c:v>
                </c:pt>
                <c:pt idx="15">
                  <c:v>3.96825396825397</c:v>
                </c:pt>
                <c:pt idx="16">
                  <c:v>3.17460317460317</c:v>
                </c:pt>
                <c:pt idx="17">
                  <c:v>2.38095238095238</c:v>
                </c:pt>
                <c:pt idx="18">
                  <c:v>2.38095238095238</c:v>
                </c:pt>
                <c:pt idx="19">
                  <c:v>2.38095238095238</c:v>
                </c:pt>
                <c:pt idx="20">
                  <c:v>2.38095238095238</c:v>
                </c:pt>
                <c:pt idx="21">
                  <c:v>2.38095238095238</c:v>
                </c:pt>
                <c:pt idx="22">
                  <c:v>2.38095238095238</c:v>
                </c:pt>
                <c:pt idx="23">
                  <c:v>2.38095238095238</c:v>
                </c:pt>
                <c:pt idx="24">
                  <c:v>2.38095238095238</c:v>
                </c:pt>
                <c:pt idx="25">
                  <c:v>2.38095238095238</c:v>
                </c:pt>
                <c:pt idx="26">
                  <c:v>2.38095238095238</c:v>
                </c:pt>
                <c:pt idx="27">
                  <c:v>2.38095238095238</c:v>
                </c:pt>
                <c:pt idx="28">
                  <c:v>2.38095238095238</c:v>
                </c:pt>
                <c:pt idx="29">
                  <c:v>2.38095238095238</c:v>
                </c:pt>
                <c:pt idx="30">
                  <c:v>1.58730158730159</c:v>
                </c:pt>
                <c:pt idx="31">
                  <c:v>0.793650793650794</c:v>
                </c:pt>
                <c:pt idx="32">
                  <c:v>0.793650793650794</c:v>
                </c:pt>
                <c:pt idx="33">
                  <c:v>0.793650793650794</c:v>
                </c:pt>
                <c:pt idx="34">
                  <c:v>0</c:v>
                </c:pt>
              </c:numCache>
            </c:numRef>
          </c:yVal>
        </c:ser>
        <c:axId val="46046249"/>
        <c:axId val="36168461"/>
      </c:scatterChart>
      <c:valAx>
        <c:axId val="46046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Minutes played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168461"/>
        <c:crossesAt val="0"/>
      </c:valAx>
      <c:valAx>
        <c:axId val="3616846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046249"/>
        <c:crossesAt val="0"/>
        <c:majorUnit val="2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 Played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Second Release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14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43"/>
                <c:pt idx="0">
                  <c:v>100</c:v>
                </c:pt>
                <c:pt idx="1">
                  <c:v>86.5384615384616</c:v>
                </c:pt>
                <c:pt idx="2">
                  <c:v>51.9230769230769</c:v>
                </c:pt>
                <c:pt idx="3">
                  <c:v>38.4615384615385</c:v>
                </c:pt>
                <c:pt idx="4">
                  <c:v>36.5384615384615</c:v>
                </c:pt>
                <c:pt idx="5">
                  <c:v>32.6923076923077</c:v>
                </c:pt>
                <c:pt idx="6">
                  <c:v>32.6923076923077</c:v>
                </c:pt>
                <c:pt idx="7">
                  <c:v>30.7692307692308</c:v>
                </c:pt>
                <c:pt idx="8">
                  <c:v>26.9230769230769</c:v>
                </c:pt>
                <c:pt idx="9">
                  <c:v>26.9230769230769</c:v>
                </c:pt>
                <c:pt idx="10">
                  <c:v>25</c:v>
                </c:pt>
                <c:pt idx="11">
                  <c:v>25</c:v>
                </c:pt>
                <c:pt idx="12">
                  <c:v>23.0769230769231</c:v>
                </c:pt>
                <c:pt idx="13">
                  <c:v>23.0769230769231</c:v>
                </c:pt>
                <c:pt idx="14">
                  <c:v>21.1538461538462</c:v>
                </c:pt>
                <c:pt idx="15">
                  <c:v>21.1538461538462</c:v>
                </c:pt>
                <c:pt idx="16">
                  <c:v>21.1538461538462</c:v>
                </c:pt>
                <c:pt idx="17">
                  <c:v>21.1538461538462</c:v>
                </c:pt>
                <c:pt idx="18">
                  <c:v>21.1538461538462</c:v>
                </c:pt>
                <c:pt idx="19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             <c:pt idx="22">
                  <c:v>19.2307692307692</c:v>
                </c:pt>
                <c:pt idx="23">
                  <c:v>19.2307692307692</c:v>
                </c:pt>
                <c:pt idx="24">
                  <c:v>19.2307692307692</c:v>
                </c:pt>
                <c:pt idx="25">
                  <c:v>19.2307692307692</c:v>
                </c:pt>
                <c:pt idx="26">
                  <c:v>19.2307692307692</c:v>
                </c:pt>
                <c:pt idx="27">
                  <c:v>17.3076923076923</c:v>
                </c:pt>
                <c:pt idx="28">
                  <c:v>17.3076923076923</c:v>
                </c:pt>
                <c:pt idx="29">
                  <c:v>17.3076923076923</c:v>
                </c:pt>
                <c:pt idx="30">
                  <c:v>17.3076923076923</c:v>
                </c:pt>
                <c:pt idx="31">
                  <c:v>17.3076923076923</c:v>
                </c:pt>
                <c:pt idx="32">
                  <c:v>17.3076923076923</c:v>
                </c:pt>
                <c:pt idx="33">
                  <c:v>17.3076923076923</c:v>
                </c:pt>
                <c:pt idx="34">
                  <c:v>17.3076923076923</c:v>
                </c:pt>
                <c:pt idx="35">
                  <c:v>15.3846153846154</c:v>
                </c:pt>
                <c:pt idx="36">
                  <c:v>15.3846153846154</c:v>
                </c:pt>
                <c:pt idx="37">
                  <c:v>15.3846153846154</c:v>
                </c:pt>
                <c:pt idx="38">
                  <c:v>15.3846153846154</c:v>
                </c:pt>
                <c:pt idx="39">
                  <c:v>13.4615384615385</c:v>
                </c:pt>
                <c:pt idx="40">
                  <c:v>13.4615384615385</c:v>
                </c:pt>
                <c:pt idx="41">
                  <c:v>13.4615384615385</c:v>
                </c:pt>
                <c:pt idx="42">
                  <c:v>13.4615384615385</c:v>
                </c:pt>
                <c:pt idx="43">
                  <c:v>11.5384615384615</c:v>
                </c:pt>
                <c:pt idx="44">
                  <c:v>7.69230769230769</c:v>
                </c:pt>
                <c:pt idx="45">
                  <c:v>7.69230769230769</c:v>
                </c:pt>
                <c:pt idx="46">
                  <c:v>7.69230769230769</c:v>
                </c:pt>
                <c:pt idx="47">
                  <c:v>5.76923076923077</c:v>
                </c:pt>
                <c:pt idx="48">
                  <c:v>5.76923076923077</c:v>
                </c:pt>
                <c:pt idx="49">
                  <c:v>5.76923076923077</c:v>
                </c:pt>
                <c:pt idx="50">
                  <c:v>5.76923076923077</c:v>
                </c:pt>
                <c:pt idx="51">
                  <c:v>5.76923076923077</c:v>
                </c:pt>
                <c:pt idx="52">
                  <c:v>5.76923076923077</c:v>
                </c:pt>
                <c:pt idx="53">
                  <c:v>5.76923076923077</c:v>
                </c:pt>
                <c:pt idx="54">
                  <c:v>5.76923076923077</c:v>
                </c:pt>
                <c:pt idx="55">
                  <c:v>5.76923076923077</c:v>
                </c:pt>
                <c:pt idx="56">
                  <c:v>5.76923076923077</c:v>
                </c:pt>
                <c:pt idx="57">
                  <c:v>5.76923076923077</c:v>
                </c:pt>
                <c:pt idx="58">
                  <c:v>5.76923076923077</c:v>
                </c:pt>
                <c:pt idx="59">
                  <c:v>5.76923076923077</c:v>
                </c:pt>
                <c:pt idx="60">
                  <c:v>3.84615384615385</c:v>
                </c:pt>
                <c:pt idx="61">
                  <c:v>3.84615384615385</c:v>
                </c:pt>
                <c:pt idx="62">
                  <c:v>3.84615384615385</c:v>
                </c:pt>
                <c:pt idx="63">
                  <c:v>3.84615384615385</c:v>
                </c:pt>
                <c:pt idx="64">
                  <c:v>3.84615384615385</c:v>
                </c:pt>
                <c:pt idx="65">
                  <c:v>3.84615384615385</c:v>
                </c:pt>
                <c:pt idx="66">
                  <c:v>3.84615384615385</c:v>
                </c:pt>
                <c:pt idx="67">
                  <c:v>3.84615384615385</c:v>
                </c:pt>
                <c:pt idx="68">
                  <c:v>3.84615384615385</c:v>
                </c:pt>
                <c:pt idx="69">
                  <c:v>1.92307692307692</c:v>
                </c:pt>
                <c:pt idx="70">
                  <c:v>1.92307692307692</c:v>
                </c:pt>
                <c:pt idx="71">
                  <c:v>1.92307692307692</c:v>
                </c:pt>
                <c:pt idx="72">
                  <c:v>1.92307692307692</c:v>
                </c:pt>
                <c:pt idx="73">
                  <c:v>1.92307692307692</c:v>
                </c:pt>
                <c:pt idx="74">
                  <c:v>1.92307692307692</c:v>
                </c:pt>
                <c:pt idx="75">
                  <c:v>1.92307692307692</c:v>
                </c:pt>
                <c:pt idx="76">
                  <c:v>1.92307692307692</c:v>
                </c:pt>
                <c:pt idx="77">
                  <c:v>1.92307692307692</c:v>
                </c:pt>
                <c:pt idx="78">
                  <c:v>1.92307692307692</c:v>
                </c:pt>
                <c:pt idx="79">
                  <c:v>1.92307692307692</c:v>
                </c:pt>
                <c:pt idx="80">
                  <c:v>1.92307692307692</c:v>
                </c:pt>
                <c:pt idx="81">
                  <c:v>1.92307692307692</c:v>
                </c:pt>
                <c:pt idx="82">
                  <c:v>1.92307692307692</c:v>
                </c:pt>
                <c:pt idx="83">
                  <c:v>1.92307692307692</c:v>
                </c:pt>
                <c:pt idx="84">
                  <c:v>1.92307692307692</c:v>
                </c:pt>
                <c:pt idx="85">
                  <c:v>1.92307692307692</c:v>
                </c:pt>
                <c:pt idx="86">
                  <c:v>1.92307692307692</c:v>
                </c:pt>
                <c:pt idx="87">
                  <c:v>1.92307692307692</c:v>
                </c:pt>
                <c:pt idx="88">
                  <c:v>1.92307692307692</c:v>
                </c:pt>
                <c:pt idx="89">
                  <c:v>1.92307692307692</c:v>
                </c:pt>
                <c:pt idx="90">
                  <c:v>1.92307692307692</c:v>
                </c:pt>
                <c:pt idx="91">
                  <c:v>1.92307692307692</c:v>
                </c:pt>
                <c:pt idx="92">
                  <c:v>1.92307692307692</c:v>
                </c:pt>
                <c:pt idx="93">
                  <c:v>1.92307692307692</c:v>
                </c:pt>
                <c:pt idx="94">
                  <c:v>1.92307692307692</c:v>
                </c:pt>
                <c:pt idx="95">
                  <c:v>1.92307692307692</c:v>
                </c:pt>
                <c:pt idx="96">
                  <c:v>1.92307692307692</c:v>
                </c:pt>
                <c:pt idx="97">
                  <c:v>1.92307692307692</c:v>
                </c:pt>
                <c:pt idx="98">
                  <c:v>1.92307692307692</c:v>
                </c:pt>
                <c:pt idx="99">
                  <c:v>1.92307692307692</c:v>
                </c:pt>
                <c:pt idx="100">
                  <c:v>1.92307692307692</c:v>
                </c:pt>
                <c:pt idx="101">
                  <c:v>1.92307692307692</c:v>
                </c:pt>
                <c:pt idx="102">
                  <c:v>1.92307692307692</c:v>
                </c:pt>
                <c:pt idx="103">
                  <c:v>1.92307692307692</c:v>
                </c:pt>
                <c:pt idx="104">
                  <c:v>1.92307692307692</c:v>
                </c:pt>
                <c:pt idx="105">
                  <c:v>1.92307692307692</c:v>
                </c:pt>
                <c:pt idx="106">
                  <c:v>1.92307692307692</c:v>
                </c:pt>
                <c:pt idx="107">
                  <c:v>1.92307692307692</c:v>
                </c:pt>
                <c:pt idx="108">
                  <c:v>1.92307692307692</c:v>
                </c:pt>
                <c:pt idx="109">
                  <c:v>1.92307692307692</c:v>
                </c:pt>
                <c:pt idx="110">
                  <c:v>1.92307692307692</c:v>
                </c:pt>
                <c:pt idx="111">
                  <c:v>1.92307692307692</c:v>
                </c:pt>
                <c:pt idx="112">
                  <c:v>1.92307692307692</c:v>
                </c:pt>
                <c:pt idx="113">
                  <c:v>1.92307692307692</c:v>
                </c:pt>
                <c:pt idx="114">
                  <c:v>1.92307692307692</c:v>
                </c:pt>
                <c:pt idx="115">
                  <c:v>1.92307692307692</c:v>
                </c:pt>
                <c:pt idx="116">
                  <c:v>1.92307692307692</c:v>
                </c:pt>
                <c:pt idx="117">
                  <c:v>1.92307692307692</c:v>
                </c:pt>
                <c:pt idx="118">
                  <c:v>1.92307692307692</c:v>
                </c:pt>
                <c:pt idx="119">
                  <c:v>1.92307692307692</c:v>
                </c:pt>
                <c:pt idx="120">
                  <c:v>1.92307692307692</c:v>
                </c:pt>
                <c:pt idx="121">
                  <c:v>1.92307692307692</c:v>
                </c:pt>
                <c:pt idx="122">
                  <c:v>1.92307692307692</c:v>
                </c:pt>
                <c:pt idx="123">
                  <c:v>1.92307692307692</c:v>
                </c:pt>
                <c:pt idx="124">
                  <c:v>1.92307692307692</c:v>
                </c:pt>
                <c:pt idx="125">
                  <c:v>1.92307692307692</c:v>
                </c:pt>
                <c:pt idx="126">
                  <c:v>1.92307692307692</c:v>
                </c:pt>
                <c:pt idx="127">
                  <c:v>1.92307692307692</c:v>
                </c:pt>
                <c:pt idx="128">
                  <c:v>1.92307692307692</c:v>
                </c:pt>
                <c:pt idx="129">
                  <c:v>1.92307692307692</c:v>
                </c:pt>
                <c:pt idx="130">
                  <c:v>1.92307692307692</c:v>
                </c:pt>
                <c:pt idx="131">
                  <c:v>1.92307692307692</c:v>
                </c:pt>
                <c:pt idx="132">
                  <c:v>1.92307692307692</c:v>
                </c:pt>
                <c:pt idx="133">
                  <c:v>1.92307692307692</c:v>
                </c:pt>
                <c:pt idx="134">
                  <c:v>1.92307692307692</c:v>
                </c:pt>
                <c:pt idx="135">
                  <c:v>1.92307692307692</c:v>
                </c:pt>
                <c:pt idx="136">
                  <c:v>1.92307692307692</c:v>
                </c:pt>
                <c:pt idx="137">
                  <c:v>1.92307692307692</c:v>
                </c:pt>
                <c:pt idx="138">
                  <c:v>1.92307692307692</c:v>
                </c:pt>
                <c:pt idx="139">
                  <c:v>1.92307692307692</c:v>
                </c:pt>
                <c:pt idx="140">
                  <c:v>1.92307692307692</c:v>
                </c:pt>
                <c:pt idx="141">
                  <c:v>1.92307692307692</c:v>
                </c:pt>
                <c:pt idx="142">
                  <c:v>1.92307692307692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First Release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14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43"/>
                <c:pt idx="0">
                  <c:v>100</c:v>
                </c:pt>
                <c:pt idx="1">
                  <c:v>81.7460317460317</c:v>
                </c:pt>
                <c:pt idx="2">
                  <c:v>69.8412698412698</c:v>
                </c:pt>
                <c:pt idx="3">
                  <c:v>50.7936507936508</c:v>
                </c:pt>
                <c:pt idx="4">
                  <c:v>39.6825396825397</c:v>
                </c:pt>
                <c:pt idx="5">
                  <c:v>34.9206349206349</c:v>
                </c:pt>
                <c:pt idx="6">
                  <c:v>32.5396825396825</c:v>
                </c:pt>
                <c:pt idx="7">
                  <c:v>29.3650793650794</c:v>
                </c:pt>
                <c:pt idx="8">
                  <c:v>21.4285714285714</c:v>
                </c:pt>
                <c:pt idx="9">
                  <c:v>15.8730158730159</c:v>
                </c:pt>
                <c:pt idx="10">
                  <c:v>11.9047619047619</c:v>
                </c:pt>
                <c:pt idx="11">
                  <c:v>9.52380952380952</c:v>
                </c:pt>
                <c:pt idx="12">
                  <c:v>4.76190476190476</c:v>
                </c:pt>
                <c:pt idx="13">
                  <c:v>3.96825396825397</c:v>
                </c:pt>
                <c:pt idx="14">
                  <c:v>3.96825396825397</c:v>
                </c:pt>
                <c:pt idx="15">
                  <c:v>3.96825396825397</c:v>
                </c:pt>
                <c:pt idx="16">
                  <c:v>3.17460317460317</c:v>
                </c:pt>
                <c:pt idx="17">
                  <c:v>2.38095238095238</c:v>
                </c:pt>
                <c:pt idx="18">
                  <c:v>2.38095238095238</c:v>
                </c:pt>
                <c:pt idx="19">
                  <c:v>2.38095238095238</c:v>
                </c:pt>
                <c:pt idx="20">
                  <c:v>2.38095238095238</c:v>
                </c:pt>
                <c:pt idx="21">
                  <c:v>2.38095238095238</c:v>
                </c:pt>
                <c:pt idx="22">
                  <c:v>2.38095238095238</c:v>
                </c:pt>
                <c:pt idx="23">
                  <c:v>2.38095238095238</c:v>
                </c:pt>
                <c:pt idx="24">
                  <c:v>2.38095238095238</c:v>
                </c:pt>
                <c:pt idx="25">
                  <c:v>2.38095238095238</c:v>
                </c:pt>
                <c:pt idx="26">
                  <c:v>2.38095238095238</c:v>
                </c:pt>
                <c:pt idx="27">
                  <c:v>2.38095238095238</c:v>
                </c:pt>
                <c:pt idx="28">
                  <c:v>2.38095238095238</c:v>
                </c:pt>
                <c:pt idx="29">
                  <c:v>2.38095238095238</c:v>
                </c:pt>
                <c:pt idx="30">
                  <c:v>1.58730158730159</c:v>
                </c:pt>
                <c:pt idx="31">
                  <c:v>0.793650793650794</c:v>
                </c:pt>
                <c:pt idx="32">
                  <c:v>0.793650793650794</c:v>
                </c:pt>
                <c:pt idx="33">
                  <c:v>0.793650793650794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</c:numCache>
            </c:numRef>
          </c:yVal>
        </c:ser>
        <c:axId val="65364928"/>
        <c:axId val="30533527"/>
      </c:scatterChart>
      <c:valAx>
        <c:axId val="65364928"/>
        <c:scaling>
          <c:orientation val="minMax"/>
          <c:max val="7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played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533527"/>
        <c:crossesAt val="0"/>
        <c:majorUnit val="5"/>
      </c:valAx>
      <c:valAx>
        <c:axId val="3053352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649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Return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Release two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100</c:v>
                </c:pt>
                <c:pt idx="1">
                  <c:v>11.2903225806452</c:v>
                </c:pt>
                <c:pt idx="2">
                  <c:v>1.61290322580645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1.61290322580645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Release 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100</c:v>
                </c:pt>
                <c:pt idx="1">
                  <c:v>8.45</c:v>
                </c:pt>
                <c:pt idx="2">
                  <c:v>0.87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0.87</c:v>
                </c:pt>
                <c:pt idx="7">
                  <c:v>0</c:v>
                </c:pt>
              </c:numCache>
            </c:numRef>
          </c:val>
        </c:ser>
        <c:marker val="1"/>
        <c:axId val="23012464"/>
        <c:axId val="12059698"/>
      </c:lineChart>
      <c:catAx>
        <c:axId val="230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returns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059698"/>
        <c:crossesAt val="0"/>
        <c:auto val="1"/>
        <c:lblAlgn val="ctr"/>
        <c:lblOffset val="100"/>
      </c:catAx>
      <c:valAx>
        <c:axId val="1205969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124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Build Phase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Gold Spent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1.70285714285714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Tiles Placed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0.923809523809524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Entities Placed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0.217142857142857</c:v>
                </c:pt>
              </c:numCache>
            </c:numRef>
          </c:val>
        </c:ser>
        <c:gapWidth val="100"/>
        <c:axId val="87026587"/>
        <c:axId val="5279"/>
      </c:barChart>
      <c:catAx>
        <c:axId val="870265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9"/>
        <c:crossesAt val="0"/>
        <c:auto val="1"/>
        <c:lblAlgn val="ctr"/>
        <c:lblOffset val="100"/>
      </c:catAx>
      <c:valAx>
        <c:axId val="5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Per phase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0265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Run Phase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Gold Earned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1.94095238095238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Distance Traveled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2.4247619047619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Enemies Defeated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1.33904761904762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Stamina Left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1.83428571428571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Health Left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4.0247619047619</c:v>
                </c:pt>
              </c:numCache>
            </c:numRef>
          </c:val>
        </c:ser>
        <c:gapWidth val="100"/>
        <c:axId val="43966907"/>
        <c:axId val="8377949"/>
      </c:barChart>
      <c:catAx>
        <c:axId val="43966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Run Summary Pieces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77949"/>
        <c:crossesAt val="0"/>
        <c:auto val="1"/>
        <c:lblAlgn val="ctr"/>
        <c:lblOffset val="100"/>
      </c:catAx>
      <c:valAx>
        <c:axId val="83779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per run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6690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Reasons for ending Run Phase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Out of Stamina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55.2581261950287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End Run Button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39.0057361376673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Out of Health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5.73613766730402</c:v>
                </c:pt>
              </c:numCache>
            </c:numRef>
          </c:val>
        </c:ser>
        <c:gapWidth val="100"/>
        <c:axId val="46568238"/>
        <c:axId val="97573264"/>
      </c:barChart>
      <c:catAx>
        <c:axId val="46568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573264"/>
        <c:crossesAt val="0"/>
        <c:auto val="1"/>
        <c:lblAlgn val="ctr"/>
        <c:lblOffset val="100"/>
      </c:catAx>
      <c:valAx>
        <c:axId val="97573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runs ended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5682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 Played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Third Release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95"/>
                <c:pt idx="0">
                  <c:v>100</c:v>
                </c:pt>
                <c:pt idx="1">
                  <c:v>96.2676962676963</c:v>
                </c:pt>
                <c:pt idx="2">
                  <c:v>76.4478764478765</c:v>
                </c:pt>
                <c:pt idx="3">
                  <c:v>65.6370656370656</c:v>
                </c:pt>
                <c:pt idx="4">
                  <c:v>59.2020592020592</c:v>
                </c:pt>
                <c:pt idx="5">
                  <c:v>53.6679536679537</c:v>
                </c:pt>
                <c:pt idx="6">
                  <c:v>49.5495495495496</c:v>
                </c:pt>
                <c:pt idx="7">
                  <c:v>46.4607464607465</c:v>
                </c:pt>
                <c:pt idx="8">
                  <c:v>43.5006435006435</c:v>
                </c:pt>
                <c:pt idx="9">
                  <c:v>41.0553410553411</c:v>
                </c:pt>
                <c:pt idx="10">
                  <c:v>39.2535392535393</c:v>
                </c:pt>
                <c:pt idx="11">
                  <c:v>37.7091377091377</c:v>
                </c:pt>
                <c:pt idx="12">
                  <c:v>36.2934362934363</c:v>
                </c:pt>
                <c:pt idx="13">
                  <c:v>35.3925353925354</c:v>
                </c:pt>
                <c:pt idx="14">
                  <c:v>34.7490347490347</c:v>
                </c:pt>
                <c:pt idx="15">
                  <c:v>33.976833976834</c:v>
                </c:pt>
                <c:pt idx="16">
                  <c:v>33.5907335907336</c:v>
                </c:pt>
                <c:pt idx="17">
                  <c:v>32.5611325611326</c:v>
                </c:pt>
                <c:pt idx="18">
                  <c:v>32.1750321750322</c:v>
                </c:pt>
                <c:pt idx="19">
                  <c:v>31.4028314028314</c:v>
                </c:pt>
                <c:pt idx="20">
                  <c:v>31.1454311454311</c:v>
                </c:pt>
                <c:pt idx="21">
                  <c:v>30.2445302445302</c:v>
                </c:pt>
                <c:pt idx="22">
                  <c:v>29.8584298584299</c:v>
                </c:pt>
                <c:pt idx="23">
                  <c:v>29.4723294723295</c:v>
                </c:pt>
                <c:pt idx="24">
                  <c:v>29.3436293436293</c:v>
                </c:pt>
                <c:pt idx="25">
                  <c:v>28.7001287001287</c:v>
                </c:pt>
                <c:pt idx="26">
                  <c:v>28.3140283140283</c:v>
                </c:pt>
                <c:pt idx="27">
                  <c:v>27.7992277992278</c:v>
                </c:pt>
                <c:pt idx="28">
                  <c:v>27.6705276705277</c:v>
                </c:pt>
                <c:pt idx="29">
                  <c:v>27.5418275418275</c:v>
                </c:pt>
                <c:pt idx="30">
                  <c:v>27.027027027027</c:v>
                </c:pt>
                <c:pt idx="31">
                  <c:v>26.7696267696268</c:v>
                </c:pt>
                <c:pt idx="32">
                  <c:v>26.3835263835264</c:v>
                </c:pt>
                <c:pt idx="33">
                  <c:v>25.997425997426</c:v>
                </c:pt>
                <c:pt idx="34">
                  <c:v>25.7400257400257</c:v>
                </c:pt>
                <c:pt idx="35">
                  <c:v>25.0965250965251</c:v>
                </c:pt>
                <c:pt idx="36">
                  <c:v>24.5817245817246</c:v>
                </c:pt>
                <c:pt idx="37">
                  <c:v>23.9382239382239</c:v>
                </c:pt>
                <c:pt idx="38">
                  <c:v>23.9382239382239</c:v>
                </c:pt>
                <c:pt idx="39">
                  <c:v>23.4234234234234</c:v>
                </c:pt>
                <c:pt idx="40">
                  <c:v>23.1660231660232</c:v>
                </c:pt>
                <c:pt idx="41">
                  <c:v>23.037323037323</c:v>
                </c:pt>
                <c:pt idx="42">
                  <c:v>22.9086229086229</c:v>
                </c:pt>
                <c:pt idx="43">
                  <c:v>22.7799227799228</c:v>
                </c:pt>
                <c:pt idx="44">
                  <c:v>22.6512226512227</c:v>
                </c:pt>
                <c:pt idx="45">
                  <c:v>22.5225225225225</c:v>
                </c:pt>
                <c:pt idx="46">
                  <c:v>22.1364221364221</c:v>
                </c:pt>
                <c:pt idx="47">
                  <c:v>22.007722007722</c:v>
                </c:pt>
                <c:pt idx="48">
                  <c:v>20.978120978121</c:v>
                </c:pt>
                <c:pt idx="49">
                  <c:v>20.5920205920206</c:v>
                </c:pt>
                <c:pt idx="50">
                  <c:v>20.0772200772201</c:v>
                </c:pt>
                <c:pt idx="51">
                  <c:v>19.8198198198198</c:v>
                </c:pt>
                <c:pt idx="52">
                  <c:v>19.6911196911197</c:v>
                </c:pt>
                <c:pt idx="53">
                  <c:v>19.4337194337194</c:v>
                </c:pt>
                <c:pt idx="54">
                  <c:v>18.6615186615187</c:v>
                </c:pt>
                <c:pt idx="55">
                  <c:v>18.6615186615187</c:v>
                </c:pt>
                <c:pt idx="56">
                  <c:v>18.4041184041184</c:v>
                </c:pt>
                <c:pt idx="57">
                  <c:v>18.1467181467181</c:v>
                </c:pt>
                <c:pt idx="58">
                  <c:v>18.018018018018</c:v>
                </c:pt>
                <c:pt idx="59">
                  <c:v>17.3745173745174</c:v>
                </c:pt>
                <c:pt idx="60">
                  <c:v>16.988416988417</c:v>
                </c:pt>
                <c:pt idx="61">
                  <c:v>16.6023166023166</c:v>
                </c:pt>
                <c:pt idx="62">
                  <c:v>16.6023166023166</c:v>
                </c:pt>
                <c:pt idx="63">
                  <c:v>16.2162162162162</c:v>
                </c:pt>
                <c:pt idx="64">
                  <c:v>15.1866151866152</c:v>
                </c:pt>
                <c:pt idx="65">
                  <c:v>14.6718146718147</c:v>
                </c:pt>
                <c:pt idx="66">
                  <c:v>14.5431145431145</c:v>
                </c:pt>
                <c:pt idx="67">
                  <c:v>14.1570141570142</c:v>
                </c:pt>
                <c:pt idx="68">
                  <c:v>13.8996138996139</c:v>
                </c:pt>
                <c:pt idx="69">
                  <c:v>13.3848133848134</c:v>
                </c:pt>
                <c:pt idx="70">
                  <c:v>13.1274131274131</c:v>
                </c:pt>
                <c:pt idx="71">
                  <c:v>12.998712998713</c:v>
                </c:pt>
                <c:pt idx="72">
                  <c:v>12.8700128700129</c:v>
                </c:pt>
                <c:pt idx="73">
                  <c:v>12.8700128700129</c:v>
                </c:pt>
                <c:pt idx="74">
                  <c:v>12.3552123552124</c:v>
                </c:pt>
                <c:pt idx="75">
                  <c:v>11.8404118404118</c:v>
                </c:pt>
                <c:pt idx="76">
                  <c:v>11.4543114543115</c:v>
                </c:pt>
                <c:pt idx="77">
                  <c:v>11.4543114543115</c:v>
                </c:pt>
                <c:pt idx="78">
                  <c:v>11.3256113256113</c:v>
                </c:pt>
                <c:pt idx="79">
                  <c:v>11.3256113256113</c:v>
                </c:pt>
                <c:pt idx="80">
                  <c:v>11.3256113256113</c:v>
                </c:pt>
                <c:pt idx="81">
                  <c:v>11.1969111969112</c:v>
                </c:pt>
                <c:pt idx="82">
                  <c:v>11.0682110682111</c:v>
                </c:pt>
                <c:pt idx="83">
                  <c:v>10.5534105534106</c:v>
                </c:pt>
                <c:pt idx="84">
                  <c:v>10.5534105534106</c:v>
                </c:pt>
                <c:pt idx="85">
                  <c:v>10.1673101673102</c:v>
                </c:pt>
                <c:pt idx="86">
                  <c:v>10.03861003861</c:v>
                </c:pt>
                <c:pt idx="87">
                  <c:v>9.90990990990991</c:v>
                </c:pt>
                <c:pt idx="88">
                  <c:v>9.65250965250965</c:v>
                </c:pt>
                <c:pt idx="89">
                  <c:v>9.3951093951094</c:v>
                </c:pt>
                <c:pt idx="90">
                  <c:v>9.00900900900901</c:v>
                </c:pt>
                <c:pt idx="91">
                  <c:v>8.36550836550837</c:v>
                </c:pt>
                <c:pt idx="92">
                  <c:v>8.10810810810811</c:v>
                </c:pt>
                <c:pt idx="93">
                  <c:v>8.10810810810811</c:v>
                </c:pt>
                <c:pt idx="94">
                  <c:v>8.10810810810811</c:v>
                </c:pt>
                <c:pt idx="95">
                  <c:v>7.85070785070785</c:v>
                </c:pt>
                <c:pt idx="96">
                  <c:v>7.85070785070785</c:v>
                </c:pt>
                <c:pt idx="97">
                  <c:v>7.59330759330759</c:v>
                </c:pt>
                <c:pt idx="98">
                  <c:v>7.33590733590734</c:v>
                </c:pt>
                <c:pt idx="99">
                  <c:v>7.07850707850708</c:v>
                </c:pt>
                <c:pt idx="100">
                  <c:v>6.94980694980695</c:v>
                </c:pt>
                <c:pt idx="101">
                  <c:v>6.82110682110682</c:v>
                </c:pt>
                <c:pt idx="102">
                  <c:v>6.82110682110682</c:v>
                </c:pt>
                <c:pt idx="103">
                  <c:v>6.69240669240669</c:v>
                </c:pt>
                <c:pt idx="104">
                  <c:v>6.43500643500644</c:v>
                </c:pt>
                <c:pt idx="105">
                  <c:v>6.04890604890605</c:v>
                </c:pt>
                <c:pt idx="106">
                  <c:v>5.92020592020592</c:v>
                </c:pt>
                <c:pt idx="107">
                  <c:v>5.92020592020592</c:v>
                </c:pt>
                <c:pt idx="108">
                  <c:v>5.66280566280566</c:v>
                </c:pt>
                <c:pt idx="109">
                  <c:v>5.53410553410553</c:v>
                </c:pt>
                <c:pt idx="110">
                  <c:v>5.53410553410553</c:v>
                </c:pt>
                <c:pt idx="111">
                  <c:v>5.27670527670528</c:v>
                </c:pt>
                <c:pt idx="112">
                  <c:v>5.27670527670528</c:v>
                </c:pt>
                <c:pt idx="113">
                  <c:v>4.76190476190476</c:v>
                </c:pt>
                <c:pt idx="114">
                  <c:v>4.63320463320463</c:v>
                </c:pt>
                <c:pt idx="115">
                  <c:v>4.50450450450451</c:v>
                </c:pt>
                <c:pt idx="116">
                  <c:v>4.50450450450451</c:v>
                </c:pt>
                <c:pt idx="117">
                  <c:v>4.37580437580438</c:v>
                </c:pt>
                <c:pt idx="118">
                  <c:v>4.24710424710425</c:v>
                </c:pt>
                <c:pt idx="119">
                  <c:v>4.11840411840412</c:v>
                </c:pt>
                <c:pt idx="120">
                  <c:v>3.98970398970399</c:v>
                </c:pt>
                <c:pt idx="121">
                  <c:v>3.98970398970399</c:v>
                </c:pt>
                <c:pt idx="122">
                  <c:v>3.86100386100386</c:v>
                </c:pt>
                <c:pt idx="123">
                  <c:v>3.86100386100386</c:v>
                </c:pt>
                <c:pt idx="124">
                  <c:v>3.73230373230373</c:v>
                </c:pt>
                <c:pt idx="125">
                  <c:v>3.73230373230373</c:v>
                </c:pt>
                <c:pt idx="126">
                  <c:v>3.73230373230373</c:v>
                </c:pt>
                <c:pt idx="127">
                  <c:v>3.73230373230373</c:v>
                </c:pt>
                <c:pt idx="128">
                  <c:v>3.73230373230373</c:v>
                </c:pt>
                <c:pt idx="129">
                  <c:v>3.47490347490347</c:v>
                </c:pt>
                <c:pt idx="130">
                  <c:v>3.47490347490347</c:v>
                </c:pt>
                <c:pt idx="131">
                  <c:v>3.21750321750322</c:v>
                </c:pt>
                <c:pt idx="132">
                  <c:v>2.96010296010296</c:v>
                </c:pt>
                <c:pt idx="133">
                  <c:v>2.96010296010296</c:v>
                </c:pt>
                <c:pt idx="134">
                  <c:v>2.83140283140283</c:v>
                </c:pt>
                <c:pt idx="135">
                  <c:v>2.83140283140283</c:v>
                </c:pt>
                <c:pt idx="136">
                  <c:v>2.83140283140283</c:v>
                </c:pt>
                <c:pt idx="137">
                  <c:v>2.7027027027027</c:v>
                </c:pt>
                <c:pt idx="138">
                  <c:v>2.7027027027027</c:v>
                </c:pt>
                <c:pt idx="139">
                  <c:v>2.57400257400257</c:v>
                </c:pt>
                <c:pt idx="140">
                  <c:v>2.57400257400257</c:v>
                </c:pt>
                <c:pt idx="141">
                  <c:v>2.57400257400257</c:v>
                </c:pt>
                <c:pt idx="142">
                  <c:v>2.44530244530244</c:v>
                </c:pt>
                <c:pt idx="143">
                  <c:v>2.44530244530244</c:v>
                </c:pt>
                <c:pt idx="144">
                  <c:v>2.44530244530244</c:v>
                </c:pt>
                <c:pt idx="145">
                  <c:v>2.44530244530244</c:v>
                </c:pt>
                <c:pt idx="146">
                  <c:v>2.44530244530244</c:v>
                </c:pt>
                <c:pt idx="147">
                  <c:v>2.44530244530244</c:v>
                </c:pt>
                <c:pt idx="148">
                  <c:v>2.31660231660232</c:v>
                </c:pt>
                <c:pt idx="149">
                  <c:v>2.18790218790219</c:v>
                </c:pt>
                <c:pt idx="150">
                  <c:v>2.18790218790219</c:v>
                </c:pt>
                <c:pt idx="151">
                  <c:v>2.18790218790219</c:v>
                </c:pt>
                <c:pt idx="152">
                  <c:v>2.18790218790219</c:v>
                </c:pt>
                <c:pt idx="153">
                  <c:v>2.18790218790219</c:v>
                </c:pt>
                <c:pt idx="154">
                  <c:v>2.18790218790219</c:v>
                </c:pt>
                <c:pt idx="155">
                  <c:v>2.18790218790219</c:v>
                </c:pt>
                <c:pt idx="156">
                  <c:v>2.18790218790219</c:v>
                </c:pt>
                <c:pt idx="157">
                  <c:v>2.18790218790219</c:v>
                </c:pt>
                <c:pt idx="158">
                  <c:v>2.18790218790219</c:v>
                </c:pt>
                <c:pt idx="159">
                  <c:v>2.18790218790219</c:v>
                </c:pt>
                <c:pt idx="160">
                  <c:v>2.18790218790219</c:v>
                </c:pt>
                <c:pt idx="161">
                  <c:v>1.93050193050193</c:v>
                </c:pt>
                <c:pt idx="162">
                  <c:v>1.93050193050193</c:v>
                </c:pt>
                <c:pt idx="163">
                  <c:v>1.93050193050193</c:v>
                </c:pt>
                <c:pt idx="164">
                  <c:v>1.93050193050193</c:v>
                </c:pt>
                <c:pt idx="165">
                  <c:v>1.93050193050193</c:v>
                </c:pt>
                <c:pt idx="166">
                  <c:v>1.93050193050193</c:v>
                </c:pt>
                <c:pt idx="167">
                  <c:v>1.93050193050193</c:v>
                </c:pt>
                <c:pt idx="168">
                  <c:v>1.8018018018018</c:v>
                </c:pt>
                <c:pt idx="169">
                  <c:v>1.8018018018018</c:v>
                </c:pt>
                <c:pt idx="170">
                  <c:v>1.8018018018018</c:v>
                </c:pt>
                <c:pt idx="171">
                  <c:v>1.8018018018018</c:v>
                </c:pt>
                <c:pt idx="172">
                  <c:v>1.8018018018018</c:v>
                </c:pt>
                <c:pt idx="173">
                  <c:v>1.8018018018018</c:v>
                </c:pt>
                <c:pt idx="174">
                  <c:v>1.8018018018018</c:v>
                </c:pt>
                <c:pt idx="175">
                  <c:v>1.67310167310167</c:v>
                </c:pt>
                <c:pt idx="176">
                  <c:v>1.67310167310167</c:v>
                </c:pt>
                <c:pt idx="177">
                  <c:v>1.67310167310167</c:v>
                </c:pt>
                <c:pt idx="178">
                  <c:v>1.67310167310167</c:v>
                </c:pt>
                <c:pt idx="179">
                  <c:v>1.54440154440154</c:v>
                </c:pt>
                <c:pt idx="180">
                  <c:v>1.54440154440154</c:v>
                </c:pt>
                <c:pt idx="181">
                  <c:v>1.54440154440154</c:v>
                </c:pt>
                <c:pt idx="182">
                  <c:v>1.54440154440154</c:v>
                </c:pt>
                <c:pt idx="183">
                  <c:v>1.54440154440154</c:v>
                </c:pt>
                <c:pt idx="184">
                  <c:v>1.54440154440154</c:v>
                </c:pt>
                <c:pt idx="185">
                  <c:v>1.54440154440154</c:v>
                </c:pt>
                <c:pt idx="186">
                  <c:v>1.54440154440154</c:v>
                </c:pt>
                <c:pt idx="187">
                  <c:v>1.54440154440154</c:v>
                </c:pt>
                <c:pt idx="188">
                  <c:v>1.41570141570142</c:v>
                </c:pt>
                <c:pt idx="189">
                  <c:v>1.28700128700129</c:v>
                </c:pt>
                <c:pt idx="190">
                  <c:v>1.15830115830116</c:v>
                </c:pt>
                <c:pt idx="191">
                  <c:v>1.15830115830116</c:v>
                </c:pt>
                <c:pt idx="192">
                  <c:v>1.02960102960103</c:v>
                </c:pt>
                <c:pt idx="193">
                  <c:v>1.02960102960103</c:v>
                </c:pt>
                <c:pt idx="194">
                  <c:v>1.02960102960103</c:v>
                </c:pt>
                <c:pt idx="195">
                  <c:v>0.900900900900901</c:v>
                </c:pt>
                <c:pt idx="196">
                  <c:v>0.900900900900901</c:v>
                </c:pt>
                <c:pt idx="197">
                  <c:v>0.900900900900901</c:v>
                </c:pt>
                <c:pt idx="198">
                  <c:v>0.900900900900901</c:v>
                </c:pt>
                <c:pt idx="199">
                  <c:v>0.900900900900901</c:v>
                </c:pt>
                <c:pt idx="200">
                  <c:v>0.900900900900901</c:v>
                </c:pt>
                <c:pt idx="201">
                  <c:v>0.900900900900901</c:v>
                </c:pt>
                <c:pt idx="202">
                  <c:v>0.900900900900901</c:v>
                </c:pt>
                <c:pt idx="203">
                  <c:v>0.772200772200772</c:v>
                </c:pt>
                <c:pt idx="204">
                  <c:v>0.772200772200772</c:v>
                </c:pt>
                <c:pt idx="205">
                  <c:v>0.772200772200772</c:v>
                </c:pt>
                <c:pt idx="206">
                  <c:v>0.772200772200772</c:v>
                </c:pt>
                <c:pt idx="207">
                  <c:v>0.772200772200772</c:v>
                </c:pt>
                <c:pt idx="208">
                  <c:v>0.772200772200772</c:v>
                </c:pt>
                <c:pt idx="209">
                  <c:v>0.643500643500644</c:v>
                </c:pt>
                <c:pt idx="210">
                  <c:v>0.643500643500644</c:v>
                </c:pt>
                <c:pt idx="211">
                  <c:v>0.643500643500644</c:v>
                </c:pt>
                <c:pt idx="212">
                  <c:v>0.643500643500644</c:v>
                </c:pt>
                <c:pt idx="213">
                  <c:v>0.643500643500644</c:v>
                </c:pt>
                <c:pt idx="214">
                  <c:v>0.643500643500644</c:v>
                </c:pt>
                <c:pt idx="215">
                  <c:v>0.643500643500644</c:v>
                </c:pt>
                <c:pt idx="216">
                  <c:v>0.643500643500644</c:v>
                </c:pt>
                <c:pt idx="217">
                  <c:v>0.643500643500644</c:v>
                </c:pt>
                <c:pt idx="218">
                  <c:v>0.643500643500644</c:v>
                </c:pt>
                <c:pt idx="219">
                  <c:v>0.643500643500644</c:v>
                </c:pt>
                <c:pt idx="220">
                  <c:v>0.643500643500644</c:v>
                </c:pt>
                <c:pt idx="221">
                  <c:v>0.643500643500644</c:v>
                </c:pt>
                <c:pt idx="222">
                  <c:v>0.643500643500644</c:v>
                </c:pt>
                <c:pt idx="223">
                  <c:v>0.643500643500644</c:v>
                </c:pt>
                <c:pt idx="224">
                  <c:v>0.643500643500644</c:v>
                </c:pt>
                <c:pt idx="225">
                  <c:v>0.643500643500644</c:v>
                </c:pt>
                <c:pt idx="226">
                  <c:v>0.643500643500644</c:v>
                </c:pt>
                <c:pt idx="227">
                  <c:v>0.643500643500644</c:v>
                </c:pt>
                <c:pt idx="228">
                  <c:v>0.643500643500644</c:v>
                </c:pt>
                <c:pt idx="229">
                  <c:v>0.643500643500644</c:v>
                </c:pt>
                <c:pt idx="230">
                  <c:v>0.643500643500644</c:v>
                </c:pt>
                <c:pt idx="231">
                  <c:v>0.643500643500644</c:v>
                </c:pt>
                <c:pt idx="232">
                  <c:v>0.643500643500644</c:v>
                </c:pt>
                <c:pt idx="233">
                  <c:v>0.643500643500644</c:v>
                </c:pt>
                <c:pt idx="234">
                  <c:v>0.643500643500644</c:v>
                </c:pt>
                <c:pt idx="235">
                  <c:v>0.514800514800515</c:v>
                </c:pt>
                <c:pt idx="236">
                  <c:v>0.514800514800515</c:v>
                </c:pt>
                <c:pt idx="237">
                  <c:v>0.514800514800515</c:v>
                </c:pt>
                <c:pt idx="238">
                  <c:v>0.514800514800515</c:v>
                </c:pt>
                <c:pt idx="239">
                  <c:v>0.514800514800515</c:v>
                </c:pt>
                <c:pt idx="240">
                  <c:v>0.514800514800515</c:v>
                </c:pt>
                <c:pt idx="241">
                  <c:v>0.514800514800515</c:v>
                </c:pt>
                <c:pt idx="242">
                  <c:v>0.514800514800515</c:v>
                </c:pt>
                <c:pt idx="243">
                  <c:v>0.514800514800515</c:v>
                </c:pt>
                <c:pt idx="244">
                  <c:v>0.514800514800515</c:v>
                </c:pt>
                <c:pt idx="245">
                  <c:v>0.514800514800515</c:v>
                </c:pt>
                <c:pt idx="246">
                  <c:v>0.514800514800515</c:v>
                </c:pt>
                <c:pt idx="247">
                  <c:v>0.514800514800515</c:v>
                </c:pt>
                <c:pt idx="248">
                  <c:v>0.514800514800515</c:v>
                </c:pt>
                <c:pt idx="249">
                  <c:v>0.514800514800515</c:v>
                </c:pt>
                <c:pt idx="250">
                  <c:v>0.514800514800515</c:v>
                </c:pt>
                <c:pt idx="251">
                  <c:v>0.514800514800515</c:v>
                </c:pt>
                <c:pt idx="252">
                  <c:v>0.514800514800515</c:v>
                </c:pt>
                <c:pt idx="253">
                  <c:v>0.386100386100386</c:v>
                </c:pt>
                <c:pt idx="254">
                  <c:v>0.386100386100386</c:v>
                </c:pt>
                <c:pt idx="255">
                  <c:v>0.386100386100386</c:v>
                </c:pt>
                <c:pt idx="256">
                  <c:v>0.386100386100386</c:v>
                </c:pt>
                <c:pt idx="257">
                  <c:v>0.257400257400257</c:v>
                </c:pt>
                <c:pt idx="258">
                  <c:v>0.128700128700129</c:v>
                </c:pt>
                <c:pt idx="259">
                  <c:v>0.128700128700129</c:v>
                </c:pt>
                <c:pt idx="260">
                  <c:v>0.128700128700129</c:v>
                </c:pt>
                <c:pt idx="261">
                  <c:v>0.128700128700129</c:v>
                </c:pt>
                <c:pt idx="262">
                  <c:v>0.128700128700129</c:v>
                </c:pt>
                <c:pt idx="263">
                  <c:v>0.128700128700129</c:v>
                </c:pt>
                <c:pt idx="264">
                  <c:v>0.128700128700129</c:v>
                </c:pt>
                <c:pt idx="265">
                  <c:v>0.128700128700129</c:v>
                </c:pt>
                <c:pt idx="266">
                  <c:v>0.128700128700129</c:v>
                </c:pt>
                <c:pt idx="267">
                  <c:v>0.128700128700129</c:v>
                </c:pt>
                <c:pt idx="268">
                  <c:v>0.128700128700129</c:v>
                </c:pt>
                <c:pt idx="269">
                  <c:v>0.128700128700129</c:v>
                </c:pt>
                <c:pt idx="270">
                  <c:v>0.128700128700129</c:v>
                </c:pt>
                <c:pt idx="271">
                  <c:v>0.128700128700129</c:v>
                </c:pt>
                <c:pt idx="272">
                  <c:v>0.128700128700129</c:v>
                </c:pt>
                <c:pt idx="273">
                  <c:v>0.128700128700129</c:v>
                </c:pt>
                <c:pt idx="274">
                  <c:v>0.128700128700129</c:v>
                </c:pt>
                <c:pt idx="275">
                  <c:v>0.128700128700129</c:v>
                </c:pt>
                <c:pt idx="276">
                  <c:v>0.128700128700129</c:v>
                </c:pt>
                <c:pt idx="277">
                  <c:v>0.128700128700129</c:v>
                </c:pt>
                <c:pt idx="278">
                  <c:v>0.128700128700129</c:v>
                </c:pt>
                <c:pt idx="279">
                  <c:v>0.128700128700129</c:v>
                </c:pt>
                <c:pt idx="280">
                  <c:v>0.128700128700129</c:v>
                </c:pt>
                <c:pt idx="281">
                  <c:v>0.128700128700129</c:v>
                </c:pt>
                <c:pt idx="282">
                  <c:v>0.128700128700129</c:v>
                </c:pt>
                <c:pt idx="283">
                  <c:v>0.128700128700129</c:v>
                </c:pt>
                <c:pt idx="284">
                  <c:v>0.128700128700129</c:v>
                </c:pt>
                <c:pt idx="285">
                  <c:v>0.128700128700129</c:v>
                </c:pt>
                <c:pt idx="286">
                  <c:v>0.128700128700129</c:v>
                </c:pt>
                <c:pt idx="287">
                  <c:v>0.128700128700129</c:v>
                </c:pt>
                <c:pt idx="288">
                  <c:v>0.128700128700129</c:v>
                </c:pt>
                <c:pt idx="289">
                  <c:v>0.128700128700129</c:v>
                </c:pt>
                <c:pt idx="290">
                  <c:v>0.128700128700129</c:v>
                </c:pt>
                <c:pt idx="291">
                  <c:v>0.128700128700129</c:v>
                </c:pt>
                <c:pt idx="292">
                  <c:v>0.128700128700129</c:v>
                </c:pt>
                <c:pt idx="293">
                  <c:v>0.128700128700129</c:v>
                </c:pt>
                <c:pt idx="294">
                  <c:v>0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First Release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95"/>
                <c:pt idx="0">
                  <c:v>100</c:v>
                </c:pt>
                <c:pt idx="1">
                  <c:v>81.7460317460317</c:v>
                </c:pt>
                <c:pt idx="2">
                  <c:v>69.8412698412698</c:v>
                </c:pt>
                <c:pt idx="3">
                  <c:v>50.7936507936508</c:v>
                </c:pt>
                <c:pt idx="4">
                  <c:v>39.6825396825397</c:v>
                </c:pt>
                <c:pt idx="5">
                  <c:v>34.9206349206349</c:v>
                </c:pt>
                <c:pt idx="6">
                  <c:v>32.5396825396825</c:v>
                </c:pt>
                <c:pt idx="7">
                  <c:v>29.3650793650794</c:v>
                </c:pt>
                <c:pt idx="8">
                  <c:v>21.4285714285714</c:v>
                </c:pt>
                <c:pt idx="9">
                  <c:v>15.8730158730159</c:v>
                </c:pt>
                <c:pt idx="10">
                  <c:v>11.9047619047619</c:v>
                </c:pt>
                <c:pt idx="11">
                  <c:v>9.52380952380952</c:v>
                </c:pt>
                <c:pt idx="12">
                  <c:v>4.76190476190476</c:v>
                </c:pt>
                <c:pt idx="13">
                  <c:v>3.96825396825397</c:v>
                </c:pt>
                <c:pt idx="14">
                  <c:v>3.96825396825397</c:v>
                </c:pt>
                <c:pt idx="15">
                  <c:v>3.96825396825397</c:v>
                </c:pt>
                <c:pt idx="16">
                  <c:v>3.17460317460317</c:v>
                </c:pt>
                <c:pt idx="17">
                  <c:v>2.38095238095238</c:v>
                </c:pt>
                <c:pt idx="18">
                  <c:v>2.38095238095238</c:v>
                </c:pt>
                <c:pt idx="19">
                  <c:v>2.38095238095238</c:v>
                </c:pt>
                <c:pt idx="20">
                  <c:v>2.38095238095238</c:v>
                </c:pt>
                <c:pt idx="21">
                  <c:v>2.38095238095238</c:v>
                </c:pt>
                <c:pt idx="22">
                  <c:v>2.38095238095238</c:v>
                </c:pt>
                <c:pt idx="23">
                  <c:v>2.38095238095238</c:v>
                </c:pt>
                <c:pt idx="24">
                  <c:v>2.38095238095238</c:v>
                </c:pt>
                <c:pt idx="25">
                  <c:v>2.38095238095238</c:v>
                </c:pt>
                <c:pt idx="26">
                  <c:v>2.38095238095238</c:v>
                </c:pt>
                <c:pt idx="27">
                  <c:v>2.38095238095238</c:v>
                </c:pt>
                <c:pt idx="28">
                  <c:v>2.38095238095238</c:v>
                </c:pt>
                <c:pt idx="29">
                  <c:v>2.38095238095238</c:v>
                </c:pt>
                <c:pt idx="30">
                  <c:v>1.58730158730159</c:v>
                </c:pt>
                <c:pt idx="31">
                  <c:v>0.793650793650794</c:v>
                </c:pt>
                <c:pt idx="32">
                  <c:v>0.793650793650794</c:v>
                </c:pt>
                <c:pt idx="33">
                  <c:v>0.793650793650794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</c:numCache>
            </c:numRef>
          </c:yVal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Second Release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cat>
            <c:strRef>
              <c:f>categories</c:f>
              <c:strCache>
                <c:ptCount val="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295"/>
                <c:pt idx="0">
                  <c:v>100</c:v>
                </c:pt>
                <c:pt idx="1">
                  <c:v>86.5384615384616</c:v>
                </c:pt>
                <c:pt idx="2">
                  <c:v>51.9230769230769</c:v>
                </c:pt>
                <c:pt idx="3">
                  <c:v>38.4615384615385</c:v>
                </c:pt>
                <c:pt idx="4">
                  <c:v>36.5384615384615</c:v>
                </c:pt>
                <c:pt idx="5">
                  <c:v>32.6923076923077</c:v>
                </c:pt>
                <c:pt idx="6">
                  <c:v>32.6923076923077</c:v>
                </c:pt>
                <c:pt idx="7">
                  <c:v>30.7692307692308</c:v>
                </c:pt>
                <c:pt idx="8">
                  <c:v>26.9230769230769</c:v>
                </c:pt>
                <c:pt idx="9">
                  <c:v>26.9230769230769</c:v>
                </c:pt>
                <c:pt idx="10">
                  <c:v>25</c:v>
                </c:pt>
                <c:pt idx="11">
                  <c:v>25</c:v>
                </c:pt>
                <c:pt idx="12">
                  <c:v>23.0769230769231</c:v>
                </c:pt>
                <c:pt idx="13">
                  <c:v>23.0769230769231</c:v>
                </c:pt>
                <c:pt idx="14">
                  <c:v>21.1538461538462</c:v>
                </c:pt>
                <c:pt idx="15">
                  <c:v>21.1538461538462</c:v>
                </c:pt>
                <c:pt idx="16">
                  <c:v>21.1538461538462</c:v>
                </c:pt>
                <c:pt idx="17">
                  <c:v>21.1538461538462</c:v>
                </c:pt>
                <c:pt idx="18">
                  <c:v>21.1538461538462</c:v>
                </c:pt>
                <c:pt idx="19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             <c:pt idx="22">
                  <c:v>19.2307692307692</c:v>
                </c:pt>
                <c:pt idx="23">
                  <c:v>19.2307692307692</c:v>
                </c:pt>
                <c:pt idx="24">
                  <c:v>19.2307692307692</c:v>
                </c:pt>
                <c:pt idx="25">
                  <c:v>19.2307692307692</c:v>
                </c:pt>
                <c:pt idx="26">
                  <c:v>19.2307692307692</c:v>
                </c:pt>
                <c:pt idx="27">
                  <c:v>17.3076923076923</c:v>
                </c:pt>
                <c:pt idx="28">
                  <c:v>17.3076923076923</c:v>
                </c:pt>
                <c:pt idx="29">
                  <c:v>17.3076923076923</c:v>
                </c:pt>
                <c:pt idx="30">
                  <c:v>17.3076923076923</c:v>
                </c:pt>
                <c:pt idx="31">
                  <c:v>17.3076923076923</c:v>
                </c:pt>
                <c:pt idx="32">
                  <c:v>17.3076923076923</c:v>
                </c:pt>
                <c:pt idx="33">
                  <c:v>17.3076923076923</c:v>
                </c:pt>
                <c:pt idx="34">
                  <c:v>17.3076923076923</c:v>
                </c:pt>
                <c:pt idx="35">
                  <c:v>15.3846153846154</c:v>
                </c:pt>
                <c:pt idx="36">
                  <c:v>15.3846153846154</c:v>
                </c:pt>
                <c:pt idx="37">
                  <c:v>15.3846153846154</c:v>
                </c:pt>
                <c:pt idx="38">
                  <c:v>15.3846153846154</c:v>
                </c:pt>
                <c:pt idx="39">
                  <c:v>13.4615384615385</c:v>
                </c:pt>
                <c:pt idx="40">
                  <c:v>13.4615384615385</c:v>
                </c:pt>
                <c:pt idx="41">
                  <c:v>13.4615384615385</c:v>
                </c:pt>
                <c:pt idx="42">
                  <c:v>13.4615384615385</c:v>
                </c:pt>
                <c:pt idx="43">
                  <c:v>11.5384615384615</c:v>
                </c:pt>
                <c:pt idx="44">
                  <c:v>7.69230769230769</c:v>
                </c:pt>
                <c:pt idx="45">
                  <c:v>7.69230769230769</c:v>
                </c:pt>
                <c:pt idx="46">
                  <c:v>7.69230769230769</c:v>
                </c:pt>
                <c:pt idx="47">
                  <c:v>5.76923076923077</c:v>
                </c:pt>
                <c:pt idx="48">
                  <c:v>5.76923076923077</c:v>
                </c:pt>
                <c:pt idx="49">
                  <c:v>5.76923076923077</c:v>
                </c:pt>
                <c:pt idx="50">
                  <c:v>5.76923076923077</c:v>
                </c:pt>
                <c:pt idx="51">
                  <c:v>5.76923076923077</c:v>
                </c:pt>
                <c:pt idx="52">
                  <c:v>5.76923076923077</c:v>
                </c:pt>
                <c:pt idx="53">
                  <c:v>5.76923076923077</c:v>
                </c:pt>
                <c:pt idx="54">
                  <c:v>5.76923076923077</c:v>
                </c:pt>
                <c:pt idx="55">
                  <c:v>5.76923076923077</c:v>
                </c:pt>
                <c:pt idx="56">
                  <c:v>5.76923076923077</c:v>
                </c:pt>
                <c:pt idx="57">
                  <c:v>5.76923076923077</c:v>
                </c:pt>
                <c:pt idx="58">
                  <c:v>5.76923076923077</c:v>
                </c:pt>
                <c:pt idx="59">
                  <c:v>5.76923076923077</c:v>
                </c:pt>
                <c:pt idx="60">
                  <c:v>3.84615384615385</c:v>
                </c:pt>
                <c:pt idx="61">
                  <c:v>3.84615384615385</c:v>
                </c:pt>
                <c:pt idx="62">
                  <c:v>3.84615384615385</c:v>
                </c:pt>
                <c:pt idx="63">
                  <c:v>3.84615384615385</c:v>
                </c:pt>
                <c:pt idx="64">
                  <c:v>3.84615384615385</c:v>
                </c:pt>
                <c:pt idx="65">
                  <c:v>3.84615384615385</c:v>
                </c:pt>
                <c:pt idx="66">
                  <c:v>3.84615384615385</c:v>
                </c:pt>
                <c:pt idx="67">
                  <c:v>3.84615384615385</c:v>
                </c:pt>
                <c:pt idx="68">
                  <c:v>3.84615384615385</c:v>
                </c:pt>
                <c:pt idx="69">
                  <c:v>1.92307692307692</c:v>
                </c:pt>
                <c:pt idx="70">
                  <c:v>1.92307692307692</c:v>
                </c:pt>
                <c:pt idx="71">
                  <c:v>1.92307692307692</c:v>
                </c:pt>
                <c:pt idx="72">
                  <c:v>1.92307692307692</c:v>
                </c:pt>
                <c:pt idx="73">
                  <c:v>1.92307692307692</c:v>
                </c:pt>
                <c:pt idx="74">
                  <c:v>1.92307692307692</c:v>
                </c:pt>
                <c:pt idx="75">
                  <c:v>1.92307692307692</c:v>
                </c:pt>
                <c:pt idx="76">
                  <c:v>1.92307692307692</c:v>
                </c:pt>
                <c:pt idx="77">
                  <c:v>1.92307692307692</c:v>
                </c:pt>
                <c:pt idx="78">
                  <c:v>1.92307692307692</c:v>
                </c:pt>
                <c:pt idx="79">
                  <c:v>1.92307692307692</c:v>
                </c:pt>
                <c:pt idx="80">
                  <c:v>1.92307692307692</c:v>
                </c:pt>
                <c:pt idx="81">
                  <c:v>1.92307692307692</c:v>
                </c:pt>
                <c:pt idx="82">
                  <c:v>1.92307692307692</c:v>
                </c:pt>
                <c:pt idx="83">
                  <c:v>1.92307692307692</c:v>
                </c:pt>
                <c:pt idx="84">
                  <c:v>1.92307692307692</c:v>
                </c:pt>
                <c:pt idx="85">
                  <c:v>1.92307692307692</c:v>
                </c:pt>
                <c:pt idx="86">
                  <c:v>1.92307692307692</c:v>
                </c:pt>
                <c:pt idx="87">
                  <c:v>1.92307692307692</c:v>
                </c:pt>
                <c:pt idx="88">
                  <c:v>1.92307692307692</c:v>
                </c:pt>
                <c:pt idx="89">
                  <c:v>1.92307692307692</c:v>
                </c:pt>
                <c:pt idx="90">
                  <c:v>1.92307692307692</c:v>
                </c:pt>
                <c:pt idx="91">
                  <c:v>1.92307692307692</c:v>
                </c:pt>
                <c:pt idx="92">
                  <c:v>1.92307692307692</c:v>
                </c:pt>
                <c:pt idx="93">
                  <c:v>1.92307692307692</c:v>
                </c:pt>
                <c:pt idx="94">
                  <c:v>1.92307692307692</c:v>
                </c:pt>
                <c:pt idx="95">
                  <c:v>1.92307692307692</c:v>
                </c:pt>
                <c:pt idx="96">
                  <c:v>1.92307692307692</c:v>
                </c:pt>
                <c:pt idx="97">
                  <c:v>1.92307692307692</c:v>
                </c:pt>
                <c:pt idx="98">
                  <c:v>1.92307692307692</c:v>
                </c:pt>
                <c:pt idx="99">
                  <c:v>1.92307692307692</c:v>
                </c:pt>
                <c:pt idx="100">
                  <c:v>1.92307692307692</c:v>
                </c:pt>
                <c:pt idx="101">
                  <c:v>1.92307692307692</c:v>
                </c:pt>
                <c:pt idx="102">
                  <c:v>1.92307692307692</c:v>
                </c:pt>
                <c:pt idx="103">
                  <c:v>1.92307692307692</c:v>
                </c:pt>
                <c:pt idx="104">
                  <c:v>1.92307692307692</c:v>
                </c:pt>
                <c:pt idx="105">
                  <c:v>1.92307692307692</c:v>
                </c:pt>
                <c:pt idx="106">
                  <c:v>1.92307692307692</c:v>
                </c:pt>
                <c:pt idx="107">
                  <c:v>1.92307692307692</c:v>
                </c:pt>
                <c:pt idx="108">
                  <c:v>1.92307692307692</c:v>
                </c:pt>
                <c:pt idx="109">
                  <c:v>1.92307692307692</c:v>
                </c:pt>
                <c:pt idx="110">
                  <c:v>1.92307692307692</c:v>
                </c:pt>
                <c:pt idx="111">
                  <c:v>1.92307692307692</c:v>
                </c:pt>
                <c:pt idx="112">
                  <c:v>1.92307692307692</c:v>
                </c:pt>
                <c:pt idx="113">
                  <c:v>1.92307692307692</c:v>
                </c:pt>
                <c:pt idx="114">
                  <c:v>1.92307692307692</c:v>
                </c:pt>
                <c:pt idx="115">
                  <c:v>1.92307692307692</c:v>
                </c:pt>
                <c:pt idx="116">
                  <c:v>1.92307692307692</c:v>
                </c:pt>
                <c:pt idx="117">
                  <c:v>1.92307692307692</c:v>
                </c:pt>
                <c:pt idx="118">
                  <c:v>1.92307692307692</c:v>
                </c:pt>
                <c:pt idx="119">
                  <c:v>1.92307692307692</c:v>
                </c:pt>
                <c:pt idx="120">
                  <c:v>1.92307692307692</c:v>
                </c:pt>
                <c:pt idx="121">
                  <c:v>1.92307692307692</c:v>
                </c:pt>
                <c:pt idx="122">
                  <c:v>1.92307692307692</c:v>
                </c:pt>
                <c:pt idx="123">
                  <c:v>1.92307692307692</c:v>
                </c:pt>
                <c:pt idx="124">
                  <c:v>1.92307692307692</c:v>
                </c:pt>
                <c:pt idx="125">
                  <c:v>1.92307692307692</c:v>
                </c:pt>
                <c:pt idx="126">
                  <c:v>1.92307692307692</c:v>
                </c:pt>
                <c:pt idx="127">
                  <c:v>1.92307692307692</c:v>
                </c:pt>
                <c:pt idx="128">
                  <c:v>1.92307692307692</c:v>
                </c:pt>
                <c:pt idx="129">
                  <c:v>1.92307692307692</c:v>
                </c:pt>
                <c:pt idx="130">
                  <c:v>1.92307692307692</c:v>
                </c:pt>
                <c:pt idx="131">
                  <c:v>1.92307692307692</c:v>
                </c:pt>
                <c:pt idx="132">
                  <c:v>1.92307692307692</c:v>
                </c:pt>
                <c:pt idx="133">
                  <c:v>1.92307692307692</c:v>
                </c:pt>
                <c:pt idx="134">
                  <c:v>1.92307692307692</c:v>
                </c:pt>
                <c:pt idx="135">
                  <c:v>1.92307692307692</c:v>
                </c:pt>
                <c:pt idx="136">
                  <c:v>1.92307692307692</c:v>
                </c:pt>
                <c:pt idx="137">
                  <c:v>1.92307692307692</c:v>
                </c:pt>
                <c:pt idx="138">
                  <c:v>1.92307692307692</c:v>
                </c:pt>
                <c:pt idx="139">
                  <c:v>1.92307692307692</c:v>
                </c:pt>
                <c:pt idx="140">
                  <c:v>1.92307692307692</c:v>
                </c:pt>
                <c:pt idx="141">
                  <c:v>1.92307692307692</c:v>
                </c:pt>
                <c:pt idx="142">
                  <c:v>1.92307692307692</c:v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</c:numCache>
            </c:numRef>
          </c:yVal>
        </c:ser>
        <c:axId val="89551923"/>
        <c:axId val="3289625"/>
      </c:scatterChart>
      <c:valAx>
        <c:axId val="89551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Played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9625"/>
        <c:crossesAt val="0"/>
      </c:valAx>
      <c:valAx>
        <c:axId val="328962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of Players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5519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84</xdr:row>
      <xdr:rowOff>133920</xdr:rowOff>
    </xdr:from>
    <xdr:to>
      <xdr:col>1</xdr:col>
      <xdr:colOff>140760</xdr:colOff>
      <xdr:row>95</xdr:row>
      <xdr:rowOff>86040</xdr:rowOff>
    </xdr:to>
    <xdr:graphicFrame>
      <xdr:nvGraphicFramePr>
        <xdr:cNvPr id="0" name=""/>
        <xdr:cNvGraphicFramePr/>
      </xdr:nvGraphicFramePr>
      <xdr:xfrm>
        <a:off x="0" y="13788720"/>
        <a:ext cx="953280" cy="174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511920</xdr:colOff>
      <xdr:row>81</xdr:row>
      <xdr:rowOff>48240</xdr:rowOff>
    </xdr:from>
    <xdr:to>
      <xdr:col>15</xdr:col>
      <xdr:colOff>451440</xdr:colOff>
      <xdr:row>111</xdr:row>
      <xdr:rowOff>144000</xdr:rowOff>
    </xdr:to>
    <xdr:graphicFrame>
      <xdr:nvGraphicFramePr>
        <xdr:cNvPr id="1" name=""/>
        <xdr:cNvGraphicFramePr/>
      </xdr:nvGraphicFramePr>
      <xdr:xfrm>
        <a:off x="4575600" y="13215600"/>
        <a:ext cx="8067600" cy="49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511920</xdr:colOff>
      <xdr:row>23</xdr:row>
      <xdr:rowOff>124560</xdr:rowOff>
    </xdr:from>
    <xdr:to>
      <xdr:col>25</xdr:col>
      <xdr:colOff>150120</xdr:colOff>
      <xdr:row>57</xdr:row>
      <xdr:rowOff>153360</xdr:rowOff>
    </xdr:to>
    <xdr:graphicFrame>
      <xdr:nvGraphicFramePr>
        <xdr:cNvPr id="2" name=""/>
        <xdr:cNvGraphicFramePr/>
      </xdr:nvGraphicFramePr>
      <xdr:xfrm>
        <a:off x="11890800" y="3863160"/>
        <a:ext cx="8579160" cy="55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231120</xdr:colOff>
      <xdr:row>134</xdr:row>
      <xdr:rowOff>105480</xdr:rowOff>
    </xdr:from>
    <xdr:to>
      <xdr:col>19</xdr:col>
      <xdr:colOff>411840</xdr:colOff>
      <xdr:row>178</xdr:row>
      <xdr:rowOff>153360</xdr:rowOff>
    </xdr:to>
    <xdr:graphicFrame>
      <xdr:nvGraphicFramePr>
        <xdr:cNvPr id="3" name=""/>
        <xdr:cNvGraphicFramePr/>
      </xdr:nvGraphicFramePr>
      <xdr:xfrm>
        <a:off x="3482280" y="21888360"/>
        <a:ext cx="12372480" cy="72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95</xdr:row>
      <xdr:rowOff>115200</xdr:rowOff>
    </xdr:from>
    <xdr:to>
      <xdr:col>12</xdr:col>
      <xdr:colOff>793080</xdr:colOff>
      <xdr:row>138</xdr:row>
      <xdr:rowOff>57600</xdr:rowOff>
    </xdr:to>
    <xdr:graphicFrame>
      <xdr:nvGraphicFramePr>
        <xdr:cNvPr id="4" name=""/>
        <xdr:cNvGraphicFramePr/>
      </xdr:nvGraphicFramePr>
      <xdr:xfrm>
        <a:off x="0" y="15558120"/>
        <a:ext cx="10546560" cy="693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351360</xdr:colOff>
      <xdr:row>49</xdr:row>
      <xdr:rowOff>9720</xdr:rowOff>
    </xdr:from>
    <xdr:to>
      <xdr:col>14</xdr:col>
      <xdr:colOff>381600</xdr:colOff>
      <xdr:row>89</xdr:row>
      <xdr:rowOff>9720</xdr:rowOff>
    </xdr:to>
    <xdr:graphicFrame>
      <xdr:nvGraphicFramePr>
        <xdr:cNvPr id="5" name=""/>
        <xdr:cNvGraphicFramePr/>
      </xdr:nvGraphicFramePr>
      <xdr:xfrm>
        <a:off x="1976760" y="7975080"/>
        <a:ext cx="9783720" cy="65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51</xdr:row>
      <xdr:rowOff>360</xdr:rowOff>
    </xdr:from>
    <xdr:to>
      <xdr:col>10</xdr:col>
      <xdr:colOff>802800</xdr:colOff>
      <xdr:row>80</xdr:row>
      <xdr:rowOff>143640</xdr:rowOff>
    </xdr:to>
    <xdr:graphicFrame>
      <xdr:nvGraphicFramePr>
        <xdr:cNvPr id="6" name=""/>
        <xdr:cNvGraphicFramePr/>
      </xdr:nvGraphicFramePr>
      <xdr:xfrm>
        <a:off x="0" y="8290800"/>
        <a:ext cx="8930520" cy="48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18</xdr:row>
      <xdr:rowOff>114840</xdr:rowOff>
    </xdr:from>
    <xdr:to>
      <xdr:col>14</xdr:col>
      <xdr:colOff>100440</xdr:colOff>
      <xdr:row>56</xdr:row>
      <xdr:rowOff>38520</xdr:rowOff>
    </xdr:to>
    <xdr:graphicFrame>
      <xdr:nvGraphicFramePr>
        <xdr:cNvPr id="7" name=""/>
        <xdr:cNvGraphicFramePr/>
      </xdr:nvGraphicFramePr>
      <xdr:xfrm>
        <a:off x="0" y="3040920"/>
        <a:ext cx="11479320" cy="61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311400</xdr:colOff>
      <xdr:row>328</xdr:row>
      <xdr:rowOff>95400</xdr:rowOff>
    </xdr:from>
    <xdr:to>
      <xdr:col>5</xdr:col>
      <xdr:colOff>511920</xdr:colOff>
      <xdr:row>344</xdr:row>
      <xdr:rowOff>57240</xdr:rowOff>
    </xdr:to>
    <xdr:graphicFrame>
      <xdr:nvGraphicFramePr>
        <xdr:cNvPr id="8" name=""/>
        <xdr:cNvGraphicFramePr/>
      </xdr:nvGraphicFramePr>
      <xdr:xfrm>
        <a:off x="1123920" y="53415000"/>
        <a:ext cx="3451680" cy="25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180720</xdr:colOff>
      <xdr:row>42</xdr:row>
      <xdr:rowOff>134280</xdr:rowOff>
    </xdr:from>
    <xdr:to>
      <xdr:col>8</xdr:col>
      <xdr:colOff>230400</xdr:colOff>
      <xdr:row>67</xdr:row>
      <xdr:rowOff>38520</xdr:rowOff>
    </xdr:to>
    <xdr:graphicFrame>
      <xdr:nvGraphicFramePr>
        <xdr:cNvPr id="9" name=""/>
        <xdr:cNvGraphicFramePr/>
      </xdr:nvGraphicFramePr>
      <xdr:xfrm>
        <a:off x="993240" y="6961680"/>
        <a:ext cx="5739480" cy="396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80280</xdr:colOff>
      <xdr:row>54</xdr:row>
      <xdr:rowOff>86040</xdr:rowOff>
    </xdr:from>
    <xdr:to>
      <xdr:col>6</xdr:col>
      <xdr:colOff>471600</xdr:colOff>
      <xdr:row>77</xdr:row>
      <xdr:rowOff>19440</xdr:rowOff>
    </xdr:to>
    <xdr:graphicFrame>
      <xdr:nvGraphicFramePr>
        <xdr:cNvPr id="10" name=""/>
        <xdr:cNvGraphicFramePr/>
      </xdr:nvGraphicFramePr>
      <xdr:xfrm>
        <a:off x="892800" y="8864280"/>
        <a:ext cx="4455360" cy="36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47</xdr:row>
      <xdr:rowOff>28800</xdr:rowOff>
    </xdr:from>
    <xdr:to>
      <xdr:col>3</xdr:col>
      <xdr:colOff>471600</xdr:colOff>
      <xdr:row>64</xdr:row>
      <xdr:rowOff>105480</xdr:rowOff>
    </xdr:to>
    <xdr:graphicFrame>
      <xdr:nvGraphicFramePr>
        <xdr:cNvPr id="11" name=""/>
        <xdr:cNvGraphicFramePr/>
      </xdr:nvGraphicFramePr>
      <xdr:xfrm>
        <a:off x="0" y="7669080"/>
        <a:ext cx="290988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481680</xdr:colOff>
      <xdr:row>33</xdr:row>
      <xdr:rowOff>76680</xdr:rowOff>
    </xdr:from>
    <xdr:to>
      <xdr:col>9</xdr:col>
      <xdr:colOff>582120</xdr:colOff>
      <xdr:row>55</xdr:row>
      <xdr:rowOff>124560</xdr:rowOff>
    </xdr:to>
    <xdr:graphicFrame>
      <xdr:nvGraphicFramePr>
        <xdr:cNvPr id="12" name=""/>
        <xdr:cNvGraphicFramePr/>
      </xdr:nvGraphicFramePr>
      <xdr:xfrm>
        <a:off x="3732840" y="5441040"/>
        <a:ext cx="4164480" cy="36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492120</xdr:colOff>
      <xdr:row>40</xdr:row>
      <xdr:rowOff>143640</xdr:rowOff>
    </xdr:from>
    <xdr:to>
      <xdr:col>8</xdr:col>
      <xdr:colOff>331200</xdr:colOff>
      <xdr:row>53</xdr:row>
      <xdr:rowOff>76680</xdr:rowOff>
    </xdr:to>
    <xdr:graphicFrame>
      <xdr:nvGraphicFramePr>
        <xdr:cNvPr id="13" name=""/>
        <xdr:cNvGraphicFramePr/>
      </xdr:nvGraphicFramePr>
      <xdr:xfrm>
        <a:off x="4555800" y="6645960"/>
        <a:ext cx="2277720" cy="20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672120</xdr:colOff>
      <xdr:row>14</xdr:row>
      <xdr:rowOff>38520</xdr:rowOff>
    </xdr:from>
    <xdr:to>
      <xdr:col>10</xdr:col>
      <xdr:colOff>742680</xdr:colOff>
      <xdr:row>31</xdr:row>
      <xdr:rowOff>57600</xdr:rowOff>
    </xdr:to>
    <xdr:graphicFrame>
      <xdr:nvGraphicFramePr>
        <xdr:cNvPr id="14" name=""/>
        <xdr:cNvGraphicFramePr/>
      </xdr:nvGraphicFramePr>
      <xdr:xfrm>
        <a:off x="7174440" y="2314080"/>
        <a:ext cx="169596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601920</xdr:colOff>
      <xdr:row>29</xdr:row>
      <xdr:rowOff>76680</xdr:rowOff>
    </xdr:from>
    <xdr:to>
      <xdr:col>15</xdr:col>
      <xdr:colOff>311400</xdr:colOff>
      <xdr:row>53</xdr:row>
      <xdr:rowOff>76680</xdr:rowOff>
    </xdr:to>
    <xdr:graphicFrame>
      <xdr:nvGraphicFramePr>
        <xdr:cNvPr id="15" name=""/>
        <xdr:cNvGraphicFramePr/>
      </xdr:nvGraphicFramePr>
      <xdr:xfrm>
        <a:off x="3853080" y="4790880"/>
        <a:ext cx="8650080" cy="390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126</v>
      </c>
      <c r="C1" s="0" t="n">
        <f aca="false">B1 / 126 * 100</f>
        <v>100</v>
      </c>
      <c r="F1" s="0" t="n">
        <v>0</v>
      </c>
      <c r="H1" s="0" t="n">
        <v>126</v>
      </c>
      <c r="I1" s="0" t="n">
        <f aca="false">H1/126 * 100</f>
        <v>100</v>
      </c>
      <c r="J1" s="0" t="n">
        <v>0.5</v>
      </c>
      <c r="K1" s="0" t="n">
        <v>113</v>
      </c>
      <c r="L1" s="0" t="n">
        <f aca="false">K1/113 * 100</f>
        <v>100</v>
      </c>
      <c r="M1" s="0" t="n">
        <v>0</v>
      </c>
      <c r="O1" s="0" t="n">
        <v>100</v>
      </c>
    </row>
    <row r="2" customFormat="false" ht="12.8" hidden="false" customHeight="false" outlineLevel="0" collapsed="false">
      <c r="A2" s="0" t="n">
        <v>2</v>
      </c>
      <c r="B2" s="0" t="n">
        <v>117</v>
      </c>
      <c r="C2" s="0" t="n">
        <f aca="false">B2 / 126 * 100</f>
        <v>92.8571428571429</v>
      </c>
      <c r="F2" s="0" t="n">
        <v>0</v>
      </c>
      <c r="H2" s="0" t="n">
        <v>103</v>
      </c>
      <c r="I2" s="0" t="n">
        <f aca="false">H2/126 * 100</f>
        <v>81.7460317460317</v>
      </c>
      <c r="J2" s="0" t="n">
        <f aca="false">J1 + 0.5</f>
        <v>1</v>
      </c>
      <c r="K2" s="0" t="n">
        <v>100</v>
      </c>
      <c r="L2" s="0" t="n">
        <f aca="false">K2/113 * 100</f>
        <v>88.4955752212389</v>
      </c>
      <c r="M2" s="0" t="n">
        <f aca="false">M1 + 15</f>
        <v>15</v>
      </c>
      <c r="O2" s="0" t="n">
        <v>81.7460317460317</v>
      </c>
    </row>
    <row r="3" customFormat="false" ht="12.8" hidden="false" customHeight="false" outlineLevel="0" collapsed="false">
      <c r="A3" s="0" t="n">
        <v>3</v>
      </c>
      <c r="B3" s="0" t="n">
        <v>100</v>
      </c>
      <c r="C3" s="0" t="n">
        <f aca="false">B3 / 126 * 100</f>
        <v>79.3650793650794</v>
      </c>
      <c r="F3" s="0" t="n">
        <v>0</v>
      </c>
      <c r="H3" s="0" t="n">
        <v>88</v>
      </c>
      <c r="I3" s="0" t="n">
        <f aca="false">H3/126 * 100</f>
        <v>69.8412698412698</v>
      </c>
      <c r="J3" s="0" t="n">
        <f aca="false">J2 + 0.5</f>
        <v>1.5</v>
      </c>
      <c r="K3" s="0" t="n">
        <v>92</v>
      </c>
      <c r="L3" s="0" t="n">
        <f aca="false">K3/113 * 100</f>
        <v>81.4159292035398</v>
      </c>
      <c r="M3" s="0" t="n">
        <f aca="false">M2 + 15</f>
        <v>30</v>
      </c>
      <c r="O3" s="0" t="n">
        <v>69.8412698412698</v>
      </c>
    </row>
    <row r="4" customFormat="false" ht="12.8" hidden="false" customHeight="false" outlineLevel="0" collapsed="false">
      <c r="A4" s="0" t="n">
        <v>4</v>
      </c>
      <c r="B4" s="0" t="n">
        <v>78</v>
      </c>
      <c r="C4" s="0" t="n">
        <f aca="false">B4 / 126 * 100</f>
        <v>61.9047619047619</v>
      </c>
      <c r="F4" s="0" t="n">
        <v>0</v>
      </c>
      <c r="H4" s="0" t="n">
        <v>64</v>
      </c>
      <c r="I4" s="0" t="n">
        <f aca="false">H4/126 * 100</f>
        <v>50.7936507936508</v>
      </c>
      <c r="J4" s="0" t="n">
        <f aca="false">J3 + 0.5</f>
        <v>2</v>
      </c>
      <c r="K4" s="0" t="n">
        <v>80</v>
      </c>
      <c r="L4" s="0" t="n">
        <f aca="false">K4/113 * 100</f>
        <v>70.7964601769911</v>
      </c>
      <c r="M4" s="0" t="n">
        <f aca="false">M3 + 15</f>
        <v>45</v>
      </c>
      <c r="O4" s="0" t="n">
        <v>50.7936507936508</v>
      </c>
    </row>
    <row r="5" customFormat="false" ht="12.8" hidden="false" customHeight="false" outlineLevel="0" collapsed="false">
      <c r="A5" s="0" t="n">
        <v>5</v>
      </c>
      <c r="B5" s="0" t="n">
        <v>55</v>
      </c>
      <c r="C5" s="0" t="n">
        <f aca="false">B5 / 126 * 100</f>
        <v>43.6507936507937</v>
      </c>
      <c r="F5" s="0" t="n">
        <v>0</v>
      </c>
      <c r="H5" s="0" t="n">
        <v>50</v>
      </c>
      <c r="I5" s="0" t="n">
        <f aca="false">H5/126 * 100</f>
        <v>39.6825396825397</v>
      </c>
      <c r="J5" s="0" t="n">
        <f aca="false">J4 + 0.5</f>
        <v>2.5</v>
      </c>
      <c r="K5" s="0" t="n">
        <v>77</v>
      </c>
      <c r="L5" s="0" t="n">
        <f aca="false">K5/113 * 100</f>
        <v>68.141592920354</v>
      </c>
      <c r="M5" s="0" t="n">
        <f aca="false">M4 + 15</f>
        <v>60</v>
      </c>
      <c r="O5" s="0" t="n">
        <v>39.6825396825397</v>
      </c>
    </row>
    <row r="6" customFormat="false" ht="12.8" hidden="false" customHeight="false" outlineLevel="0" collapsed="false">
      <c r="A6" s="0" t="n">
        <v>6</v>
      </c>
      <c r="B6" s="0" t="n">
        <v>45</v>
      </c>
      <c r="C6" s="0" t="n">
        <f aca="false">B6 / 126 * 100</f>
        <v>35.7142857142857</v>
      </c>
      <c r="F6" s="0" t="n">
        <v>0</v>
      </c>
      <c r="H6" s="0" t="n">
        <v>44</v>
      </c>
      <c r="I6" s="0" t="n">
        <f aca="false">H6/126 * 100</f>
        <v>34.9206349206349</v>
      </c>
      <c r="J6" s="0" t="n">
        <f aca="false">J5 + 0.5</f>
        <v>3</v>
      </c>
      <c r="K6" s="0" t="n">
        <v>65</v>
      </c>
      <c r="L6" s="0" t="n">
        <f aca="false">K6/113 * 100</f>
        <v>57.5221238938053</v>
      </c>
      <c r="M6" s="0" t="n">
        <f aca="false">M5 + 15</f>
        <v>75</v>
      </c>
      <c r="O6" s="0" t="n">
        <v>34.9206349206349</v>
      </c>
    </row>
    <row r="7" customFormat="false" ht="12.8" hidden="false" customHeight="false" outlineLevel="0" collapsed="false">
      <c r="A7" s="0" t="n">
        <v>7</v>
      </c>
      <c r="B7" s="0" t="n">
        <v>38</v>
      </c>
      <c r="C7" s="0" t="n">
        <f aca="false">B7 / 126 * 100</f>
        <v>30.1587301587302</v>
      </c>
      <c r="F7" s="0" t="n">
        <v>0</v>
      </c>
      <c r="H7" s="0" t="n">
        <v>41</v>
      </c>
      <c r="I7" s="0" t="n">
        <f aca="false">H7/126 * 100</f>
        <v>32.5396825396825</v>
      </c>
      <c r="J7" s="0" t="n">
        <f aca="false">J6 + 0.5</f>
        <v>3.5</v>
      </c>
      <c r="K7" s="0" t="n">
        <v>56</v>
      </c>
      <c r="L7" s="0" t="n">
        <f aca="false">K7/113 * 100</f>
        <v>49.5575221238938</v>
      </c>
      <c r="M7" s="0" t="n">
        <f aca="false">M6 + 15</f>
        <v>90</v>
      </c>
      <c r="O7" s="0" t="n">
        <v>32.5396825396825</v>
      </c>
    </row>
    <row r="8" customFormat="false" ht="12.8" hidden="false" customHeight="false" outlineLevel="0" collapsed="false">
      <c r="A8" s="0" t="n">
        <v>8</v>
      </c>
      <c r="B8" s="0" t="n">
        <v>33</v>
      </c>
      <c r="C8" s="0" t="n">
        <f aca="false">B8 / 126 * 100</f>
        <v>26.1904761904762</v>
      </c>
      <c r="F8" s="0" t="n">
        <v>2</v>
      </c>
      <c r="H8" s="0" t="n">
        <v>37</v>
      </c>
      <c r="I8" s="0" t="n">
        <f aca="false">H8/126 * 100</f>
        <v>29.3650793650794</v>
      </c>
      <c r="J8" s="0" t="n">
        <f aca="false">J7 + 0.5</f>
        <v>4</v>
      </c>
      <c r="K8" s="0" t="n">
        <v>47</v>
      </c>
      <c r="L8" s="0" t="n">
        <f aca="false">K8/113 * 100</f>
        <v>41.5929203539823</v>
      </c>
      <c r="M8" s="0" t="n">
        <f aca="false">M7 + 15</f>
        <v>105</v>
      </c>
      <c r="O8" s="0" t="n">
        <v>29.3650793650794</v>
      </c>
    </row>
    <row r="9" customFormat="false" ht="12.8" hidden="false" customHeight="false" outlineLevel="0" collapsed="false">
      <c r="F9" s="0" t="n">
        <v>2</v>
      </c>
      <c r="H9" s="0" t="n">
        <v>27</v>
      </c>
      <c r="I9" s="0" t="n">
        <f aca="false">H9/126 * 100</f>
        <v>21.4285714285714</v>
      </c>
      <c r="J9" s="0" t="n">
        <f aca="false">J8 + 0.5</f>
        <v>4.5</v>
      </c>
      <c r="K9" s="0" t="n">
        <v>44</v>
      </c>
      <c r="L9" s="0" t="n">
        <f aca="false">K9/113 * 100</f>
        <v>38.9380530973451</v>
      </c>
      <c r="M9" s="0" t="n">
        <f aca="false">M8 + 15</f>
        <v>120</v>
      </c>
      <c r="O9" s="0" t="n">
        <v>21.4285714285714</v>
      </c>
    </row>
    <row r="10" customFormat="false" ht="12.8" hidden="false" customHeight="false" outlineLevel="0" collapsed="false">
      <c r="F10" s="0" t="n">
        <v>3</v>
      </c>
      <c r="H10" s="0" t="n">
        <v>20</v>
      </c>
      <c r="I10" s="0" t="n">
        <f aca="false">H10/126 * 100</f>
        <v>15.8730158730159</v>
      </c>
      <c r="J10" s="0" t="n">
        <f aca="false">J9 + 0.5</f>
        <v>5</v>
      </c>
      <c r="K10" s="0" t="n">
        <v>39</v>
      </c>
      <c r="L10" s="0" t="n">
        <f aca="false">K10/113 * 100</f>
        <v>34.5132743362832</v>
      </c>
      <c r="M10" s="0" t="n">
        <f aca="false">M9 + 15</f>
        <v>135</v>
      </c>
      <c r="O10" s="0" t="n">
        <v>15.8730158730159</v>
      </c>
    </row>
    <row r="11" customFormat="false" ht="12.8" hidden="false" customHeight="false" outlineLevel="0" collapsed="false">
      <c r="F11" s="0" t="n">
        <v>3</v>
      </c>
      <c r="H11" s="0" t="n">
        <v>15</v>
      </c>
      <c r="I11" s="0" t="n">
        <f aca="false">H11/126 * 100</f>
        <v>11.9047619047619</v>
      </c>
      <c r="J11" s="0" t="n">
        <f aca="false">J10 + 0.5</f>
        <v>5.5</v>
      </c>
      <c r="K11" s="0" t="n">
        <v>38</v>
      </c>
      <c r="L11" s="0" t="n">
        <f aca="false">K11/113 * 100</f>
        <v>33.6283185840708</v>
      </c>
      <c r="M11" s="0" t="n">
        <f aca="false">M10 + 15</f>
        <v>150</v>
      </c>
      <c r="O11" s="0" t="n">
        <v>11.9047619047619</v>
      </c>
    </row>
    <row r="12" customFormat="false" ht="12.8" hidden="false" customHeight="false" outlineLevel="0" collapsed="false">
      <c r="F12" s="0" t="n">
        <v>14</v>
      </c>
      <c r="H12" s="0" t="n">
        <v>12</v>
      </c>
      <c r="I12" s="0" t="n">
        <f aca="false">H12/126 * 100</f>
        <v>9.52380952380952</v>
      </c>
      <c r="J12" s="0" t="n">
        <f aca="false">J11 + 0.5</f>
        <v>6</v>
      </c>
      <c r="K12" s="0" t="n">
        <v>37</v>
      </c>
      <c r="L12" s="0" t="n">
        <f aca="false">K12/113 * 100</f>
        <v>32.7433628318584</v>
      </c>
      <c r="M12" s="0" t="n">
        <f aca="false">M11 + 15</f>
        <v>165</v>
      </c>
      <c r="O12" s="0" t="n">
        <v>9.52380952380952</v>
      </c>
    </row>
    <row r="13" customFormat="false" ht="12.8" hidden="false" customHeight="false" outlineLevel="0" collapsed="false">
      <c r="F13" s="0" t="n">
        <v>14</v>
      </c>
      <c r="H13" s="0" t="n">
        <v>6</v>
      </c>
      <c r="I13" s="0" t="n">
        <f aca="false">H13/126 * 100</f>
        <v>4.76190476190476</v>
      </c>
      <c r="J13" s="0" t="n">
        <f aca="false">J12 + 0.5</f>
        <v>6.5</v>
      </c>
      <c r="K13" s="0" t="n">
        <v>36</v>
      </c>
      <c r="L13" s="0" t="n">
        <f aca="false">K13/113 * 100</f>
        <v>31.858407079646</v>
      </c>
      <c r="M13" s="0" t="n">
        <f aca="false">M12 + 15</f>
        <v>180</v>
      </c>
      <c r="O13" s="0" t="n">
        <v>4.76190476190476</v>
      </c>
    </row>
    <row r="14" customFormat="false" ht="12.8" hidden="false" customHeight="false" outlineLevel="0" collapsed="false">
      <c r="F14" s="0" t="n">
        <v>15</v>
      </c>
      <c r="H14" s="0" t="n">
        <v>5</v>
      </c>
      <c r="I14" s="0" t="n">
        <f aca="false">H14/126 * 100</f>
        <v>3.96825396825397</v>
      </c>
      <c r="J14" s="0" t="n">
        <f aca="false">J13 + 0.5</f>
        <v>7</v>
      </c>
      <c r="K14" s="0" t="n">
        <v>35</v>
      </c>
      <c r="L14" s="0" t="n">
        <f aca="false">K14/113 * 100</f>
        <v>30.9734513274336</v>
      </c>
      <c r="M14" s="0" t="n">
        <f aca="false">M13 + 15</f>
        <v>195</v>
      </c>
      <c r="O14" s="0" t="n">
        <v>3.96825396825397</v>
      </c>
    </row>
    <row r="15" customFormat="false" ht="12.8" hidden="false" customHeight="false" outlineLevel="0" collapsed="false">
      <c r="F15" s="0" t="n">
        <v>20</v>
      </c>
      <c r="H15" s="0" t="n">
        <v>5</v>
      </c>
      <c r="I15" s="0" t="n">
        <f aca="false">H15/126 * 100</f>
        <v>3.96825396825397</v>
      </c>
      <c r="J15" s="0" t="n">
        <f aca="false">J14 + 0.5</f>
        <v>7.5</v>
      </c>
      <c r="K15" s="0" t="n">
        <v>32</v>
      </c>
      <c r="L15" s="0" t="n">
        <f aca="false">K15/113 * 100</f>
        <v>28.3185840707965</v>
      </c>
      <c r="M15" s="0" t="n">
        <f aca="false">M14 + 15</f>
        <v>210</v>
      </c>
      <c r="O15" s="0" t="n">
        <v>3.96825396825397</v>
      </c>
    </row>
    <row r="16" customFormat="false" ht="12.8" hidden="false" customHeight="false" outlineLevel="0" collapsed="false">
      <c r="F16" s="0" t="n">
        <v>21</v>
      </c>
      <c r="H16" s="0" t="n">
        <v>5</v>
      </c>
      <c r="I16" s="0" t="n">
        <f aca="false">H16/126 * 100</f>
        <v>3.96825396825397</v>
      </c>
      <c r="J16" s="0" t="n">
        <f aca="false">J15 + 0.5</f>
        <v>8</v>
      </c>
      <c r="K16" s="0" t="n">
        <v>28</v>
      </c>
      <c r="L16" s="0" t="n">
        <f aca="false">K16/113 * 100</f>
        <v>24.7787610619469</v>
      </c>
      <c r="M16" s="0" t="n">
        <f aca="false">M15 + 15</f>
        <v>225</v>
      </c>
      <c r="O16" s="0" t="n">
        <v>3.96825396825397</v>
      </c>
    </row>
    <row r="17" customFormat="false" ht="12.8" hidden="false" customHeight="false" outlineLevel="0" collapsed="false">
      <c r="F17" s="0" t="n">
        <v>21</v>
      </c>
      <c r="H17" s="0" t="n">
        <v>4</v>
      </c>
      <c r="I17" s="0" t="n">
        <f aca="false">H17/126 * 100</f>
        <v>3.17460317460317</v>
      </c>
      <c r="J17" s="0" t="n">
        <f aca="false">J16 + 0.5</f>
        <v>8.5</v>
      </c>
      <c r="K17" s="0" t="n">
        <v>24</v>
      </c>
      <c r="L17" s="0" t="n">
        <f aca="false">K17/113 * 100</f>
        <v>21.2389380530973</v>
      </c>
      <c r="M17" s="0" t="n">
        <f aca="false">M16 + 15</f>
        <v>240</v>
      </c>
      <c r="O17" s="0" t="n">
        <v>3.17460317460317</v>
      </c>
    </row>
    <row r="18" customFormat="false" ht="12.8" hidden="false" customHeight="false" outlineLevel="0" collapsed="false">
      <c r="F18" s="0" t="n">
        <v>24</v>
      </c>
      <c r="H18" s="0" t="n">
        <v>3</v>
      </c>
      <c r="I18" s="0" t="n">
        <f aca="false">H18/126 * 100</f>
        <v>2.38095238095238</v>
      </c>
      <c r="J18" s="0" t="n">
        <f aca="false">J17 + 0.5</f>
        <v>9</v>
      </c>
      <c r="K18" s="0" t="n">
        <v>22</v>
      </c>
      <c r="L18" s="0" t="n">
        <f aca="false">K18/113 * 100</f>
        <v>19.4690265486726</v>
      </c>
      <c r="M18" s="0" t="n">
        <f aca="false">M17 + 15</f>
        <v>255</v>
      </c>
      <c r="O18" s="0" t="n">
        <v>2.38095238095238</v>
      </c>
    </row>
    <row r="19" customFormat="false" ht="12.8" hidden="false" customHeight="false" outlineLevel="0" collapsed="false">
      <c r="F19" s="0" t="n">
        <v>24</v>
      </c>
      <c r="H19" s="0" t="n">
        <v>3</v>
      </c>
      <c r="I19" s="0" t="n">
        <f aca="false">H19/126 * 100</f>
        <v>2.38095238095238</v>
      </c>
      <c r="J19" s="0" t="n">
        <f aca="false">J18 + 0.5</f>
        <v>9.5</v>
      </c>
      <c r="K19" s="0" t="n">
        <v>17</v>
      </c>
      <c r="L19" s="0" t="n">
        <f aca="false">K19/113 * 100</f>
        <v>15.0442477876106</v>
      </c>
      <c r="M19" s="0" t="n">
        <f aca="false">M18 + 15</f>
        <v>270</v>
      </c>
      <c r="O19" s="0" t="n">
        <v>2.38095238095238</v>
      </c>
    </row>
    <row r="20" customFormat="false" ht="12.8" hidden="false" customHeight="false" outlineLevel="0" collapsed="false">
      <c r="F20" s="0" t="n">
        <v>27</v>
      </c>
      <c r="H20" s="0" t="n">
        <v>3</v>
      </c>
      <c r="I20" s="0" t="n">
        <f aca="false">H20/126 * 100</f>
        <v>2.38095238095238</v>
      </c>
      <c r="J20" s="0" t="n">
        <f aca="false">J19 + 0.5</f>
        <v>10</v>
      </c>
      <c r="K20" s="0" t="n">
        <v>14</v>
      </c>
      <c r="L20" s="0" t="n">
        <f aca="false">K20/113 * 100</f>
        <v>12.3893805309735</v>
      </c>
      <c r="M20" s="0" t="n">
        <f aca="false">M19 + 15</f>
        <v>285</v>
      </c>
      <c r="O20" s="0" t="n">
        <v>2.38095238095238</v>
      </c>
    </row>
    <row r="21" customFormat="false" ht="12.8" hidden="false" customHeight="false" outlineLevel="0" collapsed="false">
      <c r="F21" s="0" t="n">
        <v>28</v>
      </c>
      <c r="H21" s="0" t="n">
        <v>3</v>
      </c>
      <c r="I21" s="0" t="n">
        <f aca="false">H21/126 * 100</f>
        <v>2.38095238095238</v>
      </c>
      <c r="J21" s="0" t="n">
        <f aca="false">J20 + 0.5</f>
        <v>10.5</v>
      </c>
      <c r="K21" s="0" t="n">
        <v>12</v>
      </c>
      <c r="L21" s="0" t="n">
        <f aca="false">K21/113 * 100</f>
        <v>10.6194690265487</v>
      </c>
      <c r="M21" s="0" t="n">
        <f aca="false">M20 + 15</f>
        <v>300</v>
      </c>
      <c r="O21" s="0" t="n">
        <v>2.38095238095238</v>
      </c>
    </row>
    <row r="22" customFormat="false" ht="12.8" hidden="false" customHeight="false" outlineLevel="0" collapsed="false">
      <c r="F22" s="0" t="n">
        <v>31</v>
      </c>
      <c r="H22" s="0" t="n">
        <v>3</v>
      </c>
      <c r="I22" s="0" t="n">
        <f aca="false">H22/126 * 100</f>
        <v>2.38095238095238</v>
      </c>
      <c r="J22" s="0" t="n">
        <f aca="false">J21 + 0.5</f>
        <v>11</v>
      </c>
      <c r="K22" s="0" t="n">
        <v>12</v>
      </c>
      <c r="L22" s="0" t="n">
        <f aca="false">K22/113 * 100</f>
        <v>10.6194690265487</v>
      </c>
      <c r="M22" s="0" t="n">
        <f aca="false">M21 + 15</f>
        <v>315</v>
      </c>
      <c r="O22" s="0" t="n">
        <v>2.38095238095238</v>
      </c>
    </row>
    <row r="23" customFormat="false" ht="12.8" hidden="false" customHeight="false" outlineLevel="0" collapsed="false">
      <c r="F23" s="0" t="n">
        <v>31</v>
      </c>
      <c r="H23" s="0" t="n">
        <v>3</v>
      </c>
      <c r="I23" s="0" t="n">
        <f aca="false">H23/126 * 100</f>
        <v>2.38095238095238</v>
      </c>
      <c r="J23" s="0" t="n">
        <f aca="false">J22 + 0.5</f>
        <v>11.5</v>
      </c>
      <c r="K23" s="0" t="n">
        <v>10</v>
      </c>
      <c r="L23" s="0" t="n">
        <f aca="false">K23/113 * 100</f>
        <v>8.84955752212389</v>
      </c>
      <c r="M23" s="0" t="n">
        <f aca="false">M22 + 15</f>
        <v>330</v>
      </c>
      <c r="O23" s="0" t="n">
        <v>2.38095238095238</v>
      </c>
    </row>
    <row r="24" customFormat="false" ht="12.8" hidden="false" customHeight="false" outlineLevel="0" collapsed="false">
      <c r="F24" s="0" t="n">
        <v>31</v>
      </c>
      <c r="H24" s="0" t="n">
        <v>3</v>
      </c>
      <c r="I24" s="0" t="n">
        <f aca="false">H24/126 * 100</f>
        <v>2.38095238095238</v>
      </c>
      <c r="J24" s="0" t="n">
        <f aca="false">J23 + 0.5</f>
        <v>12</v>
      </c>
      <c r="K24" s="0" t="n">
        <v>8</v>
      </c>
      <c r="L24" s="0" t="n">
        <f aca="false">K24/113 * 100</f>
        <v>7.07964601769912</v>
      </c>
      <c r="M24" s="0" t="n">
        <f aca="false">M23 + 15</f>
        <v>345</v>
      </c>
      <c r="O24" s="0" t="n">
        <v>2.38095238095238</v>
      </c>
    </row>
    <row r="25" customFormat="false" ht="12.8" hidden="false" customHeight="false" outlineLevel="0" collapsed="false">
      <c r="F25" s="0" t="n">
        <v>32</v>
      </c>
      <c r="H25" s="0" t="n">
        <v>3</v>
      </c>
      <c r="I25" s="0" t="n">
        <f aca="false">H25/126 * 100</f>
        <v>2.38095238095238</v>
      </c>
      <c r="J25" s="0" t="n">
        <f aca="false">J24 + 0.5</f>
        <v>12.5</v>
      </c>
      <c r="K25" s="0" t="n">
        <v>6</v>
      </c>
      <c r="L25" s="0" t="n">
        <f aca="false">K25/113 * 100</f>
        <v>5.30973451327434</v>
      </c>
      <c r="M25" s="0" t="n">
        <f aca="false">M24 + 15</f>
        <v>360</v>
      </c>
      <c r="O25" s="0" t="n">
        <v>2.38095238095238</v>
      </c>
    </row>
    <row r="26" customFormat="false" ht="12.8" hidden="false" customHeight="false" outlineLevel="0" collapsed="false">
      <c r="F26" s="0" t="n">
        <v>32</v>
      </c>
      <c r="H26" s="0" t="n">
        <v>3</v>
      </c>
      <c r="I26" s="0" t="n">
        <f aca="false">H26/126 * 100</f>
        <v>2.38095238095238</v>
      </c>
      <c r="J26" s="0" t="n">
        <f aca="false">J25 + 0.5</f>
        <v>13</v>
      </c>
      <c r="K26" s="0" t="n">
        <v>6</v>
      </c>
      <c r="L26" s="0" t="n">
        <f aca="false">K26/113 * 100</f>
        <v>5.30973451327434</v>
      </c>
      <c r="M26" s="0" t="n">
        <f aca="false">M25 + 15</f>
        <v>375</v>
      </c>
      <c r="O26" s="0" t="n">
        <v>2.38095238095238</v>
      </c>
    </row>
    <row r="27" customFormat="false" ht="12.8" hidden="false" customHeight="false" outlineLevel="0" collapsed="false">
      <c r="F27" s="0" t="n">
        <v>36</v>
      </c>
      <c r="H27" s="0" t="n">
        <v>3</v>
      </c>
      <c r="I27" s="0" t="n">
        <f aca="false">H27/126 * 100</f>
        <v>2.38095238095238</v>
      </c>
      <c r="J27" s="0" t="n">
        <f aca="false">J26 + 0.5</f>
        <v>13.5</v>
      </c>
      <c r="K27" s="0" t="n">
        <v>5</v>
      </c>
      <c r="L27" s="0" t="n">
        <f aca="false">K27/113 * 100</f>
        <v>4.42477876106195</v>
      </c>
      <c r="M27" s="0" t="n">
        <f aca="false">M26 + 15</f>
        <v>390</v>
      </c>
      <c r="O27" s="0" t="n">
        <v>2.38095238095238</v>
      </c>
    </row>
    <row r="28" customFormat="false" ht="12.8" hidden="false" customHeight="false" outlineLevel="0" collapsed="false">
      <c r="F28" s="0" t="n">
        <v>36</v>
      </c>
      <c r="H28" s="0" t="n">
        <v>3</v>
      </c>
      <c r="I28" s="0" t="n">
        <f aca="false">H28/126 * 100</f>
        <v>2.38095238095238</v>
      </c>
      <c r="J28" s="0" t="n">
        <f aca="false">J27 + 0.5</f>
        <v>14</v>
      </c>
      <c r="K28" s="0" t="n">
        <v>5</v>
      </c>
      <c r="L28" s="0" t="n">
        <f aca="false">K28/113 * 100</f>
        <v>4.42477876106195</v>
      </c>
      <c r="M28" s="0" t="n">
        <f aca="false">M27 + 15</f>
        <v>405</v>
      </c>
      <c r="O28" s="0" t="n">
        <v>2.38095238095238</v>
      </c>
    </row>
    <row r="29" customFormat="false" ht="12.8" hidden="false" customHeight="false" outlineLevel="0" collapsed="false">
      <c r="F29" s="0" t="n">
        <v>37</v>
      </c>
      <c r="H29" s="0" t="n">
        <v>3</v>
      </c>
      <c r="I29" s="0" t="n">
        <f aca="false">H29/126 * 100</f>
        <v>2.38095238095238</v>
      </c>
      <c r="J29" s="0" t="n">
        <f aca="false">J28 + 0.5</f>
        <v>14.5</v>
      </c>
      <c r="K29" s="0" t="n">
        <v>5</v>
      </c>
      <c r="L29" s="0" t="n">
        <f aca="false">K29/113 * 100</f>
        <v>4.42477876106195</v>
      </c>
      <c r="M29" s="0" t="n">
        <f aca="false">M28 + 15</f>
        <v>420</v>
      </c>
      <c r="O29" s="0" t="n">
        <v>2.38095238095238</v>
      </c>
    </row>
    <row r="30" customFormat="false" ht="12.8" hidden="false" customHeight="false" outlineLevel="0" collapsed="false">
      <c r="F30" s="0" t="n">
        <v>37</v>
      </c>
      <c r="H30" s="0" t="n">
        <v>3</v>
      </c>
      <c r="I30" s="0" t="n">
        <f aca="false">H30/126 * 100</f>
        <v>2.38095238095238</v>
      </c>
      <c r="J30" s="0" t="n">
        <f aca="false">J29 + 0.5</f>
        <v>15</v>
      </c>
      <c r="K30" s="0" t="n">
        <v>5</v>
      </c>
      <c r="L30" s="0" t="n">
        <f aca="false">K30/113 * 100</f>
        <v>4.42477876106195</v>
      </c>
      <c r="M30" s="0" t="n">
        <f aca="false">M29 + 15</f>
        <v>435</v>
      </c>
      <c r="O30" s="0" t="n">
        <v>2.38095238095238</v>
      </c>
    </row>
    <row r="31" customFormat="false" ht="12.8" hidden="false" customHeight="false" outlineLevel="0" collapsed="false">
      <c r="F31" s="0" t="n">
        <v>37</v>
      </c>
      <c r="H31" s="0" t="n">
        <v>2</v>
      </c>
      <c r="I31" s="0" t="n">
        <f aca="false">H31/126 * 100</f>
        <v>1.58730158730159</v>
      </c>
      <c r="J31" s="0" t="n">
        <f aca="false">J30 + 0.5</f>
        <v>15.5</v>
      </c>
      <c r="K31" s="0" t="n">
        <v>5</v>
      </c>
      <c r="L31" s="0" t="n">
        <f aca="false">K31/113 * 100</f>
        <v>4.42477876106195</v>
      </c>
      <c r="M31" s="0" t="n">
        <f aca="false">M30 + 15</f>
        <v>450</v>
      </c>
      <c r="O31" s="0" t="n">
        <v>1.58730158730159</v>
      </c>
    </row>
    <row r="32" customFormat="false" ht="12.8" hidden="false" customHeight="false" outlineLevel="0" collapsed="false">
      <c r="F32" s="0" t="n">
        <v>37</v>
      </c>
      <c r="H32" s="0" t="n">
        <v>1</v>
      </c>
      <c r="I32" s="0" t="n">
        <f aca="false">H32/126 * 100</f>
        <v>0.793650793650794</v>
      </c>
      <c r="J32" s="0" t="n">
        <f aca="false">J31 + 0.5</f>
        <v>16</v>
      </c>
      <c r="K32" s="0" t="n">
        <v>5</v>
      </c>
      <c r="L32" s="0" t="n">
        <f aca="false">K32/113 * 100</f>
        <v>4.42477876106195</v>
      </c>
      <c r="M32" s="0" t="n">
        <f aca="false">M31 + 15</f>
        <v>465</v>
      </c>
      <c r="O32" s="0" t="n">
        <v>0.793650793650794</v>
      </c>
    </row>
    <row r="33" customFormat="false" ht="12.8" hidden="false" customHeight="false" outlineLevel="0" collapsed="false">
      <c r="F33" s="0" t="n">
        <v>44</v>
      </c>
      <c r="H33" s="0" t="n">
        <v>1</v>
      </c>
      <c r="I33" s="0" t="n">
        <f aca="false">H33/126 * 100</f>
        <v>0.793650793650794</v>
      </c>
      <c r="J33" s="0" t="n">
        <v>16.5</v>
      </c>
      <c r="K33" s="0" t="n">
        <v>4</v>
      </c>
      <c r="L33" s="0" t="n">
        <f aca="false">K33/113 * 100</f>
        <v>3.53982300884956</v>
      </c>
      <c r="M33" s="0" t="n">
        <f aca="false">M32 + 15</f>
        <v>480</v>
      </c>
      <c r="O33" s="0" t="n">
        <v>0.793650793650794</v>
      </c>
    </row>
    <row r="34" customFormat="false" ht="12.8" hidden="false" customHeight="false" outlineLevel="0" collapsed="false">
      <c r="F34" s="0" t="n">
        <v>47</v>
      </c>
      <c r="H34" s="0" t="n">
        <v>1</v>
      </c>
      <c r="I34" s="0" t="n">
        <f aca="false">H34/126 * 100</f>
        <v>0.793650793650794</v>
      </c>
      <c r="J34" s="0" t="n">
        <v>17</v>
      </c>
      <c r="K34" s="0" t="n">
        <v>3</v>
      </c>
      <c r="L34" s="0" t="n">
        <f aca="false">K34/113 * 100</f>
        <v>2.65486725663717</v>
      </c>
      <c r="M34" s="0" t="n">
        <f aca="false">M33 + 15</f>
        <v>495</v>
      </c>
      <c r="O34" s="0" t="n">
        <v>0.793650793650794</v>
      </c>
    </row>
    <row r="35" customFormat="false" ht="12.8" hidden="false" customHeight="false" outlineLevel="0" collapsed="false">
      <c r="F35" s="0" t="n">
        <v>48</v>
      </c>
      <c r="H35" s="0" t="n">
        <v>0</v>
      </c>
      <c r="I35" s="0" t="n">
        <f aca="false">H35/126 * 100</f>
        <v>0</v>
      </c>
      <c r="J35" s="0" t="n">
        <v>17.5</v>
      </c>
      <c r="K35" s="0" t="n">
        <v>3</v>
      </c>
      <c r="L35" s="0" t="n">
        <f aca="false">K35/113 * 100</f>
        <v>2.65486725663717</v>
      </c>
      <c r="M35" s="0" t="n">
        <f aca="false">M34 + 15</f>
        <v>510</v>
      </c>
    </row>
    <row r="36" customFormat="false" ht="12.8" hidden="false" customHeight="false" outlineLevel="0" collapsed="false">
      <c r="F36" s="0" t="n">
        <v>54</v>
      </c>
      <c r="I36" s="0" t="n">
        <f aca="false">H36/126 * 100</f>
        <v>0</v>
      </c>
      <c r="K36" s="0" t="n">
        <v>3</v>
      </c>
      <c r="L36" s="0" t="n">
        <f aca="false">K36/113 * 100</f>
        <v>2.65486725663717</v>
      </c>
      <c r="M36" s="0" t="n">
        <f aca="false">M35 + 15</f>
        <v>525</v>
      </c>
    </row>
    <row r="37" customFormat="false" ht="12.8" hidden="false" customHeight="false" outlineLevel="0" collapsed="false">
      <c r="F37" s="0" t="n">
        <v>61</v>
      </c>
      <c r="I37" s="0" t="n">
        <f aca="false">H37/126 * 100</f>
        <v>0</v>
      </c>
      <c r="K37" s="0" t="n">
        <v>3</v>
      </c>
      <c r="L37" s="0" t="n">
        <f aca="false">K37/113 * 100</f>
        <v>2.65486725663717</v>
      </c>
      <c r="M37" s="0" t="n">
        <f aca="false">M36 + 15</f>
        <v>540</v>
      </c>
    </row>
    <row r="38" customFormat="false" ht="12.8" hidden="false" customHeight="false" outlineLevel="0" collapsed="false">
      <c r="F38" s="0" t="n">
        <v>61</v>
      </c>
      <c r="I38" s="0" t="n">
        <f aca="false">H38/126 * 100</f>
        <v>0</v>
      </c>
      <c r="K38" s="0" t="n">
        <v>3</v>
      </c>
      <c r="L38" s="0" t="n">
        <f aca="false">K38/113 * 100</f>
        <v>2.65486725663717</v>
      </c>
      <c r="M38" s="0" t="n">
        <f aca="false">M37 + 15</f>
        <v>555</v>
      </c>
    </row>
    <row r="39" customFormat="false" ht="12.8" hidden="false" customHeight="false" outlineLevel="0" collapsed="false">
      <c r="F39" s="0" t="n">
        <v>62</v>
      </c>
      <c r="I39" s="0" t="n">
        <f aca="false">H39/126 * 100</f>
        <v>0</v>
      </c>
      <c r="K39" s="0" t="n">
        <v>3</v>
      </c>
      <c r="L39" s="0" t="n">
        <f aca="false">K39/113 * 100</f>
        <v>2.65486725663717</v>
      </c>
      <c r="M39" s="0" t="n">
        <f aca="false">M38 + 15</f>
        <v>570</v>
      </c>
    </row>
    <row r="40" customFormat="false" ht="12.8" hidden="false" customHeight="false" outlineLevel="0" collapsed="false">
      <c r="F40" s="0" t="n">
        <v>64</v>
      </c>
      <c r="I40" s="0" t="n">
        <f aca="false">H40/126 * 100</f>
        <v>0</v>
      </c>
      <c r="K40" s="0" t="n">
        <v>3</v>
      </c>
      <c r="L40" s="0" t="n">
        <f aca="false">K40/113 * 100</f>
        <v>2.65486725663717</v>
      </c>
      <c r="M40" s="0" t="n">
        <f aca="false">M39 + 15</f>
        <v>585</v>
      </c>
    </row>
    <row r="41" customFormat="false" ht="12.8" hidden="false" customHeight="false" outlineLevel="0" collapsed="false">
      <c r="F41" s="0" t="n">
        <v>65</v>
      </c>
      <c r="I41" s="0" t="n">
        <f aca="false">H41/126 * 100</f>
        <v>0</v>
      </c>
      <c r="K41" s="0" t="n">
        <v>3</v>
      </c>
      <c r="L41" s="0" t="n">
        <f aca="false">K41/113 * 100</f>
        <v>2.65486725663717</v>
      </c>
      <c r="M41" s="0" t="n">
        <f aca="false">M40 + 15</f>
        <v>600</v>
      </c>
    </row>
    <row r="42" customFormat="false" ht="12.8" hidden="false" customHeight="false" outlineLevel="0" collapsed="false">
      <c r="F42" s="0" t="n">
        <v>65</v>
      </c>
      <c r="I42" s="0" t="n">
        <f aca="false">H42/126 * 100</f>
        <v>0</v>
      </c>
      <c r="K42" s="0" t="n">
        <v>3</v>
      </c>
      <c r="L42" s="0" t="n">
        <f aca="false">K42/113 * 100</f>
        <v>2.65486725663717</v>
      </c>
      <c r="M42" s="0" t="n">
        <f aca="false">M41 + 15</f>
        <v>615</v>
      </c>
    </row>
    <row r="43" customFormat="false" ht="12.8" hidden="false" customHeight="false" outlineLevel="0" collapsed="false">
      <c r="F43" s="0" t="n">
        <v>65</v>
      </c>
      <c r="I43" s="0" t="n">
        <f aca="false">H43/126 * 100</f>
        <v>0</v>
      </c>
      <c r="K43" s="0" t="n">
        <v>3</v>
      </c>
      <c r="L43" s="0" t="n">
        <f aca="false">K43/113 * 100</f>
        <v>2.65486725663717</v>
      </c>
      <c r="M43" s="0" t="n">
        <f aca="false">M42 + 15</f>
        <v>630</v>
      </c>
    </row>
    <row r="44" customFormat="false" ht="12.8" hidden="false" customHeight="false" outlineLevel="0" collapsed="false">
      <c r="F44" s="0" t="n">
        <v>65</v>
      </c>
      <c r="I44" s="0" t="n">
        <f aca="false">H44/126 * 100</f>
        <v>0</v>
      </c>
      <c r="K44" s="0" t="n">
        <v>3</v>
      </c>
      <c r="L44" s="0" t="n">
        <f aca="false">K44/113 * 100</f>
        <v>2.65486725663717</v>
      </c>
      <c r="M44" s="0" t="n">
        <f aca="false">M43 + 15</f>
        <v>645</v>
      </c>
    </row>
    <row r="45" customFormat="false" ht="12.8" hidden="false" customHeight="false" outlineLevel="0" collapsed="false">
      <c r="F45" s="0" t="n">
        <v>66</v>
      </c>
      <c r="I45" s="0" t="n">
        <f aca="false">H45/126 * 100</f>
        <v>0</v>
      </c>
      <c r="K45" s="0" t="n">
        <v>3</v>
      </c>
      <c r="L45" s="0" t="n">
        <f aca="false">K45/113 * 100</f>
        <v>2.65486725663717</v>
      </c>
      <c r="M45" s="0" t="n">
        <f aca="false">M44 + 15</f>
        <v>660</v>
      </c>
    </row>
    <row r="46" customFormat="false" ht="12.8" hidden="false" customHeight="false" outlineLevel="0" collapsed="false">
      <c r="F46" s="0" t="n">
        <v>67</v>
      </c>
      <c r="I46" s="0" t="n">
        <f aca="false">H46/126 * 100</f>
        <v>0</v>
      </c>
      <c r="K46" s="0" t="n">
        <v>3</v>
      </c>
      <c r="L46" s="0" t="n">
        <f aca="false">K46/113 * 100</f>
        <v>2.65486725663717</v>
      </c>
      <c r="M46" s="0" t="n">
        <f aca="false">M45 + 15</f>
        <v>675</v>
      </c>
    </row>
    <row r="47" customFormat="false" ht="12.8" hidden="false" customHeight="false" outlineLevel="0" collapsed="false">
      <c r="F47" s="0" t="n">
        <v>70</v>
      </c>
      <c r="I47" s="0" t="n">
        <f aca="false">H47/126 * 100</f>
        <v>0</v>
      </c>
      <c r="K47" s="0" t="n">
        <v>3</v>
      </c>
      <c r="L47" s="0" t="n">
        <f aca="false">K47/113 * 100</f>
        <v>2.65486725663717</v>
      </c>
      <c r="M47" s="0" t="n">
        <f aca="false">M46 + 15</f>
        <v>690</v>
      </c>
    </row>
    <row r="48" customFormat="false" ht="12.8" hidden="false" customHeight="false" outlineLevel="0" collapsed="false">
      <c r="F48" s="0" t="n">
        <v>74</v>
      </c>
      <c r="I48" s="0" t="n">
        <f aca="false">H48/126 * 100</f>
        <v>0</v>
      </c>
      <c r="K48" s="0" t="n">
        <v>3</v>
      </c>
      <c r="L48" s="0" t="n">
        <f aca="false">K48/113 * 100</f>
        <v>2.65486725663717</v>
      </c>
      <c r="M48" s="0" t="n">
        <f aca="false">M47 + 15</f>
        <v>705</v>
      </c>
    </row>
    <row r="49" customFormat="false" ht="12.8" hidden="false" customHeight="false" outlineLevel="0" collapsed="false">
      <c r="F49" s="0" t="n">
        <v>77</v>
      </c>
      <c r="I49" s="0" t="n">
        <f aca="false">H49/126 * 100</f>
        <v>0</v>
      </c>
      <c r="K49" s="0" t="n">
        <v>3</v>
      </c>
      <c r="L49" s="0" t="n">
        <f aca="false">K49/113 * 100</f>
        <v>2.65486725663717</v>
      </c>
      <c r="M49" s="0" t="n">
        <f aca="false">M48 + 15</f>
        <v>720</v>
      </c>
    </row>
    <row r="50" customFormat="false" ht="12.8" hidden="false" customHeight="false" outlineLevel="0" collapsed="false">
      <c r="F50" s="0" t="n">
        <v>78</v>
      </c>
      <c r="I50" s="0" t="n">
        <f aca="false">H50/126 * 100</f>
        <v>0</v>
      </c>
      <c r="K50" s="0" t="n">
        <v>3</v>
      </c>
      <c r="L50" s="0" t="n">
        <f aca="false">K50/113 * 100</f>
        <v>2.65486725663717</v>
      </c>
      <c r="M50" s="0" t="n">
        <f aca="false">M49 + 15</f>
        <v>735</v>
      </c>
    </row>
    <row r="51" customFormat="false" ht="12.8" hidden="false" customHeight="false" outlineLevel="0" collapsed="false">
      <c r="F51" s="0" t="n">
        <v>79</v>
      </c>
      <c r="I51" s="0" t="n">
        <f aca="false">H51/126 * 100</f>
        <v>0</v>
      </c>
      <c r="K51" s="0" t="n">
        <v>3</v>
      </c>
      <c r="L51" s="0" t="n">
        <f aca="false">K51/113 * 100</f>
        <v>2.65486725663717</v>
      </c>
      <c r="M51" s="0" t="n">
        <f aca="false">M50 + 15</f>
        <v>750</v>
      </c>
    </row>
    <row r="52" customFormat="false" ht="12.8" hidden="false" customHeight="false" outlineLevel="0" collapsed="false">
      <c r="F52" s="0" t="n">
        <v>79</v>
      </c>
      <c r="I52" s="0" t="n">
        <f aca="false">H52/126 * 100</f>
        <v>0</v>
      </c>
      <c r="K52" s="0" t="n">
        <v>3</v>
      </c>
      <c r="L52" s="0" t="n">
        <f aca="false">K52/113 * 100</f>
        <v>2.65486725663717</v>
      </c>
      <c r="M52" s="0" t="n">
        <f aca="false">M51 + 15</f>
        <v>765</v>
      </c>
    </row>
    <row r="53" customFormat="false" ht="12.8" hidden="false" customHeight="false" outlineLevel="0" collapsed="false">
      <c r="F53" s="0" t="n">
        <v>80</v>
      </c>
      <c r="I53" s="0" t="n">
        <f aca="false">H53/126 * 100</f>
        <v>0</v>
      </c>
      <c r="K53" s="0" t="n">
        <v>3</v>
      </c>
      <c r="L53" s="0" t="n">
        <f aca="false">K53/113 * 100</f>
        <v>2.65486725663717</v>
      </c>
      <c r="M53" s="0" t="n">
        <f aca="false">M52 + 15</f>
        <v>780</v>
      </c>
    </row>
    <row r="54" customFormat="false" ht="12.8" hidden="false" customHeight="false" outlineLevel="0" collapsed="false">
      <c r="F54" s="0" t="n">
        <v>81</v>
      </c>
      <c r="I54" s="0" t="n">
        <f aca="false">H54/126 * 100</f>
        <v>0</v>
      </c>
      <c r="K54" s="0" t="n">
        <v>3</v>
      </c>
      <c r="L54" s="0" t="n">
        <f aca="false">K54/113 * 100</f>
        <v>2.65486725663717</v>
      </c>
      <c r="M54" s="0" t="n">
        <f aca="false">M53 + 15</f>
        <v>795</v>
      </c>
    </row>
    <row r="55" customFormat="false" ht="12.8" hidden="false" customHeight="false" outlineLevel="0" collapsed="false">
      <c r="F55" s="0" t="n">
        <v>83</v>
      </c>
      <c r="I55" s="0" t="n">
        <f aca="false">H55/126 * 100</f>
        <v>0</v>
      </c>
      <c r="K55" s="0" t="n">
        <v>3</v>
      </c>
      <c r="L55" s="0" t="n">
        <f aca="false">K55/113 * 100</f>
        <v>2.65486725663717</v>
      </c>
      <c r="M55" s="0" t="n">
        <f aca="false">M54 + 15</f>
        <v>810</v>
      </c>
    </row>
    <row r="56" customFormat="false" ht="12.8" hidden="false" customHeight="false" outlineLevel="0" collapsed="false">
      <c r="F56" s="0" t="n">
        <v>86</v>
      </c>
      <c r="I56" s="0" t="n">
        <f aca="false">H56/126 * 100</f>
        <v>0</v>
      </c>
      <c r="K56" s="0" t="n">
        <v>3</v>
      </c>
      <c r="L56" s="0" t="n">
        <f aca="false">K56/113 * 100</f>
        <v>2.65486725663717</v>
      </c>
      <c r="M56" s="0" t="n">
        <f aca="false">M55 + 15</f>
        <v>825</v>
      </c>
    </row>
    <row r="57" customFormat="false" ht="12.8" hidden="false" customHeight="false" outlineLevel="0" collapsed="false">
      <c r="F57" s="0" t="n">
        <v>87</v>
      </c>
      <c r="I57" s="0" t="n">
        <f aca="false">H57/126 * 100</f>
        <v>0</v>
      </c>
      <c r="K57" s="0" t="n">
        <v>3</v>
      </c>
      <c r="L57" s="0" t="n">
        <f aca="false">K57/113 * 100</f>
        <v>2.65486725663717</v>
      </c>
      <c r="M57" s="0" t="n">
        <f aca="false">M56 + 15</f>
        <v>840</v>
      </c>
    </row>
    <row r="58" customFormat="false" ht="12.8" hidden="false" customHeight="false" outlineLevel="0" collapsed="false">
      <c r="F58" s="0" t="n">
        <v>90</v>
      </c>
      <c r="I58" s="0" t="n">
        <f aca="false">H58/126 * 100</f>
        <v>0</v>
      </c>
      <c r="K58" s="0" t="n">
        <v>3</v>
      </c>
      <c r="L58" s="0" t="n">
        <f aca="false">K58/113 * 100</f>
        <v>2.65486725663717</v>
      </c>
      <c r="M58" s="0" t="n">
        <f aca="false">M57 + 15</f>
        <v>855</v>
      </c>
    </row>
    <row r="59" customFormat="false" ht="12.8" hidden="false" customHeight="false" outlineLevel="0" collapsed="false">
      <c r="F59" s="0" t="n">
        <v>91</v>
      </c>
      <c r="I59" s="0" t="n">
        <f aca="false">H59/126 * 100</f>
        <v>0</v>
      </c>
      <c r="K59" s="0" t="n">
        <v>3</v>
      </c>
      <c r="L59" s="0" t="n">
        <f aca="false">K59/113 * 100</f>
        <v>2.65486725663717</v>
      </c>
      <c r="M59" s="0" t="n">
        <f aca="false">M58 + 15</f>
        <v>870</v>
      </c>
    </row>
    <row r="60" customFormat="false" ht="12.8" hidden="false" customHeight="false" outlineLevel="0" collapsed="false">
      <c r="F60" s="0" t="n">
        <v>92</v>
      </c>
      <c r="I60" s="0" t="n">
        <f aca="false">H60/126 * 100</f>
        <v>0</v>
      </c>
      <c r="K60" s="0" t="n">
        <v>2</v>
      </c>
      <c r="L60" s="0" t="n">
        <f aca="false">K60/113 * 100</f>
        <v>1.76991150442478</v>
      </c>
      <c r="M60" s="0" t="n">
        <f aca="false">M59 + 15</f>
        <v>885</v>
      </c>
    </row>
    <row r="61" customFormat="false" ht="12.8" hidden="false" customHeight="false" outlineLevel="0" collapsed="false">
      <c r="F61" s="0" t="n">
        <v>92</v>
      </c>
      <c r="I61" s="0" t="n">
        <f aca="false">H61/126 * 100</f>
        <v>0</v>
      </c>
      <c r="K61" s="0" t="n">
        <v>2</v>
      </c>
      <c r="L61" s="0" t="n">
        <f aca="false">K61/113 * 100</f>
        <v>1.76991150442478</v>
      </c>
      <c r="M61" s="0" t="n">
        <f aca="false">M60 + 15</f>
        <v>900</v>
      </c>
    </row>
    <row r="62" customFormat="false" ht="12.8" hidden="false" customHeight="false" outlineLevel="0" collapsed="false">
      <c r="F62" s="0" t="n">
        <v>94</v>
      </c>
      <c r="I62" s="0" t="n">
        <f aca="false">H62/126 * 100</f>
        <v>0</v>
      </c>
      <c r="K62" s="0" t="n">
        <v>2</v>
      </c>
      <c r="L62" s="0" t="n">
        <f aca="false">K62/113 * 100</f>
        <v>1.76991150442478</v>
      </c>
      <c r="M62" s="0" t="n">
        <f aca="false">M61 + 15</f>
        <v>915</v>
      </c>
    </row>
    <row r="63" customFormat="false" ht="12.8" hidden="false" customHeight="false" outlineLevel="0" collapsed="false">
      <c r="F63" s="0" t="n">
        <v>94</v>
      </c>
      <c r="I63" s="0" t="n">
        <f aca="false">H63/126 * 100</f>
        <v>0</v>
      </c>
      <c r="K63" s="0" t="n">
        <v>1</v>
      </c>
      <c r="L63" s="0" t="n">
        <f aca="false">K63/113 * 100</f>
        <v>0.884955752212389</v>
      </c>
      <c r="M63" s="0" t="n">
        <f aca="false">M62 + 15</f>
        <v>930</v>
      </c>
    </row>
    <row r="64" customFormat="false" ht="12.8" hidden="false" customHeight="false" outlineLevel="0" collapsed="false">
      <c r="F64" s="0" t="n">
        <v>96</v>
      </c>
      <c r="I64" s="0" t="n">
        <f aca="false">H64/126 * 100</f>
        <v>0</v>
      </c>
      <c r="K64" s="0" t="n">
        <v>1</v>
      </c>
      <c r="L64" s="0" t="n">
        <f aca="false">K64/113 * 100</f>
        <v>0.884955752212389</v>
      </c>
      <c r="M64" s="0" t="n">
        <f aca="false">M63 + 15</f>
        <v>945</v>
      </c>
    </row>
    <row r="65" customFormat="false" ht="12.8" hidden="false" customHeight="false" outlineLevel="0" collapsed="false">
      <c r="F65" s="0" t="n">
        <v>101</v>
      </c>
      <c r="I65" s="0" t="n">
        <f aca="false">H65/126 * 100</f>
        <v>0</v>
      </c>
      <c r="K65" s="0" t="n">
        <v>1</v>
      </c>
      <c r="L65" s="0" t="n">
        <f aca="false">K65/113 * 100</f>
        <v>0.884955752212389</v>
      </c>
      <c r="M65" s="0" t="n">
        <f aca="false">M64 + 15</f>
        <v>960</v>
      </c>
    </row>
    <row r="66" customFormat="false" ht="12.8" hidden="false" customHeight="false" outlineLevel="0" collapsed="false">
      <c r="F66" s="0" t="n">
        <v>103</v>
      </c>
      <c r="I66" s="0" t="n">
        <f aca="false">H66/126 * 100</f>
        <v>0</v>
      </c>
      <c r="K66" s="0" t="n">
        <v>1</v>
      </c>
      <c r="L66" s="0" t="n">
        <f aca="false">K66/113 * 100</f>
        <v>0.884955752212389</v>
      </c>
      <c r="M66" s="0" t="n">
        <f aca="false">M65 + 15</f>
        <v>975</v>
      </c>
    </row>
    <row r="67" customFormat="false" ht="12.8" hidden="false" customHeight="false" outlineLevel="0" collapsed="false">
      <c r="F67" s="0" t="n">
        <v>110</v>
      </c>
      <c r="I67" s="0" t="n">
        <f aca="false">H67/126 * 100</f>
        <v>0</v>
      </c>
      <c r="K67" s="0" t="n">
        <v>1</v>
      </c>
      <c r="L67" s="0" t="n">
        <f aca="false">K67/113 * 100</f>
        <v>0.884955752212389</v>
      </c>
      <c r="M67" s="0" t="n">
        <f aca="false">M66 + 15</f>
        <v>990</v>
      </c>
    </row>
    <row r="68" customFormat="false" ht="12.8" hidden="false" customHeight="false" outlineLevel="0" collapsed="false">
      <c r="F68" s="0" t="n">
        <v>117</v>
      </c>
      <c r="I68" s="0" t="n">
        <f aca="false">H68/126 * 100</f>
        <v>0</v>
      </c>
      <c r="K68" s="0" t="n">
        <v>0</v>
      </c>
      <c r="L68" s="0" t="n">
        <f aca="false">K68/113 * 100</f>
        <v>0</v>
      </c>
      <c r="M68" s="0" t="n">
        <f aca="false">M67 + 15</f>
        <v>1005</v>
      </c>
    </row>
    <row r="69" customFormat="false" ht="12.8" hidden="false" customHeight="false" outlineLevel="0" collapsed="false">
      <c r="F69" s="0" t="n">
        <v>118</v>
      </c>
      <c r="I69" s="0" t="n">
        <f aca="false">H69/126 * 100</f>
        <v>0</v>
      </c>
    </row>
    <row r="70" customFormat="false" ht="12.8" hidden="false" customHeight="false" outlineLevel="0" collapsed="false">
      <c r="F70" s="0" t="n">
        <v>121</v>
      </c>
      <c r="I70" s="0" t="n">
        <f aca="false">H70/126 * 100</f>
        <v>0</v>
      </c>
    </row>
    <row r="71" customFormat="false" ht="12.8" hidden="false" customHeight="false" outlineLevel="0" collapsed="false">
      <c r="F71" s="0" t="n">
        <v>121</v>
      </c>
      <c r="I71" s="0" t="n">
        <f aca="false">H71/126 * 100</f>
        <v>0</v>
      </c>
    </row>
    <row r="72" customFormat="false" ht="12.8" hidden="false" customHeight="false" outlineLevel="0" collapsed="false">
      <c r="F72" s="0" t="n">
        <v>125</v>
      </c>
      <c r="I72" s="0" t="n">
        <f aca="false">H72/126 * 100</f>
        <v>0</v>
      </c>
    </row>
    <row r="73" customFormat="false" ht="12.8" hidden="false" customHeight="false" outlineLevel="0" collapsed="false">
      <c r="F73" s="0" t="n">
        <v>126</v>
      </c>
    </row>
    <row r="74" customFormat="false" ht="12.8" hidden="false" customHeight="false" outlineLevel="0" collapsed="false">
      <c r="F74" s="0" t="n">
        <v>131</v>
      </c>
    </row>
    <row r="75" customFormat="false" ht="12.8" hidden="false" customHeight="false" outlineLevel="0" collapsed="false">
      <c r="F75" s="0" t="n">
        <v>142</v>
      </c>
    </row>
    <row r="76" customFormat="false" ht="12.8" hidden="false" customHeight="false" outlineLevel="0" collapsed="false">
      <c r="F76" s="0" t="n">
        <v>153</v>
      </c>
    </row>
    <row r="77" customFormat="false" ht="12.8" hidden="false" customHeight="false" outlineLevel="0" collapsed="false">
      <c r="F77" s="0" t="n">
        <v>172</v>
      </c>
    </row>
    <row r="78" customFormat="false" ht="12.8" hidden="false" customHeight="false" outlineLevel="0" collapsed="false">
      <c r="F78" s="0" t="n">
        <v>191</v>
      </c>
    </row>
    <row r="79" customFormat="false" ht="12.8" hidden="false" customHeight="false" outlineLevel="0" collapsed="false">
      <c r="F79" s="0" t="n">
        <v>198</v>
      </c>
    </row>
    <row r="80" customFormat="false" ht="12.8" hidden="false" customHeight="false" outlineLevel="0" collapsed="false">
      <c r="F80" s="0" t="n">
        <v>201</v>
      </c>
    </row>
    <row r="81" customFormat="false" ht="12.8" hidden="false" customHeight="false" outlineLevel="0" collapsed="false">
      <c r="F81" s="0" t="n">
        <v>202</v>
      </c>
    </row>
    <row r="82" customFormat="false" ht="12.8" hidden="false" customHeight="false" outlineLevel="0" collapsed="false">
      <c r="F82" s="0" t="n">
        <v>217</v>
      </c>
    </row>
    <row r="83" customFormat="false" ht="12.8" hidden="false" customHeight="false" outlineLevel="0" collapsed="false">
      <c r="F83" s="0" t="n">
        <v>218</v>
      </c>
    </row>
    <row r="84" customFormat="false" ht="12.8" hidden="false" customHeight="false" outlineLevel="0" collapsed="false">
      <c r="F84" s="0" t="n">
        <v>222</v>
      </c>
    </row>
    <row r="85" customFormat="false" ht="12.8" hidden="false" customHeight="false" outlineLevel="0" collapsed="false">
      <c r="F85" s="0" t="n">
        <v>224</v>
      </c>
    </row>
    <row r="86" customFormat="false" ht="12.8" hidden="false" customHeight="false" outlineLevel="0" collapsed="false">
      <c r="F86" s="0" t="n">
        <v>228</v>
      </c>
    </row>
    <row r="87" customFormat="false" ht="12.8" hidden="false" customHeight="false" outlineLevel="0" collapsed="false">
      <c r="F87" s="0" t="n">
        <v>232</v>
      </c>
    </row>
    <row r="88" customFormat="false" ht="12.8" hidden="false" customHeight="false" outlineLevel="0" collapsed="false">
      <c r="F88" s="0" t="n">
        <v>232</v>
      </c>
    </row>
    <row r="89" customFormat="false" ht="12.8" hidden="false" customHeight="false" outlineLevel="0" collapsed="false">
      <c r="F89" s="0" t="n">
        <v>237</v>
      </c>
    </row>
    <row r="90" customFormat="false" ht="12.8" hidden="false" customHeight="false" outlineLevel="0" collapsed="false">
      <c r="F90" s="0" t="n">
        <v>242</v>
      </c>
    </row>
    <row r="91" customFormat="false" ht="12.8" hidden="false" customHeight="false" outlineLevel="0" collapsed="false">
      <c r="F91" s="0" t="n">
        <v>253</v>
      </c>
    </row>
    <row r="92" customFormat="false" ht="12.8" hidden="false" customHeight="false" outlineLevel="0" collapsed="false">
      <c r="F92" s="0" t="n">
        <v>258</v>
      </c>
    </row>
    <row r="93" customFormat="false" ht="12.8" hidden="false" customHeight="false" outlineLevel="0" collapsed="false">
      <c r="F93" s="0" t="n">
        <v>258</v>
      </c>
    </row>
    <row r="94" customFormat="false" ht="12.8" hidden="false" customHeight="false" outlineLevel="0" collapsed="false">
      <c r="F94" s="0" t="n">
        <v>260</v>
      </c>
    </row>
    <row r="95" customFormat="false" ht="12.8" hidden="false" customHeight="false" outlineLevel="0" collapsed="false">
      <c r="F95" s="0" t="n">
        <v>265</v>
      </c>
    </row>
    <row r="96" customFormat="false" ht="12.8" hidden="false" customHeight="false" outlineLevel="0" collapsed="false">
      <c r="F96" s="0" t="n">
        <v>269</v>
      </c>
    </row>
    <row r="97" customFormat="false" ht="12.8" hidden="false" customHeight="false" outlineLevel="0" collapsed="false">
      <c r="F97" s="0" t="n">
        <v>274</v>
      </c>
    </row>
    <row r="98" customFormat="false" ht="12.8" hidden="false" customHeight="false" outlineLevel="0" collapsed="false">
      <c r="F98" s="0" t="n">
        <v>276</v>
      </c>
    </row>
    <row r="99" customFormat="false" ht="12.8" hidden="false" customHeight="false" outlineLevel="0" collapsed="false">
      <c r="F99" s="0" t="n">
        <v>278</v>
      </c>
    </row>
    <row r="100" customFormat="false" ht="12.8" hidden="false" customHeight="false" outlineLevel="0" collapsed="false">
      <c r="F100" s="0" t="n">
        <v>286</v>
      </c>
    </row>
    <row r="101" customFormat="false" ht="12.8" hidden="false" customHeight="false" outlineLevel="0" collapsed="false">
      <c r="F101" s="0" t="n">
        <v>292</v>
      </c>
    </row>
    <row r="102" customFormat="false" ht="12.8" hidden="false" customHeight="false" outlineLevel="0" collapsed="false">
      <c r="F102" s="0" t="n">
        <v>317</v>
      </c>
    </row>
    <row r="103" customFormat="false" ht="12.8" hidden="false" customHeight="false" outlineLevel="0" collapsed="false">
      <c r="F103" s="0" t="n">
        <v>320</v>
      </c>
    </row>
    <row r="104" customFormat="false" ht="12.8" hidden="false" customHeight="false" outlineLevel="0" collapsed="false">
      <c r="F104" s="0" t="n">
        <v>337</v>
      </c>
    </row>
    <row r="105" customFormat="false" ht="12.8" hidden="false" customHeight="false" outlineLevel="0" collapsed="false">
      <c r="F105" s="0" t="n">
        <v>344</v>
      </c>
    </row>
    <row r="106" customFormat="false" ht="12.8" hidden="false" customHeight="false" outlineLevel="0" collapsed="false">
      <c r="F106" s="0" t="n">
        <v>346</v>
      </c>
    </row>
    <row r="107" customFormat="false" ht="12.8" hidden="false" customHeight="false" outlineLevel="0" collapsed="false">
      <c r="F107" s="0" t="n">
        <v>349</v>
      </c>
    </row>
    <row r="108" customFormat="false" ht="12.8" hidden="false" customHeight="false" outlineLevel="0" collapsed="false">
      <c r="F108" s="0" t="n">
        <v>385</v>
      </c>
    </row>
    <row r="109" customFormat="false" ht="12.8" hidden="false" customHeight="false" outlineLevel="0" collapsed="false">
      <c r="F109" s="0" t="n">
        <v>466</v>
      </c>
    </row>
    <row r="110" customFormat="false" ht="12.8" hidden="false" customHeight="false" outlineLevel="0" collapsed="false">
      <c r="F110" s="0" t="n">
        <v>493</v>
      </c>
    </row>
    <row r="111" customFormat="false" ht="12.8" hidden="false" customHeight="false" outlineLevel="0" collapsed="false">
      <c r="F111" s="0" t="n">
        <v>870</v>
      </c>
    </row>
    <row r="112" customFormat="false" ht="12.8" hidden="false" customHeight="false" outlineLevel="0" collapsed="false">
      <c r="F112" s="0" t="n">
        <v>923</v>
      </c>
    </row>
    <row r="113" customFormat="false" ht="12.8" hidden="false" customHeight="false" outlineLevel="0" collapsed="false">
      <c r="F113" s="0" t="n">
        <v>992</v>
      </c>
      <c r="H113" s="0" t="n">
        <f aca="false">992/60</f>
        <v>16.5333333333333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0" t="n">
        <f aca="false">121.379 + 109.5035</f>
        <v>230.8825</v>
      </c>
      <c r="C1" s="0" t="n">
        <f aca="false">63.59 + 45.162</f>
        <v>108.752</v>
      </c>
      <c r="E1" s="0" t="s">
        <v>1</v>
      </c>
      <c r="G1" s="0" t="s">
        <v>2</v>
      </c>
      <c r="H1" s="0" t="s">
        <v>3</v>
      </c>
      <c r="J1" s="0" t="s">
        <v>4</v>
      </c>
      <c r="L1" s="0" t="s">
        <v>2</v>
      </c>
      <c r="M1" s="0" t="s">
        <v>3</v>
      </c>
      <c r="N1" s="0" t="n">
        <v>100</v>
      </c>
      <c r="O1" s="0" t="n">
        <v>34</v>
      </c>
      <c r="P1" s="0" t="n">
        <v>28</v>
      </c>
      <c r="Q1" s="0" t="n">
        <f aca="false">(O1 + P1) / 62 * 100</f>
        <v>100</v>
      </c>
      <c r="R1" s="0" t="n">
        <v>26</v>
      </c>
      <c r="S1" s="0" t="n">
        <v>26</v>
      </c>
      <c r="T1" s="0" t="n">
        <f aca="false">R1+S1</f>
        <v>52</v>
      </c>
      <c r="U1" s="0" t="n">
        <f aca="false"> T1/52 *100</f>
        <v>100</v>
      </c>
      <c r="V1" s="0" t="n">
        <v>0.5</v>
      </c>
      <c r="W1" s="0" t="n">
        <v>100</v>
      </c>
    </row>
    <row r="2" customFormat="false" ht="12.8" hidden="false" customHeight="false" outlineLevel="0" collapsed="false">
      <c r="B2" s="0" t="n">
        <f aca="false">264 + 261</f>
        <v>525</v>
      </c>
      <c r="C2" s="0" t="n">
        <v>525</v>
      </c>
      <c r="E2" s="0" t="s">
        <v>5</v>
      </c>
      <c r="J2" s="0" t="s">
        <v>5</v>
      </c>
      <c r="N2" s="0" t="n">
        <v>8.45</v>
      </c>
      <c r="O2" s="0" t="n">
        <v>3</v>
      </c>
      <c r="P2" s="0" t="n">
        <v>4</v>
      </c>
      <c r="Q2" s="0" t="n">
        <f aca="false">(O2 + P2) / 62 * 100</f>
        <v>11.2903225806452</v>
      </c>
      <c r="R2" s="0" t="n">
        <v>23</v>
      </c>
      <c r="S2" s="0" t="n">
        <v>22</v>
      </c>
      <c r="T2" s="0" t="n">
        <f aca="false">R2+S2</f>
        <v>45</v>
      </c>
      <c r="U2" s="0" t="n">
        <f aca="false"> T2/52 *100</f>
        <v>86.5384615384616</v>
      </c>
      <c r="V2" s="0" t="n">
        <f aca="false">V1 + 0.5</f>
        <v>1</v>
      </c>
      <c r="W2" s="0" t="n">
        <v>81.7460317460317</v>
      </c>
    </row>
    <row r="3" customFormat="false" ht="12.8" hidden="false" customHeight="false" outlineLevel="0" collapsed="false">
      <c r="B3" s="0" t="n">
        <f aca="false">B1/B2 * 60</f>
        <v>26.3865714285714</v>
      </c>
      <c r="C3" s="0" t="n">
        <f aca="false">C1/C2 * 60</f>
        <v>12.4288</v>
      </c>
      <c r="N3" s="0" t="n">
        <v>0.87</v>
      </c>
      <c r="O3" s="0" t="n">
        <v>0</v>
      </c>
      <c r="P3" s="0" t="n">
        <v>1</v>
      </c>
      <c r="Q3" s="0" t="n">
        <f aca="false">(O3 + P3) / 62 * 100</f>
        <v>1.61290322580645</v>
      </c>
      <c r="R3" s="0" t="n">
        <v>12</v>
      </c>
      <c r="S3" s="0" t="n">
        <v>15</v>
      </c>
      <c r="T3" s="0" t="n">
        <f aca="false">R3+S3</f>
        <v>27</v>
      </c>
      <c r="U3" s="0" t="n">
        <f aca="false"> T3/52 *100</f>
        <v>51.9230769230769</v>
      </c>
      <c r="V3" s="0" t="n">
        <f aca="false">V2 + 0.5</f>
        <v>1.5</v>
      </c>
      <c r="W3" s="0" t="n">
        <v>69.8412698412698</v>
      </c>
    </row>
    <row r="4" customFormat="false" ht="12.8" hidden="false" customHeight="false" outlineLevel="0" collapsed="false">
      <c r="B4" s="2" t="n">
        <f aca="false">525 /52</f>
        <v>10.0961538461538</v>
      </c>
      <c r="C4" s="2" t="n">
        <f aca="false">525 /52</f>
        <v>10.0961538461538</v>
      </c>
      <c r="E4" s="0" t="s">
        <v>6</v>
      </c>
      <c r="F4" s="0" t="n">
        <f aca="false">441+453</f>
        <v>894</v>
      </c>
      <c r="G4" s="0" t="n">
        <f aca="false">F4 / 52</f>
        <v>17.1923076923077</v>
      </c>
      <c r="H4" s="0" t="n">
        <f aca="false">F4/525</f>
        <v>1.70285714285714</v>
      </c>
      <c r="J4" s="0" t="s">
        <v>7</v>
      </c>
      <c r="K4" s="0" t="n">
        <f aca="false">539 + 480</f>
        <v>1019</v>
      </c>
      <c r="M4" s="0" t="n">
        <f aca="false">K4/525</f>
        <v>1.94095238095238</v>
      </c>
      <c r="N4" s="0" t="n">
        <v>0</v>
      </c>
      <c r="O4" s="0" t="n">
        <v>0</v>
      </c>
      <c r="P4" s="0" t="n">
        <v>0</v>
      </c>
      <c r="Q4" s="0" t="n">
        <f aca="false">(O4 + P4) / 62 * 100</f>
        <v>0</v>
      </c>
      <c r="R4" s="0" t="n">
        <v>8</v>
      </c>
      <c r="S4" s="0" t="n">
        <v>12</v>
      </c>
      <c r="T4" s="0" t="n">
        <f aca="false">R4+S4</f>
        <v>20</v>
      </c>
      <c r="U4" s="0" t="n">
        <f aca="false"> T4/52 *100</f>
        <v>38.4615384615385</v>
      </c>
      <c r="V4" s="0" t="n">
        <f aca="false">V3 + 0.5</f>
        <v>2</v>
      </c>
      <c r="W4" s="0" t="n">
        <v>50.7936507936508</v>
      </c>
    </row>
    <row r="5" customFormat="false" ht="12.8" hidden="false" customHeight="false" outlineLevel="0" collapsed="false">
      <c r="B5" s="0" t="s">
        <v>1</v>
      </c>
      <c r="C5" s="0" t="s">
        <v>8</v>
      </c>
      <c r="E5" s="0" t="s">
        <v>9</v>
      </c>
      <c r="F5" s="0" t="n">
        <f aca="false">230+255</f>
        <v>485</v>
      </c>
      <c r="G5" s="0" t="n">
        <f aca="false">F5 / 52</f>
        <v>9.32692307692308</v>
      </c>
      <c r="H5" s="0" t="n">
        <f aca="false">F5/525</f>
        <v>0.923809523809524</v>
      </c>
      <c r="J5" s="0" t="s">
        <v>10</v>
      </c>
      <c r="K5" s="0" t="n">
        <f aca="false">600 + 673</f>
        <v>1273</v>
      </c>
      <c r="M5" s="0" t="n">
        <f aca="false">K5/525</f>
        <v>2.4247619047619</v>
      </c>
      <c r="N5" s="0" t="n">
        <v>0</v>
      </c>
      <c r="O5" s="0" t="n">
        <v>0</v>
      </c>
      <c r="P5" s="0" t="n">
        <v>0</v>
      </c>
      <c r="Q5" s="0" t="n">
        <f aca="false">(O5 + P5) / 62 * 100</f>
        <v>0</v>
      </c>
      <c r="R5" s="0" t="n">
        <v>8</v>
      </c>
      <c r="S5" s="0" t="n">
        <v>11</v>
      </c>
      <c r="T5" s="0" t="n">
        <f aca="false">R5+S5</f>
        <v>19</v>
      </c>
      <c r="U5" s="0" t="n">
        <f aca="false"> T5/52 *100</f>
        <v>36.5384615384615</v>
      </c>
      <c r="V5" s="0" t="n">
        <f aca="false">V4 + 0.5</f>
        <v>2.5</v>
      </c>
      <c r="W5" s="0" t="n">
        <v>39.6825396825397</v>
      </c>
    </row>
    <row r="6" customFormat="false" ht="12.8" hidden="false" customHeight="false" outlineLevel="0" collapsed="false">
      <c r="B6" s="0" t="s">
        <v>11</v>
      </c>
      <c r="C6" s="0" t="s">
        <v>11</v>
      </c>
      <c r="E6" s="0" t="s">
        <v>12</v>
      </c>
      <c r="F6" s="0" t="n">
        <f aca="false">77 + 37</f>
        <v>114</v>
      </c>
      <c r="G6" s="0" t="n">
        <f aca="false">F6 / 52</f>
        <v>2.19230769230769</v>
      </c>
      <c r="H6" s="0" t="n">
        <f aca="false">F6/525</f>
        <v>0.217142857142857</v>
      </c>
      <c r="J6" s="0" t="s">
        <v>13</v>
      </c>
      <c r="K6" s="0" t="n">
        <f aca="false">401 + 302</f>
        <v>703</v>
      </c>
      <c r="M6" s="0" t="n">
        <f aca="false">K6/525</f>
        <v>1.33904761904762</v>
      </c>
      <c r="N6" s="0" t="n">
        <v>0</v>
      </c>
      <c r="O6" s="0" t="n">
        <v>0</v>
      </c>
      <c r="P6" s="0" t="n">
        <v>0</v>
      </c>
      <c r="Q6" s="0" t="n">
        <f aca="false">(O6 + P6) / 62 * 100</f>
        <v>0</v>
      </c>
      <c r="R6" s="0" t="n">
        <v>7</v>
      </c>
      <c r="S6" s="0" t="n">
        <v>10</v>
      </c>
      <c r="T6" s="0" t="n">
        <f aca="false">R6+S6</f>
        <v>17</v>
      </c>
      <c r="U6" s="0" t="n">
        <f aca="false"> T6/52 *100</f>
        <v>32.6923076923077</v>
      </c>
      <c r="V6" s="0" t="n">
        <f aca="false">V5 + 0.5</f>
        <v>3</v>
      </c>
      <c r="W6" s="0" t="n">
        <v>34.9206349206349</v>
      </c>
    </row>
    <row r="7" customFormat="false" ht="12.8" hidden="false" customHeight="false" outlineLevel="0" collapsed="false">
      <c r="J7" s="0" t="s">
        <v>14</v>
      </c>
      <c r="K7" s="0" t="n">
        <f aca="false"> 449 + 514</f>
        <v>963</v>
      </c>
      <c r="M7" s="0" t="n">
        <f aca="false">K7/525</f>
        <v>1.83428571428571</v>
      </c>
      <c r="N7" s="0" t="n">
        <v>0.87</v>
      </c>
      <c r="O7" s="0" t="n">
        <v>0</v>
      </c>
      <c r="P7" s="0" t="n">
        <v>1</v>
      </c>
      <c r="Q7" s="0" t="n">
        <f aca="false">(O7 + P7) / 62 * 100</f>
        <v>1.61290322580645</v>
      </c>
      <c r="R7" s="0" t="n">
        <v>7</v>
      </c>
      <c r="S7" s="0" t="n">
        <v>10</v>
      </c>
      <c r="T7" s="0" t="n">
        <f aca="false">R7+S7</f>
        <v>17</v>
      </c>
      <c r="U7" s="0" t="n">
        <f aca="false"> T7/52 *100</f>
        <v>32.6923076923077</v>
      </c>
      <c r="V7" s="0" t="n">
        <f aca="false">V6 + 0.5</f>
        <v>3.5</v>
      </c>
      <c r="W7" s="0" t="n">
        <v>32.5396825396825</v>
      </c>
    </row>
    <row r="8" customFormat="false" ht="12.8" hidden="false" customHeight="false" outlineLevel="0" collapsed="false">
      <c r="E8" s="0" t="s">
        <v>12</v>
      </c>
      <c r="J8" s="0" t="s">
        <v>15</v>
      </c>
      <c r="K8" s="0" t="n">
        <f aca="false"> 99 + 2014</f>
        <v>2113</v>
      </c>
      <c r="M8" s="0" t="n">
        <f aca="false">K8/525</f>
        <v>4.0247619047619</v>
      </c>
      <c r="N8" s="0" t="n">
        <v>0</v>
      </c>
      <c r="O8" s="0" t="n">
        <v>0</v>
      </c>
      <c r="P8" s="0" t="n">
        <v>0</v>
      </c>
      <c r="Q8" s="0" t="n">
        <f aca="false">(O8 + P8) / 62 * 100</f>
        <v>0</v>
      </c>
      <c r="R8" s="0" t="n">
        <v>7</v>
      </c>
      <c r="S8" s="0" t="n">
        <v>9</v>
      </c>
      <c r="T8" s="0" t="n">
        <f aca="false">R8+S8</f>
        <v>16</v>
      </c>
      <c r="U8" s="0" t="n">
        <f aca="false"> T8/52 *100</f>
        <v>30.7692307692308</v>
      </c>
      <c r="V8" s="0" t="n">
        <f aca="false">V7 + 0.5</f>
        <v>4</v>
      </c>
      <c r="W8" s="0" t="n">
        <v>29.3650793650794</v>
      </c>
    </row>
    <row r="9" customFormat="false" ht="12.8" hidden="false" customHeight="false" outlineLevel="0" collapsed="false">
      <c r="D9" s="2" t="n">
        <f aca="false">525 /52</f>
        <v>10.0961538461538</v>
      </c>
      <c r="E9" s="0" t="s">
        <v>16</v>
      </c>
      <c r="F9" s="0" t="n">
        <v>72</v>
      </c>
      <c r="R9" s="0" t="n">
        <v>7</v>
      </c>
      <c r="S9" s="0" t="n">
        <v>7</v>
      </c>
      <c r="T9" s="0" t="n">
        <f aca="false">R9+S9</f>
        <v>14</v>
      </c>
      <c r="U9" s="0" t="n">
        <f aca="false"> T9/52 *100</f>
        <v>26.9230769230769</v>
      </c>
      <c r="V9" s="0" t="n">
        <f aca="false">V8 + 0.5</f>
        <v>4.5</v>
      </c>
      <c r="W9" s="0" t="n">
        <v>21.4285714285714</v>
      </c>
    </row>
    <row r="10" customFormat="false" ht="12.8" hidden="false" customHeight="false" outlineLevel="0" collapsed="false">
      <c r="E10" s="0" t="s">
        <v>17</v>
      </c>
      <c r="F10" s="0" t="n">
        <v>39</v>
      </c>
      <c r="J10" s="0" t="s">
        <v>18</v>
      </c>
      <c r="R10" s="0" t="n">
        <v>7</v>
      </c>
      <c r="S10" s="0" t="n">
        <v>7</v>
      </c>
      <c r="T10" s="0" t="n">
        <f aca="false">R10+S10</f>
        <v>14</v>
      </c>
      <c r="U10" s="0" t="n">
        <f aca="false"> T10/52 *100</f>
        <v>26.9230769230769</v>
      </c>
      <c r="V10" s="0" t="n">
        <f aca="false">V9 + 0.5</f>
        <v>5</v>
      </c>
      <c r="W10" s="0" t="n">
        <v>15.8730158730159</v>
      </c>
    </row>
    <row r="11" customFormat="false" ht="12.8" hidden="false" customHeight="false" outlineLevel="0" collapsed="false">
      <c r="J11" s="0" t="s">
        <v>19</v>
      </c>
      <c r="K11" s="0" t="n">
        <f aca="false">140 + 149</f>
        <v>289</v>
      </c>
      <c r="L11" s="0" t="n">
        <f aca="false">K11/523 * 100</f>
        <v>55.2581261950287</v>
      </c>
      <c r="R11" s="0" t="n">
        <v>6</v>
      </c>
      <c r="S11" s="0" t="n">
        <v>7</v>
      </c>
      <c r="T11" s="0" t="n">
        <f aca="false">R11+S11</f>
        <v>13</v>
      </c>
      <c r="U11" s="0" t="n">
        <f aca="false"> T11/52 *100</f>
        <v>25</v>
      </c>
      <c r="V11" s="0" t="n">
        <f aca="false">V10 + 0.5</f>
        <v>5.5</v>
      </c>
      <c r="W11" s="0" t="n">
        <v>11.9047619047619</v>
      </c>
    </row>
    <row r="12" customFormat="false" ht="12.8" hidden="false" customHeight="false" outlineLevel="0" collapsed="false">
      <c r="J12" s="0" t="s">
        <v>20</v>
      </c>
      <c r="K12" s="0" t="n">
        <f aca="false">102 + 102</f>
        <v>204</v>
      </c>
      <c r="L12" s="0" t="n">
        <f aca="false">K12/523 * 100</f>
        <v>39.0057361376673</v>
      </c>
      <c r="R12" s="0" t="n">
        <v>6</v>
      </c>
      <c r="S12" s="0" t="n">
        <v>7</v>
      </c>
      <c r="T12" s="0" t="n">
        <f aca="false">R12+S12</f>
        <v>13</v>
      </c>
      <c r="U12" s="0" t="n">
        <f aca="false"> T12/52 *100</f>
        <v>25</v>
      </c>
      <c r="V12" s="0" t="n">
        <f aca="false">V11 + 0.5</f>
        <v>6</v>
      </c>
      <c r="W12" s="0" t="n">
        <v>9.52380952380952</v>
      </c>
    </row>
    <row r="13" customFormat="false" ht="12.8" hidden="false" customHeight="false" outlineLevel="0" collapsed="false">
      <c r="J13" s="0" t="s">
        <v>21</v>
      </c>
      <c r="K13" s="0" t="n">
        <v>30</v>
      </c>
      <c r="L13" s="0" t="n">
        <f aca="false">K13/523 * 100</f>
        <v>5.73613766730402</v>
      </c>
      <c r="R13" s="0" t="n">
        <v>5</v>
      </c>
      <c r="S13" s="0" t="n">
        <v>7</v>
      </c>
      <c r="T13" s="0" t="n">
        <f aca="false">R13+S13</f>
        <v>12</v>
      </c>
      <c r="U13" s="0" t="n">
        <f aca="false"> T13/52 *100</f>
        <v>23.0769230769231</v>
      </c>
      <c r="V13" s="0" t="n">
        <f aca="false">V12 + 0.5</f>
        <v>6.5</v>
      </c>
      <c r="W13" s="0" t="n">
        <v>4.76190476190476</v>
      </c>
    </row>
    <row r="14" customFormat="false" ht="12.8" hidden="false" customHeight="false" outlineLevel="0" collapsed="false">
      <c r="R14" s="0" t="n">
        <v>5</v>
      </c>
      <c r="S14" s="0" t="n">
        <v>7</v>
      </c>
      <c r="T14" s="0" t="n">
        <f aca="false">R14+S14</f>
        <v>12</v>
      </c>
      <c r="U14" s="0" t="n">
        <f aca="false"> T14/52 *100</f>
        <v>23.0769230769231</v>
      </c>
      <c r="V14" s="0" t="n">
        <f aca="false">V13 + 0.5</f>
        <v>7</v>
      </c>
      <c r="W14" s="0" t="n">
        <v>3.96825396825397</v>
      </c>
    </row>
    <row r="15" customFormat="false" ht="12.8" hidden="false" customHeight="false" outlineLevel="0" collapsed="false">
      <c r="R15" s="0" t="n">
        <v>5</v>
      </c>
      <c r="S15" s="0" t="n">
        <v>6</v>
      </c>
      <c r="T15" s="0" t="n">
        <f aca="false">R15+S15</f>
        <v>11</v>
      </c>
      <c r="U15" s="0" t="n">
        <f aca="false"> T15/52 *100</f>
        <v>21.1538461538462</v>
      </c>
      <c r="V15" s="0" t="n">
        <f aca="false">V14 + 0.5</f>
        <v>7.5</v>
      </c>
      <c r="W15" s="0" t="n">
        <v>3.96825396825397</v>
      </c>
    </row>
    <row r="16" customFormat="false" ht="12.8" hidden="false" customHeight="false" outlineLevel="0" collapsed="false">
      <c r="D16" s="0" t="n">
        <f aca="false">(9266 + 11085) / 60 / 52</f>
        <v>6.52275641025641</v>
      </c>
      <c r="R16" s="0" t="n">
        <v>5</v>
      </c>
      <c r="S16" s="0" t="n">
        <v>6</v>
      </c>
      <c r="T16" s="0" t="n">
        <f aca="false">R16+S16</f>
        <v>11</v>
      </c>
      <c r="U16" s="0" t="n">
        <f aca="false"> T16/52 *100</f>
        <v>21.1538461538462</v>
      </c>
      <c r="V16" s="0" t="n">
        <f aca="false">V15 + 0.5</f>
        <v>8</v>
      </c>
      <c r="W16" s="0" t="n">
        <v>3.96825396825397</v>
      </c>
    </row>
    <row r="17" customFormat="false" ht="12.8" hidden="false" customHeight="false" outlineLevel="0" collapsed="false">
      <c r="R17" s="0" t="n">
        <v>5</v>
      </c>
      <c r="S17" s="0" t="n">
        <v>6</v>
      </c>
      <c r="T17" s="0" t="n">
        <f aca="false">R17+S17</f>
        <v>11</v>
      </c>
      <c r="U17" s="0" t="n">
        <f aca="false"> T17/52 *100</f>
        <v>21.1538461538462</v>
      </c>
      <c r="V17" s="0" t="n">
        <f aca="false">V16 + 0.5</f>
        <v>8.5</v>
      </c>
      <c r="W17" s="0" t="n">
        <v>3.17460317460317</v>
      </c>
    </row>
    <row r="18" customFormat="false" ht="12.8" hidden="false" customHeight="false" outlineLevel="0" collapsed="false">
      <c r="R18" s="0" t="n">
        <v>5</v>
      </c>
      <c r="S18" s="0" t="n">
        <v>6</v>
      </c>
      <c r="T18" s="0" t="n">
        <f aca="false">R18+S18</f>
        <v>11</v>
      </c>
      <c r="U18" s="0" t="n">
        <f aca="false"> T18/52 *100</f>
        <v>21.1538461538462</v>
      </c>
      <c r="V18" s="0" t="n">
        <f aca="false">V17 + 0.5</f>
        <v>9</v>
      </c>
      <c r="W18" s="0" t="n">
        <v>2.38095238095238</v>
      </c>
    </row>
    <row r="19" customFormat="false" ht="12.8" hidden="false" customHeight="false" outlineLevel="0" collapsed="false">
      <c r="K19" s="0" t="n">
        <f aca="false">289+204+30</f>
        <v>523</v>
      </c>
      <c r="R19" s="0" t="n">
        <v>5</v>
      </c>
      <c r="S19" s="0" t="n">
        <v>6</v>
      </c>
      <c r="T19" s="0" t="n">
        <f aca="false">R19+S19</f>
        <v>11</v>
      </c>
      <c r="U19" s="0" t="n">
        <f aca="false"> T19/52 *100</f>
        <v>21.1538461538462</v>
      </c>
      <c r="V19" s="0" t="n">
        <f aca="false">V18 + 0.5</f>
        <v>9.5</v>
      </c>
      <c r="W19" s="0" t="n">
        <v>2.38095238095238</v>
      </c>
    </row>
    <row r="20" customFormat="false" ht="12.8" hidden="false" customHeight="false" outlineLevel="0" collapsed="false">
      <c r="R20" s="0" t="n">
        <v>5</v>
      </c>
      <c r="S20" s="0" t="n">
        <v>6</v>
      </c>
      <c r="T20" s="0" t="n">
        <f aca="false">R20+S20</f>
        <v>11</v>
      </c>
      <c r="U20" s="0" t="n">
        <f aca="false"> T20/52 *100</f>
        <v>21.1538461538462</v>
      </c>
      <c r="V20" s="0" t="n">
        <f aca="false">V19 + 0.5</f>
        <v>10</v>
      </c>
      <c r="W20" s="0" t="n">
        <v>2.38095238095238</v>
      </c>
    </row>
    <row r="21" customFormat="false" ht="12.8" hidden="false" customHeight="false" outlineLevel="0" collapsed="false">
      <c r="R21" s="0" t="n">
        <v>5</v>
      </c>
      <c r="S21" s="0" t="n">
        <v>6</v>
      </c>
      <c r="T21" s="0" t="n">
        <f aca="false">R21+S21</f>
        <v>11</v>
      </c>
      <c r="U21" s="0" t="n">
        <f aca="false"> T21/52 *100</f>
        <v>21.1538461538462</v>
      </c>
      <c r="V21" s="0" t="n">
        <f aca="false">V20 + 0.5</f>
        <v>10.5</v>
      </c>
      <c r="W21" s="0" t="n">
        <v>2.38095238095238</v>
      </c>
    </row>
    <row r="22" customFormat="false" ht="12.8" hidden="false" customHeight="false" outlineLevel="0" collapsed="false">
      <c r="R22" s="0" t="n">
        <v>5</v>
      </c>
      <c r="S22" s="0" t="n">
        <v>5</v>
      </c>
      <c r="T22" s="0" t="n">
        <f aca="false">R22+S22</f>
        <v>10</v>
      </c>
      <c r="U22" s="0" t="n">
        <f aca="false"> T22/52 *100</f>
        <v>19.2307692307692</v>
      </c>
      <c r="V22" s="0" t="n">
        <f aca="false">V21 + 0.5</f>
        <v>11</v>
      </c>
      <c r="W22" s="0" t="n">
        <v>2.38095238095238</v>
      </c>
    </row>
    <row r="23" customFormat="false" ht="12.8" hidden="false" customHeight="false" outlineLevel="0" collapsed="false">
      <c r="R23" s="0" t="n">
        <v>5</v>
      </c>
      <c r="S23" s="0" t="n">
        <v>5</v>
      </c>
      <c r="T23" s="0" t="n">
        <f aca="false">R23+S23</f>
        <v>10</v>
      </c>
      <c r="U23" s="0" t="n">
        <f aca="false"> T23/52 *100</f>
        <v>19.2307692307692</v>
      </c>
      <c r="V23" s="0" t="n">
        <f aca="false">V22 + 0.5</f>
        <v>11.5</v>
      </c>
      <c r="W23" s="0" t="n">
        <v>2.38095238095238</v>
      </c>
    </row>
    <row r="24" customFormat="false" ht="12.8" hidden="false" customHeight="false" outlineLevel="0" collapsed="false">
      <c r="R24" s="0" t="n">
        <v>5</v>
      </c>
      <c r="S24" s="0" t="n">
        <v>5</v>
      </c>
      <c r="T24" s="0" t="n">
        <f aca="false">R24+S24</f>
        <v>10</v>
      </c>
      <c r="U24" s="0" t="n">
        <f aca="false"> T24/52 *100</f>
        <v>19.2307692307692</v>
      </c>
      <c r="V24" s="0" t="n">
        <f aca="false">V23 + 0.5</f>
        <v>12</v>
      </c>
      <c r="W24" s="0" t="n">
        <v>2.38095238095238</v>
      </c>
    </row>
    <row r="25" customFormat="false" ht="12.8" hidden="false" customHeight="false" outlineLevel="0" collapsed="false">
      <c r="R25" s="0" t="n">
        <v>5</v>
      </c>
      <c r="S25" s="0" t="n">
        <v>5</v>
      </c>
      <c r="T25" s="0" t="n">
        <f aca="false">R25+S25</f>
        <v>10</v>
      </c>
      <c r="U25" s="0" t="n">
        <f aca="false"> T25/52 *100</f>
        <v>19.2307692307692</v>
      </c>
      <c r="V25" s="0" t="n">
        <f aca="false">V24 + 0.5</f>
        <v>12.5</v>
      </c>
      <c r="W25" s="0" t="n">
        <v>2.38095238095238</v>
      </c>
    </row>
    <row r="26" customFormat="false" ht="12.8" hidden="false" customHeight="false" outlineLevel="0" collapsed="false">
      <c r="R26" s="0" t="n">
        <v>5</v>
      </c>
      <c r="S26" s="0" t="n">
        <v>5</v>
      </c>
      <c r="T26" s="0" t="n">
        <f aca="false">R26+S26</f>
        <v>10</v>
      </c>
      <c r="U26" s="0" t="n">
        <f aca="false"> T26/52 *100</f>
        <v>19.2307692307692</v>
      </c>
      <c r="V26" s="0" t="n">
        <f aca="false">V25 + 0.5</f>
        <v>13</v>
      </c>
      <c r="W26" s="0" t="n">
        <v>2.38095238095238</v>
      </c>
    </row>
    <row r="27" customFormat="false" ht="12.8" hidden="false" customHeight="false" outlineLevel="0" collapsed="false">
      <c r="R27" s="0" t="n">
        <v>5</v>
      </c>
      <c r="S27" s="0" t="n">
        <v>5</v>
      </c>
      <c r="T27" s="0" t="n">
        <f aca="false">R27+S27</f>
        <v>10</v>
      </c>
      <c r="U27" s="0" t="n">
        <f aca="false"> T27/52 *100</f>
        <v>19.2307692307692</v>
      </c>
      <c r="V27" s="0" t="n">
        <f aca="false">V26 + 0.5</f>
        <v>13.5</v>
      </c>
      <c r="W27" s="0" t="n">
        <v>2.38095238095238</v>
      </c>
    </row>
    <row r="28" customFormat="false" ht="12.8" hidden="false" customHeight="false" outlineLevel="0" collapsed="false">
      <c r="R28" s="0" t="n">
        <v>5</v>
      </c>
      <c r="S28" s="0" t="n">
        <v>4</v>
      </c>
      <c r="T28" s="0" t="n">
        <f aca="false">R28+S28</f>
        <v>9</v>
      </c>
      <c r="U28" s="0" t="n">
        <f aca="false"> T28/52 *100</f>
        <v>17.3076923076923</v>
      </c>
      <c r="V28" s="0" t="n">
        <f aca="false">V27 + 0.5</f>
        <v>14</v>
      </c>
      <c r="W28" s="0" t="n">
        <v>2.38095238095238</v>
      </c>
    </row>
    <row r="29" customFormat="false" ht="12.8" hidden="false" customHeight="false" outlineLevel="0" collapsed="false">
      <c r="R29" s="0" t="n">
        <v>5</v>
      </c>
      <c r="S29" s="0" t="n">
        <v>4</v>
      </c>
      <c r="T29" s="0" t="n">
        <f aca="false">R29+S29</f>
        <v>9</v>
      </c>
      <c r="U29" s="0" t="n">
        <f aca="false"> T29/52 *100</f>
        <v>17.3076923076923</v>
      </c>
      <c r="V29" s="0" t="n">
        <f aca="false">V28 + 0.5</f>
        <v>14.5</v>
      </c>
      <c r="W29" s="0" t="n">
        <v>2.38095238095238</v>
      </c>
    </row>
    <row r="30" customFormat="false" ht="12.8" hidden="false" customHeight="false" outlineLevel="0" collapsed="false">
      <c r="R30" s="0" t="n">
        <v>5</v>
      </c>
      <c r="S30" s="0" t="n">
        <v>4</v>
      </c>
      <c r="T30" s="0" t="n">
        <f aca="false">R30+S30</f>
        <v>9</v>
      </c>
      <c r="U30" s="0" t="n">
        <f aca="false"> T30/52 *100</f>
        <v>17.3076923076923</v>
      </c>
      <c r="V30" s="0" t="n">
        <f aca="false">V29 + 0.5</f>
        <v>15</v>
      </c>
      <c r="W30" s="0" t="n">
        <v>2.38095238095238</v>
      </c>
    </row>
    <row r="31" customFormat="false" ht="12.8" hidden="false" customHeight="false" outlineLevel="0" collapsed="false">
      <c r="R31" s="0" t="n">
        <v>5</v>
      </c>
      <c r="S31" s="0" t="n">
        <v>4</v>
      </c>
      <c r="T31" s="0" t="n">
        <f aca="false">R31+S31</f>
        <v>9</v>
      </c>
      <c r="U31" s="0" t="n">
        <f aca="false"> T31/52 *100</f>
        <v>17.3076923076923</v>
      </c>
      <c r="V31" s="0" t="n">
        <f aca="false">V30 + 0.5</f>
        <v>15.5</v>
      </c>
      <c r="W31" s="0" t="n">
        <v>1.58730158730159</v>
      </c>
    </row>
    <row r="32" customFormat="false" ht="12.8" hidden="false" customHeight="false" outlineLevel="0" collapsed="false">
      <c r="R32" s="0" t="n">
        <v>5</v>
      </c>
      <c r="S32" s="0" t="n">
        <v>4</v>
      </c>
      <c r="T32" s="0" t="n">
        <f aca="false">R32+S32</f>
        <v>9</v>
      </c>
      <c r="U32" s="0" t="n">
        <f aca="false"> T32/52 *100</f>
        <v>17.3076923076923</v>
      </c>
      <c r="V32" s="0" t="n">
        <f aca="false">V31 + 0.5</f>
        <v>16</v>
      </c>
      <c r="W32" s="0" t="n">
        <v>0.793650793650794</v>
      </c>
    </row>
    <row r="33" customFormat="false" ht="12.8" hidden="false" customHeight="false" outlineLevel="0" collapsed="false">
      <c r="R33" s="0" t="n">
        <v>5</v>
      </c>
      <c r="S33" s="0" t="n">
        <v>4</v>
      </c>
      <c r="T33" s="0" t="n">
        <f aca="false">R33+S33</f>
        <v>9</v>
      </c>
      <c r="U33" s="0" t="n">
        <f aca="false"> T33/52 *100</f>
        <v>17.3076923076923</v>
      </c>
      <c r="V33" s="0" t="n">
        <f aca="false">V32 + 0.5</f>
        <v>16.5</v>
      </c>
      <c r="W33" s="0" t="n">
        <v>0.793650793650794</v>
      </c>
    </row>
    <row r="34" customFormat="false" ht="12.8" hidden="false" customHeight="false" outlineLevel="0" collapsed="false">
      <c r="R34" s="0" t="n">
        <v>5</v>
      </c>
      <c r="S34" s="0" t="n">
        <v>4</v>
      </c>
      <c r="T34" s="0" t="n">
        <f aca="false">R34+S34</f>
        <v>9</v>
      </c>
      <c r="U34" s="0" t="n">
        <f aca="false"> T34/52 *100</f>
        <v>17.3076923076923</v>
      </c>
      <c r="V34" s="0" t="n">
        <f aca="false">V33 + 0.5</f>
        <v>17</v>
      </c>
      <c r="W34" s="0" t="n">
        <v>0.793650793650794</v>
      </c>
    </row>
    <row r="35" customFormat="false" ht="12.8" hidden="false" customHeight="false" outlineLevel="0" collapsed="false">
      <c r="R35" s="0" t="n">
        <v>5</v>
      </c>
      <c r="S35" s="0" t="n">
        <v>4</v>
      </c>
      <c r="T35" s="0" t="n">
        <f aca="false">R35+S35</f>
        <v>9</v>
      </c>
      <c r="U35" s="0" t="n">
        <f aca="false"> T35/52 *100</f>
        <v>17.3076923076923</v>
      </c>
      <c r="V35" s="0" t="n">
        <f aca="false">V34 + 0.5</f>
        <v>17.5</v>
      </c>
    </row>
    <row r="36" customFormat="false" ht="12.8" hidden="false" customHeight="false" outlineLevel="0" collapsed="false">
      <c r="R36" s="0" t="n">
        <v>5</v>
      </c>
      <c r="S36" s="0" t="n">
        <v>3</v>
      </c>
      <c r="T36" s="0" t="n">
        <f aca="false">R36+S36</f>
        <v>8</v>
      </c>
      <c r="U36" s="0" t="n">
        <f aca="false"> T36/52 *100</f>
        <v>15.3846153846154</v>
      </c>
      <c r="V36" s="0" t="n">
        <f aca="false">V35 + 0.5</f>
        <v>18</v>
      </c>
    </row>
    <row r="37" customFormat="false" ht="12.8" hidden="false" customHeight="false" outlineLevel="0" collapsed="false">
      <c r="R37" s="0" t="n">
        <v>5</v>
      </c>
      <c r="S37" s="0" t="n">
        <v>3</v>
      </c>
      <c r="T37" s="0" t="n">
        <f aca="false">R37+S37</f>
        <v>8</v>
      </c>
      <c r="U37" s="0" t="n">
        <f aca="false"> T37/52 *100</f>
        <v>15.3846153846154</v>
      </c>
      <c r="V37" s="0" t="n">
        <f aca="false">V36 + 0.5</f>
        <v>18.5</v>
      </c>
    </row>
    <row r="38" customFormat="false" ht="12.8" hidden="false" customHeight="false" outlineLevel="0" collapsed="false">
      <c r="R38" s="0" t="n">
        <v>5</v>
      </c>
      <c r="S38" s="0" t="n">
        <v>3</v>
      </c>
      <c r="T38" s="0" t="n">
        <f aca="false">R38+S38</f>
        <v>8</v>
      </c>
      <c r="U38" s="0" t="n">
        <f aca="false"> T38/52 *100</f>
        <v>15.3846153846154</v>
      </c>
      <c r="V38" s="0" t="n">
        <f aca="false">V37 + 0.5</f>
        <v>19</v>
      </c>
    </row>
    <row r="39" customFormat="false" ht="12.8" hidden="false" customHeight="false" outlineLevel="0" collapsed="false">
      <c r="R39" s="0" t="n">
        <v>5</v>
      </c>
      <c r="S39" s="0" t="n">
        <v>3</v>
      </c>
      <c r="T39" s="0" t="n">
        <f aca="false">R39+S39</f>
        <v>8</v>
      </c>
      <c r="U39" s="0" t="n">
        <f aca="false"> T39/52 *100</f>
        <v>15.3846153846154</v>
      </c>
      <c r="V39" s="0" t="n">
        <f aca="false">V38 + 0.5</f>
        <v>19.5</v>
      </c>
    </row>
    <row r="40" customFormat="false" ht="12.8" hidden="false" customHeight="false" outlineLevel="0" collapsed="false">
      <c r="R40" s="0" t="n">
        <v>5</v>
      </c>
      <c r="S40" s="0" t="n">
        <v>2</v>
      </c>
      <c r="T40" s="0" t="n">
        <f aca="false">R40+S40</f>
        <v>7</v>
      </c>
      <c r="U40" s="0" t="n">
        <f aca="false"> T40/52 *100</f>
        <v>13.4615384615385</v>
      </c>
      <c r="V40" s="0" t="n">
        <f aca="false">V39 + 0.5</f>
        <v>20</v>
      </c>
    </row>
    <row r="41" customFormat="false" ht="12.8" hidden="false" customHeight="false" outlineLevel="0" collapsed="false">
      <c r="R41" s="0" t="n">
        <v>5</v>
      </c>
      <c r="S41" s="0" t="n">
        <v>2</v>
      </c>
      <c r="T41" s="0" t="n">
        <f aca="false">R41+S41</f>
        <v>7</v>
      </c>
      <c r="U41" s="0" t="n">
        <f aca="false"> T41/52 *100</f>
        <v>13.4615384615385</v>
      </c>
      <c r="V41" s="0" t="n">
        <f aca="false">V40 + 0.5</f>
        <v>20.5</v>
      </c>
    </row>
    <row r="42" customFormat="false" ht="12.8" hidden="false" customHeight="false" outlineLevel="0" collapsed="false">
      <c r="R42" s="0" t="n">
        <v>5</v>
      </c>
      <c r="S42" s="0" t="n">
        <v>2</v>
      </c>
      <c r="T42" s="0" t="n">
        <f aca="false">R42+S42</f>
        <v>7</v>
      </c>
      <c r="U42" s="0" t="n">
        <f aca="false"> T42/52 *100</f>
        <v>13.4615384615385</v>
      </c>
      <c r="V42" s="0" t="n">
        <f aca="false">V41 + 0.5</f>
        <v>21</v>
      </c>
    </row>
    <row r="43" customFormat="false" ht="12.8" hidden="false" customHeight="false" outlineLevel="0" collapsed="false">
      <c r="R43" s="0" t="n">
        <v>5</v>
      </c>
      <c r="S43" s="0" t="n">
        <v>2</v>
      </c>
      <c r="T43" s="0" t="n">
        <f aca="false">R43+S43</f>
        <v>7</v>
      </c>
      <c r="U43" s="0" t="n">
        <f aca="false"> T43/52 *100</f>
        <v>13.4615384615385</v>
      </c>
      <c r="V43" s="0" t="n">
        <f aca="false">V42 + 0.5</f>
        <v>21.5</v>
      </c>
    </row>
    <row r="44" customFormat="false" ht="12.8" hidden="false" customHeight="false" outlineLevel="0" collapsed="false">
      <c r="R44" s="0" t="n">
        <v>4</v>
      </c>
      <c r="S44" s="0" t="n">
        <v>2</v>
      </c>
      <c r="T44" s="0" t="n">
        <f aca="false">R44+S44</f>
        <v>6</v>
      </c>
      <c r="U44" s="0" t="n">
        <f aca="false"> T44/52 *100</f>
        <v>11.5384615384615</v>
      </c>
      <c r="V44" s="0" t="n">
        <f aca="false">V43 + 0.5</f>
        <v>22</v>
      </c>
    </row>
    <row r="45" customFormat="false" ht="12.8" hidden="false" customHeight="false" outlineLevel="0" collapsed="false">
      <c r="R45" s="0" t="n">
        <v>2</v>
      </c>
      <c r="S45" s="0" t="n">
        <v>2</v>
      </c>
      <c r="T45" s="0" t="n">
        <f aca="false">R45+S45</f>
        <v>4</v>
      </c>
      <c r="U45" s="0" t="n">
        <f aca="false"> T45/52 *100</f>
        <v>7.69230769230769</v>
      </c>
      <c r="V45" s="0" t="n">
        <f aca="false">V44 + 0.5</f>
        <v>22.5</v>
      </c>
    </row>
    <row r="46" customFormat="false" ht="12.8" hidden="false" customHeight="false" outlineLevel="0" collapsed="false">
      <c r="R46" s="0" t="n">
        <v>2</v>
      </c>
      <c r="S46" s="0" t="n">
        <v>2</v>
      </c>
      <c r="T46" s="0" t="n">
        <f aca="false">R46+S46</f>
        <v>4</v>
      </c>
      <c r="U46" s="0" t="n">
        <f aca="false"> T46/52 *100</f>
        <v>7.69230769230769</v>
      </c>
      <c r="V46" s="0" t="n">
        <f aca="false">V45 + 0.5</f>
        <v>23</v>
      </c>
    </row>
    <row r="47" customFormat="false" ht="12.8" hidden="false" customHeight="false" outlineLevel="0" collapsed="false">
      <c r="R47" s="0" t="n">
        <v>2</v>
      </c>
      <c r="S47" s="0" t="n">
        <v>2</v>
      </c>
      <c r="T47" s="0" t="n">
        <f aca="false">R47+S47</f>
        <v>4</v>
      </c>
      <c r="U47" s="0" t="n">
        <f aca="false"> T47/52 *100</f>
        <v>7.69230769230769</v>
      </c>
      <c r="V47" s="0" t="n">
        <f aca="false">V46 + 0.5</f>
        <v>23.5</v>
      </c>
    </row>
    <row r="48" customFormat="false" ht="12.8" hidden="false" customHeight="false" outlineLevel="0" collapsed="false">
      <c r="R48" s="0" t="n">
        <v>1</v>
      </c>
      <c r="S48" s="0" t="n">
        <v>2</v>
      </c>
      <c r="T48" s="0" t="n">
        <f aca="false">R48+S48</f>
        <v>3</v>
      </c>
      <c r="U48" s="0" t="n">
        <f aca="false"> T48/52 *100</f>
        <v>5.76923076923077</v>
      </c>
      <c r="V48" s="0" t="n">
        <f aca="false">V47 + 0.5</f>
        <v>24</v>
      </c>
    </row>
    <row r="49" customFormat="false" ht="12.8" hidden="false" customHeight="false" outlineLevel="0" collapsed="false">
      <c r="R49" s="0" t="n">
        <v>1</v>
      </c>
      <c r="S49" s="0" t="n">
        <v>2</v>
      </c>
      <c r="T49" s="0" t="n">
        <f aca="false">R49+S49</f>
        <v>3</v>
      </c>
      <c r="U49" s="0" t="n">
        <f aca="false"> T49/52 *100</f>
        <v>5.76923076923077</v>
      </c>
      <c r="V49" s="0" t="n">
        <f aca="false">V48 + 0.5</f>
        <v>24.5</v>
      </c>
    </row>
    <row r="50" customFormat="false" ht="12.8" hidden="false" customHeight="false" outlineLevel="0" collapsed="false">
      <c r="R50" s="0" t="n">
        <v>1</v>
      </c>
      <c r="S50" s="0" t="n">
        <v>2</v>
      </c>
      <c r="T50" s="0" t="n">
        <f aca="false">R50+S50</f>
        <v>3</v>
      </c>
      <c r="U50" s="0" t="n">
        <f aca="false"> T50/52 *100</f>
        <v>5.76923076923077</v>
      </c>
      <c r="V50" s="0" t="n">
        <f aca="false">V49 + 0.5</f>
        <v>25</v>
      </c>
    </row>
    <row r="51" customFormat="false" ht="12.8" hidden="false" customHeight="false" outlineLevel="0" collapsed="false">
      <c r="R51" s="0" t="n">
        <v>1</v>
      </c>
      <c r="S51" s="0" t="n">
        <v>2</v>
      </c>
      <c r="T51" s="0" t="n">
        <f aca="false">R51+S51</f>
        <v>3</v>
      </c>
      <c r="U51" s="0" t="n">
        <f aca="false"> T51/52 *100</f>
        <v>5.76923076923077</v>
      </c>
      <c r="V51" s="0" t="n">
        <f aca="false">V50 + 0.5</f>
        <v>25.5</v>
      </c>
    </row>
    <row r="52" customFormat="false" ht="12.8" hidden="false" customHeight="false" outlineLevel="0" collapsed="false">
      <c r="R52" s="0" t="n">
        <v>1</v>
      </c>
      <c r="S52" s="0" t="n">
        <v>2</v>
      </c>
      <c r="T52" s="0" t="n">
        <f aca="false">R52+S52</f>
        <v>3</v>
      </c>
      <c r="U52" s="0" t="n">
        <f aca="false"> T52/52 *100</f>
        <v>5.76923076923077</v>
      </c>
      <c r="V52" s="0" t="n">
        <f aca="false">V51 + 0.5</f>
        <v>26</v>
      </c>
    </row>
    <row r="53" customFormat="false" ht="12.8" hidden="false" customHeight="false" outlineLevel="0" collapsed="false">
      <c r="R53" s="0" t="n">
        <v>1</v>
      </c>
      <c r="S53" s="0" t="n">
        <v>2</v>
      </c>
      <c r="T53" s="0" t="n">
        <f aca="false">R53+S53</f>
        <v>3</v>
      </c>
      <c r="U53" s="0" t="n">
        <f aca="false"> T53/52 *100</f>
        <v>5.76923076923077</v>
      </c>
      <c r="V53" s="0" t="n">
        <f aca="false">V52 + 0.5</f>
        <v>26.5</v>
      </c>
    </row>
    <row r="54" customFormat="false" ht="12.8" hidden="false" customHeight="false" outlineLevel="0" collapsed="false">
      <c r="R54" s="0" t="n">
        <v>1</v>
      </c>
      <c r="S54" s="0" t="n">
        <v>2</v>
      </c>
      <c r="T54" s="0" t="n">
        <f aca="false">R54+S54</f>
        <v>3</v>
      </c>
      <c r="U54" s="0" t="n">
        <f aca="false"> T54/52 *100</f>
        <v>5.76923076923077</v>
      </c>
      <c r="V54" s="0" t="n">
        <f aca="false">V53 + 0.5</f>
        <v>27</v>
      </c>
    </row>
    <row r="55" customFormat="false" ht="12.8" hidden="false" customHeight="false" outlineLevel="0" collapsed="false">
      <c r="R55" s="0" t="n">
        <v>1</v>
      </c>
      <c r="S55" s="0" t="n">
        <v>2</v>
      </c>
      <c r="T55" s="0" t="n">
        <f aca="false">R55+S55</f>
        <v>3</v>
      </c>
      <c r="U55" s="0" t="n">
        <f aca="false"> T55/52 *100</f>
        <v>5.76923076923077</v>
      </c>
      <c r="V55" s="0" t="n">
        <f aca="false">V54 + 0.5</f>
        <v>27.5</v>
      </c>
    </row>
    <row r="56" customFormat="false" ht="12.8" hidden="false" customHeight="false" outlineLevel="0" collapsed="false">
      <c r="R56" s="0" t="n">
        <v>1</v>
      </c>
      <c r="S56" s="0" t="n">
        <v>2</v>
      </c>
      <c r="T56" s="0" t="n">
        <f aca="false">R56+S56</f>
        <v>3</v>
      </c>
      <c r="U56" s="0" t="n">
        <f aca="false"> T56/52 *100</f>
        <v>5.76923076923077</v>
      </c>
      <c r="V56" s="0" t="n">
        <f aca="false">V55 + 0.5</f>
        <v>28</v>
      </c>
    </row>
    <row r="57" customFormat="false" ht="12.8" hidden="false" customHeight="false" outlineLevel="0" collapsed="false">
      <c r="R57" s="0" t="n">
        <v>1</v>
      </c>
      <c r="S57" s="0" t="n">
        <v>2</v>
      </c>
      <c r="T57" s="0" t="n">
        <f aca="false">R57+S57</f>
        <v>3</v>
      </c>
      <c r="U57" s="0" t="n">
        <f aca="false"> T57/52 *100</f>
        <v>5.76923076923077</v>
      </c>
      <c r="V57" s="0" t="n">
        <f aca="false">V56 + 0.5</f>
        <v>28.5</v>
      </c>
    </row>
    <row r="58" customFormat="false" ht="12.8" hidden="false" customHeight="false" outlineLevel="0" collapsed="false">
      <c r="R58" s="0" t="n">
        <v>1</v>
      </c>
      <c r="S58" s="0" t="n">
        <v>2</v>
      </c>
      <c r="T58" s="0" t="n">
        <f aca="false">R58+S58</f>
        <v>3</v>
      </c>
      <c r="U58" s="0" t="n">
        <f aca="false"> T58/52 *100</f>
        <v>5.76923076923077</v>
      </c>
      <c r="V58" s="0" t="n">
        <f aca="false">V57 + 0.5</f>
        <v>29</v>
      </c>
    </row>
    <row r="59" customFormat="false" ht="12.8" hidden="false" customHeight="false" outlineLevel="0" collapsed="false">
      <c r="R59" s="0" t="n">
        <v>1</v>
      </c>
      <c r="S59" s="0" t="n">
        <v>2</v>
      </c>
      <c r="T59" s="0" t="n">
        <f aca="false">R59+S59</f>
        <v>3</v>
      </c>
      <c r="U59" s="0" t="n">
        <f aca="false"> T59/52 *100</f>
        <v>5.76923076923077</v>
      </c>
      <c r="V59" s="0" t="n">
        <f aca="false">V58 + 0.5</f>
        <v>29.5</v>
      </c>
    </row>
    <row r="60" customFormat="false" ht="12.8" hidden="false" customHeight="false" outlineLevel="0" collapsed="false">
      <c r="R60" s="0" t="n">
        <v>1</v>
      </c>
      <c r="S60" s="0" t="n">
        <v>2</v>
      </c>
      <c r="T60" s="0" t="n">
        <f aca="false">R60+S60</f>
        <v>3</v>
      </c>
      <c r="U60" s="0" t="n">
        <f aca="false"> T60/52 *100</f>
        <v>5.76923076923077</v>
      </c>
      <c r="V60" s="0" t="n">
        <f aca="false">V59 + 0.5</f>
        <v>30</v>
      </c>
    </row>
    <row r="61" customFormat="false" ht="12.8" hidden="false" customHeight="false" outlineLevel="0" collapsed="false">
      <c r="R61" s="0" t="n">
        <v>1</v>
      </c>
      <c r="S61" s="0" t="n">
        <v>1</v>
      </c>
      <c r="T61" s="0" t="n">
        <f aca="false">R61+S61</f>
        <v>2</v>
      </c>
      <c r="U61" s="0" t="n">
        <f aca="false"> T61/52 *100</f>
        <v>3.84615384615385</v>
      </c>
      <c r="V61" s="0" t="n">
        <f aca="false">V60 + 0.5</f>
        <v>30.5</v>
      </c>
    </row>
    <row r="62" customFormat="false" ht="12.8" hidden="false" customHeight="false" outlineLevel="0" collapsed="false">
      <c r="R62" s="0" t="n">
        <v>1</v>
      </c>
      <c r="S62" s="0" t="n">
        <v>1</v>
      </c>
      <c r="T62" s="0" t="n">
        <f aca="false">R62+S62</f>
        <v>2</v>
      </c>
      <c r="U62" s="0" t="n">
        <f aca="false"> T62/52 *100</f>
        <v>3.84615384615385</v>
      </c>
      <c r="V62" s="0" t="n">
        <f aca="false">V61 + 0.5</f>
        <v>31</v>
      </c>
    </row>
    <row r="63" customFormat="false" ht="12.8" hidden="false" customHeight="false" outlineLevel="0" collapsed="false">
      <c r="R63" s="0" t="n">
        <v>1</v>
      </c>
      <c r="S63" s="0" t="n">
        <v>1</v>
      </c>
      <c r="T63" s="0" t="n">
        <f aca="false">R63+S63</f>
        <v>2</v>
      </c>
      <c r="U63" s="0" t="n">
        <f aca="false"> T63/52 *100</f>
        <v>3.84615384615385</v>
      </c>
      <c r="V63" s="0" t="n">
        <f aca="false">V62 + 0.5</f>
        <v>31.5</v>
      </c>
    </row>
    <row r="64" customFormat="false" ht="12.8" hidden="false" customHeight="false" outlineLevel="0" collapsed="false">
      <c r="R64" s="0" t="n">
        <v>1</v>
      </c>
      <c r="S64" s="0" t="n">
        <v>1</v>
      </c>
      <c r="T64" s="0" t="n">
        <f aca="false">R64+S64</f>
        <v>2</v>
      </c>
      <c r="U64" s="0" t="n">
        <f aca="false"> T64/52 *100</f>
        <v>3.84615384615385</v>
      </c>
      <c r="V64" s="0" t="n">
        <f aca="false">V63 + 0.5</f>
        <v>32</v>
      </c>
    </row>
    <row r="65" customFormat="false" ht="12.8" hidden="false" customHeight="false" outlineLevel="0" collapsed="false">
      <c r="R65" s="0" t="n">
        <v>1</v>
      </c>
      <c r="S65" s="0" t="n">
        <v>1</v>
      </c>
      <c r="T65" s="0" t="n">
        <f aca="false">R65+S65</f>
        <v>2</v>
      </c>
      <c r="U65" s="0" t="n">
        <f aca="false"> T65/52 *100</f>
        <v>3.84615384615385</v>
      </c>
      <c r="V65" s="0" t="n">
        <f aca="false">V64 + 0.5</f>
        <v>32.5</v>
      </c>
    </row>
    <row r="66" customFormat="false" ht="12.8" hidden="false" customHeight="false" outlineLevel="0" collapsed="false">
      <c r="R66" s="0" t="n">
        <v>1</v>
      </c>
      <c r="S66" s="0" t="n">
        <v>1</v>
      </c>
      <c r="T66" s="0" t="n">
        <f aca="false">R66+S66</f>
        <v>2</v>
      </c>
      <c r="U66" s="0" t="n">
        <f aca="false"> T66/52 *100</f>
        <v>3.84615384615385</v>
      </c>
      <c r="V66" s="0" t="n">
        <f aca="false">V65 + 0.5</f>
        <v>33</v>
      </c>
    </row>
    <row r="67" customFormat="false" ht="12.8" hidden="false" customHeight="false" outlineLevel="0" collapsed="false">
      <c r="R67" s="0" t="n">
        <v>1</v>
      </c>
      <c r="S67" s="0" t="n">
        <v>1</v>
      </c>
      <c r="T67" s="0" t="n">
        <f aca="false">R67+S67</f>
        <v>2</v>
      </c>
      <c r="U67" s="0" t="n">
        <f aca="false"> T67/52 *100</f>
        <v>3.84615384615385</v>
      </c>
      <c r="V67" s="0" t="n">
        <f aca="false">V66 + 0.5</f>
        <v>33.5</v>
      </c>
    </row>
    <row r="68" customFormat="false" ht="12.8" hidden="false" customHeight="false" outlineLevel="0" collapsed="false">
      <c r="R68" s="0" t="n">
        <v>1</v>
      </c>
      <c r="S68" s="0" t="n">
        <v>1</v>
      </c>
      <c r="T68" s="0" t="n">
        <f aca="false">R68+S68</f>
        <v>2</v>
      </c>
      <c r="U68" s="0" t="n">
        <f aca="false"> T68/52 *100</f>
        <v>3.84615384615385</v>
      </c>
      <c r="V68" s="0" t="n">
        <f aca="false">V67 + 0.5</f>
        <v>34</v>
      </c>
    </row>
    <row r="69" customFormat="false" ht="12.8" hidden="false" customHeight="false" outlineLevel="0" collapsed="false">
      <c r="R69" s="0" t="n">
        <v>1</v>
      </c>
      <c r="S69" s="0" t="n">
        <v>1</v>
      </c>
      <c r="T69" s="0" t="n">
        <f aca="false">R69+S69</f>
        <v>2</v>
      </c>
      <c r="U69" s="0" t="n">
        <f aca="false"> T69/52 *100</f>
        <v>3.84615384615385</v>
      </c>
      <c r="V69" s="0" t="n">
        <f aca="false">V68 + 0.5</f>
        <v>34.5</v>
      </c>
    </row>
    <row r="70" customFormat="false" ht="12.8" hidden="false" customHeight="false" outlineLevel="0" collapsed="false">
      <c r="R70" s="0" t="n">
        <v>1</v>
      </c>
      <c r="T70" s="0" t="n">
        <f aca="false">R70+S70</f>
        <v>1</v>
      </c>
      <c r="U70" s="0" t="n">
        <f aca="false"> T70/52 *100</f>
        <v>1.92307692307692</v>
      </c>
      <c r="V70" s="0" t="n">
        <f aca="false">V69 + 0.5</f>
        <v>35</v>
      </c>
    </row>
    <row r="71" customFormat="false" ht="12.8" hidden="false" customHeight="false" outlineLevel="0" collapsed="false">
      <c r="R71" s="0" t="n">
        <v>1</v>
      </c>
      <c r="T71" s="0" t="n">
        <f aca="false">R71+S71</f>
        <v>1</v>
      </c>
      <c r="U71" s="0" t="n">
        <f aca="false"> T71/52 *100</f>
        <v>1.92307692307692</v>
      </c>
      <c r="V71" s="0" t="n">
        <f aca="false">V70 + 0.5</f>
        <v>35.5</v>
      </c>
    </row>
    <row r="72" customFormat="false" ht="12.8" hidden="false" customHeight="false" outlineLevel="0" collapsed="false">
      <c r="R72" s="0" t="n">
        <v>1</v>
      </c>
      <c r="T72" s="0" t="n">
        <f aca="false">R72+S72</f>
        <v>1</v>
      </c>
      <c r="U72" s="0" t="n">
        <f aca="false"> T72/52 *100</f>
        <v>1.92307692307692</v>
      </c>
      <c r="V72" s="0" t="n">
        <f aca="false">V71 + 0.5</f>
        <v>36</v>
      </c>
    </row>
    <row r="73" customFormat="false" ht="12.8" hidden="false" customHeight="false" outlineLevel="0" collapsed="false">
      <c r="R73" s="0" t="n">
        <v>1</v>
      </c>
      <c r="T73" s="0" t="n">
        <f aca="false">R73+S73</f>
        <v>1</v>
      </c>
      <c r="U73" s="0" t="n">
        <f aca="false"> T73/52 *100</f>
        <v>1.92307692307692</v>
      </c>
      <c r="V73" s="0" t="n">
        <f aca="false">V72 + 0.5</f>
        <v>36.5</v>
      </c>
    </row>
    <row r="74" customFormat="false" ht="12.8" hidden="false" customHeight="false" outlineLevel="0" collapsed="false">
      <c r="R74" s="0" t="n">
        <v>1</v>
      </c>
      <c r="T74" s="0" t="n">
        <f aca="false">R74+S74</f>
        <v>1</v>
      </c>
      <c r="U74" s="0" t="n">
        <f aca="false"> T74/52 *100</f>
        <v>1.92307692307692</v>
      </c>
      <c r="V74" s="0" t="n">
        <f aca="false">V73 + 0.5</f>
        <v>37</v>
      </c>
    </row>
    <row r="75" customFormat="false" ht="12.8" hidden="false" customHeight="false" outlineLevel="0" collapsed="false">
      <c r="R75" s="0" t="n">
        <v>1</v>
      </c>
      <c r="T75" s="0" t="n">
        <f aca="false">R75+S75</f>
        <v>1</v>
      </c>
      <c r="U75" s="0" t="n">
        <f aca="false"> T75/52 *100</f>
        <v>1.92307692307692</v>
      </c>
      <c r="V75" s="0" t="n">
        <f aca="false">V74 + 0.5</f>
        <v>37.5</v>
      </c>
    </row>
    <row r="76" customFormat="false" ht="12.8" hidden="false" customHeight="false" outlineLevel="0" collapsed="false">
      <c r="R76" s="0" t="n">
        <v>1</v>
      </c>
      <c r="T76" s="0" t="n">
        <f aca="false">R76+S76</f>
        <v>1</v>
      </c>
      <c r="U76" s="0" t="n">
        <f aca="false"> T76/52 *100</f>
        <v>1.92307692307692</v>
      </c>
      <c r="V76" s="0" t="n">
        <f aca="false">V75 + 0.5</f>
        <v>38</v>
      </c>
    </row>
    <row r="77" customFormat="false" ht="12.8" hidden="false" customHeight="false" outlineLevel="0" collapsed="false">
      <c r="R77" s="0" t="n">
        <v>1</v>
      </c>
      <c r="T77" s="0" t="n">
        <f aca="false">R77+S77</f>
        <v>1</v>
      </c>
      <c r="U77" s="0" t="n">
        <f aca="false"> T77/52 *100</f>
        <v>1.92307692307692</v>
      </c>
      <c r="V77" s="0" t="n">
        <f aca="false">V76 + 0.5</f>
        <v>38.5</v>
      </c>
    </row>
    <row r="78" customFormat="false" ht="12.8" hidden="false" customHeight="false" outlineLevel="0" collapsed="false">
      <c r="R78" s="0" t="n">
        <v>1</v>
      </c>
      <c r="T78" s="0" t="n">
        <f aca="false">R78+S78</f>
        <v>1</v>
      </c>
      <c r="U78" s="0" t="n">
        <f aca="false"> T78/52 *100</f>
        <v>1.92307692307692</v>
      </c>
      <c r="V78" s="0" t="n">
        <f aca="false">V77 + 0.5</f>
        <v>39</v>
      </c>
    </row>
    <row r="79" customFormat="false" ht="12.8" hidden="false" customHeight="false" outlineLevel="0" collapsed="false">
      <c r="R79" s="0" t="n">
        <v>1</v>
      </c>
      <c r="T79" s="0" t="n">
        <f aca="false">R79+S79</f>
        <v>1</v>
      </c>
      <c r="U79" s="0" t="n">
        <f aca="false"> T79/52 *100</f>
        <v>1.92307692307692</v>
      </c>
      <c r="V79" s="0" t="n">
        <f aca="false">V78 + 0.5</f>
        <v>39.5</v>
      </c>
    </row>
    <row r="80" customFormat="false" ht="12.8" hidden="false" customHeight="false" outlineLevel="0" collapsed="false">
      <c r="R80" s="0" t="n">
        <v>1</v>
      </c>
      <c r="T80" s="0" t="n">
        <f aca="false">R80+S80</f>
        <v>1</v>
      </c>
      <c r="U80" s="0" t="n">
        <f aca="false"> T80/52 *100</f>
        <v>1.92307692307692</v>
      </c>
      <c r="V80" s="0" t="n">
        <f aca="false">V79 + 0.5</f>
        <v>40</v>
      </c>
    </row>
    <row r="81" customFormat="false" ht="12.8" hidden="false" customHeight="false" outlineLevel="0" collapsed="false">
      <c r="R81" s="0" t="n">
        <v>1</v>
      </c>
      <c r="T81" s="0" t="n">
        <f aca="false">R81+S81</f>
        <v>1</v>
      </c>
      <c r="U81" s="0" t="n">
        <f aca="false"> T81/52 *100</f>
        <v>1.92307692307692</v>
      </c>
      <c r="V81" s="0" t="n">
        <f aca="false">V80 + 0.5</f>
        <v>40.5</v>
      </c>
    </row>
    <row r="82" customFormat="false" ht="12.8" hidden="false" customHeight="false" outlineLevel="0" collapsed="false">
      <c r="R82" s="0" t="n">
        <v>1</v>
      </c>
      <c r="T82" s="0" t="n">
        <f aca="false">R82+S82</f>
        <v>1</v>
      </c>
      <c r="U82" s="0" t="n">
        <f aca="false"> T82/52 *100</f>
        <v>1.92307692307692</v>
      </c>
      <c r="V82" s="0" t="n">
        <f aca="false">V81 + 0.5</f>
        <v>41</v>
      </c>
    </row>
    <row r="83" customFormat="false" ht="12.8" hidden="false" customHeight="false" outlineLevel="0" collapsed="false">
      <c r="R83" s="0" t="n">
        <v>1</v>
      </c>
      <c r="T83" s="0" t="n">
        <f aca="false">R83+S83</f>
        <v>1</v>
      </c>
      <c r="U83" s="0" t="n">
        <f aca="false"> T83/52 *100</f>
        <v>1.92307692307692</v>
      </c>
      <c r="V83" s="0" t="n">
        <f aca="false">V82 + 0.5</f>
        <v>41.5</v>
      </c>
    </row>
    <row r="84" customFormat="false" ht="12.8" hidden="false" customHeight="false" outlineLevel="0" collapsed="false">
      <c r="R84" s="0" t="n">
        <v>1</v>
      </c>
      <c r="T84" s="0" t="n">
        <f aca="false">R84+S84</f>
        <v>1</v>
      </c>
      <c r="U84" s="0" t="n">
        <f aca="false"> T84/52 *100</f>
        <v>1.92307692307692</v>
      </c>
      <c r="V84" s="0" t="n">
        <f aca="false">V83 + 0.5</f>
        <v>42</v>
      </c>
    </row>
    <row r="85" customFormat="false" ht="12.8" hidden="false" customHeight="false" outlineLevel="0" collapsed="false">
      <c r="R85" s="0" t="n">
        <v>1</v>
      </c>
      <c r="T85" s="0" t="n">
        <f aca="false">R85+S85</f>
        <v>1</v>
      </c>
      <c r="U85" s="0" t="n">
        <f aca="false"> T85/52 *100</f>
        <v>1.92307692307692</v>
      </c>
      <c r="V85" s="0" t="n">
        <f aca="false">V84 + 0.5</f>
        <v>42.5</v>
      </c>
    </row>
    <row r="86" customFormat="false" ht="12.8" hidden="false" customHeight="false" outlineLevel="0" collapsed="false">
      <c r="R86" s="0" t="n">
        <v>1</v>
      </c>
      <c r="T86" s="0" t="n">
        <f aca="false">R86+S86</f>
        <v>1</v>
      </c>
      <c r="U86" s="0" t="n">
        <f aca="false"> T86/52 *100</f>
        <v>1.92307692307692</v>
      </c>
      <c r="V86" s="0" t="n">
        <f aca="false">V85 + 0.5</f>
        <v>43</v>
      </c>
    </row>
    <row r="87" customFormat="false" ht="12.8" hidden="false" customHeight="false" outlineLevel="0" collapsed="false">
      <c r="R87" s="0" t="n">
        <v>1</v>
      </c>
      <c r="T87" s="0" t="n">
        <f aca="false">R87+S87</f>
        <v>1</v>
      </c>
      <c r="U87" s="0" t="n">
        <f aca="false"> T87/52 *100</f>
        <v>1.92307692307692</v>
      </c>
      <c r="V87" s="0" t="n">
        <f aca="false">V86 + 0.5</f>
        <v>43.5</v>
      </c>
    </row>
    <row r="88" customFormat="false" ht="12.8" hidden="false" customHeight="false" outlineLevel="0" collapsed="false">
      <c r="R88" s="0" t="n">
        <v>1</v>
      </c>
      <c r="T88" s="0" t="n">
        <f aca="false">R88+S88</f>
        <v>1</v>
      </c>
      <c r="U88" s="0" t="n">
        <f aca="false"> T88/52 *100</f>
        <v>1.92307692307692</v>
      </c>
      <c r="V88" s="0" t="n">
        <f aca="false">V87 + 0.5</f>
        <v>44</v>
      </c>
    </row>
    <row r="89" customFormat="false" ht="12.8" hidden="false" customHeight="false" outlineLevel="0" collapsed="false">
      <c r="R89" s="0" t="n">
        <v>1</v>
      </c>
      <c r="T89" s="0" t="n">
        <f aca="false">R89+S89</f>
        <v>1</v>
      </c>
      <c r="U89" s="0" t="n">
        <f aca="false"> T89/52 *100</f>
        <v>1.92307692307692</v>
      </c>
      <c r="V89" s="0" t="n">
        <f aca="false">V88 + 0.5</f>
        <v>44.5</v>
      </c>
    </row>
    <row r="90" customFormat="false" ht="12.8" hidden="false" customHeight="false" outlineLevel="0" collapsed="false">
      <c r="R90" s="0" t="n">
        <v>1</v>
      </c>
      <c r="T90" s="0" t="n">
        <f aca="false">R90+S90</f>
        <v>1</v>
      </c>
      <c r="U90" s="0" t="n">
        <f aca="false"> T90/52 *100</f>
        <v>1.92307692307692</v>
      </c>
      <c r="V90" s="0" t="n">
        <f aca="false">V89 + 0.5</f>
        <v>45</v>
      </c>
    </row>
    <row r="91" customFormat="false" ht="12.8" hidden="false" customHeight="false" outlineLevel="0" collapsed="false">
      <c r="R91" s="0" t="n">
        <v>1</v>
      </c>
      <c r="T91" s="0" t="n">
        <f aca="false">R91+S91</f>
        <v>1</v>
      </c>
      <c r="U91" s="0" t="n">
        <f aca="false"> T91/52 *100</f>
        <v>1.92307692307692</v>
      </c>
      <c r="V91" s="0" t="n">
        <f aca="false">V90 + 0.5</f>
        <v>45.5</v>
      </c>
    </row>
    <row r="92" customFormat="false" ht="12.8" hidden="false" customHeight="false" outlineLevel="0" collapsed="false">
      <c r="R92" s="0" t="n">
        <v>1</v>
      </c>
      <c r="T92" s="0" t="n">
        <f aca="false">R92+S92</f>
        <v>1</v>
      </c>
      <c r="U92" s="0" t="n">
        <f aca="false"> T92/52 *100</f>
        <v>1.92307692307692</v>
      </c>
      <c r="V92" s="0" t="n">
        <f aca="false">V91 + 0.5</f>
        <v>46</v>
      </c>
    </row>
    <row r="93" customFormat="false" ht="12.8" hidden="false" customHeight="false" outlineLevel="0" collapsed="false">
      <c r="R93" s="0" t="n">
        <v>1</v>
      </c>
      <c r="T93" s="0" t="n">
        <f aca="false">R93+S93</f>
        <v>1</v>
      </c>
      <c r="U93" s="0" t="n">
        <f aca="false"> T93/52 *100</f>
        <v>1.92307692307692</v>
      </c>
      <c r="V93" s="0" t="n">
        <f aca="false">V92 + 0.5</f>
        <v>46.5</v>
      </c>
    </row>
    <row r="94" customFormat="false" ht="12.8" hidden="false" customHeight="false" outlineLevel="0" collapsed="false">
      <c r="R94" s="0" t="n">
        <v>1</v>
      </c>
      <c r="T94" s="0" t="n">
        <f aca="false">R94+S94</f>
        <v>1</v>
      </c>
      <c r="U94" s="0" t="n">
        <f aca="false"> T94/52 *100</f>
        <v>1.92307692307692</v>
      </c>
      <c r="V94" s="0" t="n">
        <f aca="false">V93 + 0.5</f>
        <v>47</v>
      </c>
    </row>
    <row r="95" customFormat="false" ht="12.8" hidden="false" customHeight="false" outlineLevel="0" collapsed="false">
      <c r="R95" s="0" t="n">
        <v>1</v>
      </c>
      <c r="T95" s="0" t="n">
        <f aca="false">R95+S95</f>
        <v>1</v>
      </c>
      <c r="U95" s="0" t="n">
        <f aca="false"> T95/52 *100</f>
        <v>1.92307692307692</v>
      </c>
      <c r="V95" s="0" t="n">
        <f aca="false">V94 + 0.5</f>
        <v>47.5</v>
      </c>
    </row>
    <row r="96" customFormat="false" ht="12.8" hidden="false" customHeight="false" outlineLevel="0" collapsed="false">
      <c r="R96" s="0" t="n">
        <v>1</v>
      </c>
      <c r="T96" s="0" t="n">
        <f aca="false">R96+S96</f>
        <v>1</v>
      </c>
      <c r="U96" s="0" t="n">
        <f aca="false"> T96/52 *100</f>
        <v>1.92307692307692</v>
      </c>
      <c r="V96" s="0" t="n">
        <f aca="false">V95 + 0.5</f>
        <v>48</v>
      </c>
    </row>
    <row r="97" customFormat="false" ht="12.8" hidden="false" customHeight="false" outlineLevel="0" collapsed="false">
      <c r="R97" s="0" t="n">
        <v>1</v>
      </c>
      <c r="T97" s="0" t="n">
        <f aca="false">R97+S97</f>
        <v>1</v>
      </c>
      <c r="U97" s="0" t="n">
        <f aca="false"> T97/52 *100</f>
        <v>1.92307692307692</v>
      </c>
      <c r="V97" s="0" t="n">
        <f aca="false">V96 + 0.5</f>
        <v>48.5</v>
      </c>
    </row>
    <row r="98" customFormat="false" ht="12.8" hidden="false" customHeight="false" outlineLevel="0" collapsed="false">
      <c r="R98" s="0" t="n">
        <v>1</v>
      </c>
      <c r="T98" s="0" t="n">
        <f aca="false">R98+S98</f>
        <v>1</v>
      </c>
      <c r="U98" s="0" t="n">
        <f aca="false"> T98/52 *100</f>
        <v>1.92307692307692</v>
      </c>
      <c r="V98" s="0" t="n">
        <f aca="false">V97 + 0.5</f>
        <v>49</v>
      </c>
    </row>
    <row r="99" customFormat="false" ht="12.8" hidden="false" customHeight="false" outlineLevel="0" collapsed="false">
      <c r="R99" s="0" t="n">
        <v>1</v>
      </c>
      <c r="T99" s="0" t="n">
        <f aca="false">R99+S99</f>
        <v>1</v>
      </c>
      <c r="U99" s="0" t="n">
        <f aca="false"> T99/52 *100</f>
        <v>1.92307692307692</v>
      </c>
      <c r="V99" s="0" t="n">
        <f aca="false">V98 + 0.5</f>
        <v>49.5</v>
      </c>
    </row>
    <row r="100" customFormat="false" ht="12.8" hidden="false" customHeight="false" outlineLevel="0" collapsed="false">
      <c r="R100" s="0" t="n">
        <v>1</v>
      </c>
      <c r="T100" s="0" t="n">
        <f aca="false">R100+S100</f>
        <v>1</v>
      </c>
      <c r="U100" s="0" t="n">
        <f aca="false"> T100/52 *100</f>
        <v>1.92307692307692</v>
      </c>
      <c r="V100" s="0" t="n">
        <f aca="false">V99 + 0.5</f>
        <v>50</v>
      </c>
    </row>
    <row r="101" customFormat="false" ht="12.8" hidden="false" customHeight="false" outlineLevel="0" collapsed="false">
      <c r="R101" s="0" t="n">
        <v>1</v>
      </c>
      <c r="T101" s="0" t="n">
        <f aca="false">R101+S101</f>
        <v>1</v>
      </c>
      <c r="U101" s="0" t="n">
        <f aca="false"> T101/52 *100</f>
        <v>1.92307692307692</v>
      </c>
      <c r="V101" s="0" t="n">
        <f aca="false">V100 + 0.5</f>
        <v>50.5</v>
      </c>
    </row>
    <row r="102" customFormat="false" ht="12.8" hidden="false" customHeight="false" outlineLevel="0" collapsed="false">
      <c r="R102" s="0" t="n">
        <v>1</v>
      </c>
      <c r="T102" s="0" t="n">
        <f aca="false">R102+S102</f>
        <v>1</v>
      </c>
      <c r="U102" s="0" t="n">
        <f aca="false"> T102/52 *100</f>
        <v>1.92307692307692</v>
      </c>
      <c r="V102" s="0" t="n">
        <f aca="false">V101 + 0.5</f>
        <v>51</v>
      </c>
    </row>
    <row r="103" customFormat="false" ht="12.8" hidden="false" customHeight="false" outlineLevel="0" collapsed="false">
      <c r="R103" s="0" t="n">
        <v>1</v>
      </c>
      <c r="T103" s="0" t="n">
        <f aca="false">R103+S103</f>
        <v>1</v>
      </c>
      <c r="U103" s="0" t="n">
        <f aca="false"> T103/52 *100</f>
        <v>1.92307692307692</v>
      </c>
      <c r="V103" s="0" t="n">
        <f aca="false">V102 + 0.5</f>
        <v>51.5</v>
      </c>
    </row>
    <row r="104" customFormat="false" ht="12.8" hidden="false" customHeight="false" outlineLevel="0" collapsed="false">
      <c r="R104" s="0" t="n">
        <v>1</v>
      </c>
      <c r="T104" s="0" t="n">
        <f aca="false">R104+S104</f>
        <v>1</v>
      </c>
      <c r="U104" s="0" t="n">
        <f aca="false"> T104/52 *100</f>
        <v>1.92307692307692</v>
      </c>
      <c r="V104" s="0" t="n">
        <f aca="false">V103 + 0.5</f>
        <v>52</v>
      </c>
    </row>
    <row r="105" customFormat="false" ht="12.8" hidden="false" customHeight="false" outlineLevel="0" collapsed="false">
      <c r="R105" s="0" t="n">
        <v>1</v>
      </c>
      <c r="T105" s="0" t="n">
        <f aca="false">R105+S105</f>
        <v>1</v>
      </c>
      <c r="U105" s="0" t="n">
        <f aca="false"> T105/52 *100</f>
        <v>1.92307692307692</v>
      </c>
      <c r="V105" s="0" t="n">
        <f aca="false">V104 + 0.5</f>
        <v>52.5</v>
      </c>
    </row>
    <row r="106" customFormat="false" ht="12.8" hidden="false" customHeight="false" outlineLevel="0" collapsed="false">
      <c r="R106" s="0" t="n">
        <v>1</v>
      </c>
      <c r="T106" s="0" t="n">
        <f aca="false">R106+S106</f>
        <v>1</v>
      </c>
      <c r="U106" s="0" t="n">
        <f aca="false"> T106/52 *100</f>
        <v>1.92307692307692</v>
      </c>
      <c r="V106" s="0" t="n">
        <f aca="false">V105 + 0.5</f>
        <v>53</v>
      </c>
    </row>
    <row r="107" customFormat="false" ht="12.8" hidden="false" customHeight="false" outlineLevel="0" collapsed="false">
      <c r="R107" s="0" t="n">
        <v>1</v>
      </c>
      <c r="T107" s="0" t="n">
        <f aca="false">R107+S107</f>
        <v>1</v>
      </c>
      <c r="U107" s="0" t="n">
        <f aca="false"> T107/52 *100</f>
        <v>1.92307692307692</v>
      </c>
      <c r="V107" s="0" t="n">
        <f aca="false">V106 + 0.5</f>
        <v>53.5</v>
      </c>
    </row>
    <row r="108" customFormat="false" ht="12.8" hidden="false" customHeight="false" outlineLevel="0" collapsed="false">
      <c r="R108" s="0" t="n">
        <v>1</v>
      </c>
      <c r="T108" s="0" t="n">
        <f aca="false">R108+S108</f>
        <v>1</v>
      </c>
      <c r="U108" s="0" t="n">
        <f aca="false"> T108/52 *100</f>
        <v>1.92307692307692</v>
      </c>
      <c r="V108" s="0" t="n">
        <f aca="false">V107 + 0.5</f>
        <v>54</v>
      </c>
    </row>
    <row r="109" customFormat="false" ht="12.8" hidden="false" customHeight="false" outlineLevel="0" collapsed="false">
      <c r="R109" s="0" t="n">
        <v>1</v>
      </c>
      <c r="T109" s="0" t="n">
        <f aca="false">R109+S109</f>
        <v>1</v>
      </c>
      <c r="U109" s="0" t="n">
        <f aca="false"> T109/52 *100</f>
        <v>1.92307692307692</v>
      </c>
      <c r="V109" s="0" t="n">
        <f aca="false">V108 + 0.5</f>
        <v>54.5</v>
      </c>
    </row>
    <row r="110" customFormat="false" ht="12.8" hidden="false" customHeight="false" outlineLevel="0" collapsed="false">
      <c r="R110" s="0" t="n">
        <v>1</v>
      </c>
      <c r="T110" s="0" t="n">
        <f aca="false">R110+S110</f>
        <v>1</v>
      </c>
      <c r="U110" s="0" t="n">
        <f aca="false"> T110/52 *100</f>
        <v>1.92307692307692</v>
      </c>
      <c r="V110" s="0" t="n">
        <f aca="false">V109 + 0.5</f>
        <v>55</v>
      </c>
    </row>
    <row r="111" customFormat="false" ht="12.8" hidden="false" customHeight="false" outlineLevel="0" collapsed="false">
      <c r="R111" s="0" t="n">
        <v>1</v>
      </c>
      <c r="T111" s="0" t="n">
        <f aca="false">R111+S111</f>
        <v>1</v>
      </c>
      <c r="U111" s="0" t="n">
        <f aca="false"> T111/52 *100</f>
        <v>1.92307692307692</v>
      </c>
      <c r="V111" s="0" t="n">
        <f aca="false">V110 + 0.5</f>
        <v>55.5</v>
      </c>
    </row>
    <row r="112" customFormat="false" ht="12.8" hidden="false" customHeight="false" outlineLevel="0" collapsed="false">
      <c r="R112" s="0" t="n">
        <v>1</v>
      </c>
      <c r="T112" s="0" t="n">
        <f aca="false">R112+S112</f>
        <v>1</v>
      </c>
      <c r="U112" s="0" t="n">
        <f aca="false"> T112/52 *100</f>
        <v>1.92307692307692</v>
      </c>
      <c r="V112" s="0" t="n">
        <f aca="false">V111 + 0.5</f>
        <v>56</v>
      </c>
    </row>
    <row r="113" customFormat="false" ht="12.8" hidden="false" customHeight="false" outlineLevel="0" collapsed="false">
      <c r="R113" s="0" t="n">
        <v>1</v>
      </c>
      <c r="T113" s="0" t="n">
        <f aca="false">R113+S113</f>
        <v>1</v>
      </c>
      <c r="U113" s="0" t="n">
        <f aca="false"> T113/52 *100</f>
        <v>1.92307692307692</v>
      </c>
      <c r="V113" s="0" t="n">
        <f aca="false">V112 + 0.5</f>
        <v>56.5</v>
      </c>
    </row>
    <row r="114" customFormat="false" ht="12.8" hidden="false" customHeight="false" outlineLevel="0" collapsed="false">
      <c r="R114" s="0" t="n">
        <v>1</v>
      </c>
      <c r="T114" s="0" t="n">
        <f aca="false">R114+S114</f>
        <v>1</v>
      </c>
      <c r="U114" s="0" t="n">
        <f aca="false"> T114/52 *100</f>
        <v>1.92307692307692</v>
      </c>
      <c r="V114" s="0" t="n">
        <f aca="false">V113 + 0.5</f>
        <v>57</v>
      </c>
    </row>
    <row r="115" customFormat="false" ht="12.8" hidden="false" customHeight="false" outlineLevel="0" collapsed="false">
      <c r="R115" s="0" t="n">
        <v>1</v>
      </c>
      <c r="T115" s="0" t="n">
        <f aca="false">R115+S115</f>
        <v>1</v>
      </c>
      <c r="U115" s="0" t="n">
        <f aca="false"> T115/52 *100</f>
        <v>1.92307692307692</v>
      </c>
      <c r="V115" s="0" t="n">
        <f aca="false">V114 + 0.5</f>
        <v>57.5</v>
      </c>
    </row>
    <row r="116" customFormat="false" ht="12.8" hidden="false" customHeight="false" outlineLevel="0" collapsed="false">
      <c r="R116" s="0" t="n">
        <v>1</v>
      </c>
      <c r="T116" s="0" t="n">
        <f aca="false">R116+S116</f>
        <v>1</v>
      </c>
      <c r="U116" s="0" t="n">
        <f aca="false"> T116/52 *100</f>
        <v>1.92307692307692</v>
      </c>
      <c r="V116" s="0" t="n">
        <f aca="false">V115 + 0.5</f>
        <v>58</v>
      </c>
    </row>
    <row r="117" customFormat="false" ht="12.8" hidden="false" customHeight="false" outlineLevel="0" collapsed="false">
      <c r="R117" s="0" t="n">
        <v>1</v>
      </c>
      <c r="T117" s="0" t="n">
        <f aca="false">R117+S117</f>
        <v>1</v>
      </c>
      <c r="U117" s="0" t="n">
        <f aca="false"> T117/52 *100</f>
        <v>1.92307692307692</v>
      </c>
      <c r="V117" s="0" t="n">
        <f aca="false">V116 + 0.5</f>
        <v>58.5</v>
      </c>
    </row>
    <row r="118" customFormat="false" ht="12.8" hidden="false" customHeight="false" outlineLevel="0" collapsed="false">
      <c r="R118" s="0" t="n">
        <v>1</v>
      </c>
      <c r="T118" s="0" t="n">
        <f aca="false">R118+S118</f>
        <v>1</v>
      </c>
      <c r="U118" s="0" t="n">
        <f aca="false"> T118/52 *100</f>
        <v>1.92307692307692</v>
      </c>
      <c r="V118" s="0" t="n">
        <f aca="false">V117 + 0.5</f>
        <v>59</v>
      </c>
    </row>
    <row r="119" customFormat="false" ht="12.8" hidden="false" customHeight="false" outlineLevel="0" collapsed="false">
      <c r="R119" s="0" t="n">
        <v>1</v>
      </c>
      <c r="T119" s="0" t="n">
        <f aca="false">R119+S119</f>
        <v>1</v>
      </c>
      <c r="U119" s="0" t="n">
        <f aca="false"> T119/52 *100</f>
        <v>1.92307692307692</v>
      </c>
      <c r="V119" s="0" t="n">
        <f aca="false">V118 + 0.5</f>
        <v>59.5</v>
      </c>
    </row>
    <row r="120" customFormat="false" ht="12.8" hidden="false" customHeight="false" outlineLevel="0" collapsed="false">
      <c r="R120" s="0" t="n">
        <v>1</v>
      </c>
      <c r="T120" s="0" t="n">
        <f aca="false">R120+S120</f>
        <v>1</v>
      </c>
      <c r="U120" s="0" t="n">
        <f aca="false"> T120/52 *100</f>
        <v>1.92307692307692</v>
      </c>
      <c r="V120" s="0" t="n">
        <f aca="false">V119 + 0.5</f>
        <v>60</v>
      </c>
    </row>
    <row r="121" customFormat="false" ht="12.8" hidden="false" customHeight="false" outlineLevel="0" collapsed="false">
      <c r="R121" s="0" t="n">
        <v>1</v>
      </c>
      <c r="T121" s="0" t="n">
        <f aca="false">R121+S121</f>
        <v>1</v>
      </c>
      <c r="U121" s="0" t="n">
        <f aca="false"> T121/52 *100</f>
        <v>1.92307692307692</v>
      </c>
      <c r="V121" s="0" t="n">
        <f aca="false">V120 + 0.5</f>
        <v>60.5</v>
      </c>
    </row>
    <row r="122" customFormat="false" ht="12.8" hidden="false" customHeight="false" outlineLevel="0" collapsed="false">
      <c r="R122" s="0" t="n">
        <v>1</v>
      </c>
      <c r="T122" s="0" t="n">
        <f aca="false">R122+S122</f>
        <v>1</v>
      </c>
      <c r="U122" s="0" t="n">
        <f aca="false"> T122/52 *100</f>
        <v>1.92307692307692</v>
      </c>
      <c r="V122" s="0" t="n">
        <f aca="false">V121 + 0.5</f>
        <v>61</v>
      </c>
    </row>
    <row r="123" customFormat="false" ht="12.8" hidden="false" customHeight="false" outlineLevel="0" collapsed="false">
      <c r="R123" s="0" t="n">
        <v>1</v>
      </c>
      <c r="T123" s="0" t="n">
        <f aca="false">R123+S123</f>
        <v>1</v>
      </c>
      <c r="U123" s="0" t="n">
        <f aca="false"> T123/52 *100</f>
        <v>1.92307692307692</v>
      </c>
      <c r="V123" s="0" t="n">
        <f aca="false">V122 + 0.5</f>
        <v>61.5</v>
      </c>
    </row>
    <row r="124" customFormat="false" ht="12.8" hidden="false" customHeight="false" outlineLevel="0" collapsed="false">
      <c r="R124" s="0" t="n">
        <v>1</v>
      </c>
      <c r="T124" s="0" t="n">
        <f aca="false">R124+S124</f>
        <v>1</v>
      </c>
      <c r="U124" s="0" t="n">
        <f aca="false"> T124/52 *100</f>
        <v>1.92307692307692</v>
      </c>
      <c r="V124" s="0" t="n">
        <f aca="false">V123 + 0.5</f>
        <v>62</v>
      </c>
    </row>
    <row r="125" customFormat="false" ht="12.8" hidden="false" customHeight="false" outlineLevel="0" collapsed="false">
      <c r="R125" s="0" t="n">
        <v>1</v>
      </c>
      <c r="T125" s="0" t="n">
        <f aca="false">R125+S125</f>
        <v>1</v>
      </c>
      <c r="U125" s="0" t="n">
        <f aca="false"> T125/52 *100</f>
        <v>1.92307692307692</v>
      </c>
      <c r="V125" s="0" t="n">
        <f aca="false">V124 + 0.5</f>
        <v>62.5</v>
      </c>
    </row>
    <row r="126" customFormat="false" ht="12.8" hidden="false" customHeight="false" outlineLevel="0" collapsed="false">
      <c r="R126" s="0" t="n">
        <v>1</v>
      </c>
      <c r="T126" s="0" t="n">
        <f aca="false">R126+S126</f>
        <v>1</v>
      </c>
      <c r="U126" s="0" t="n">
        <f aca="false"> T126/52 *100</f>
        <v>1.92307692307692</v>
      </c>
      <c r="V126" s="0" t="n">
        <f aca="false">V125 + 0.5</f>
        <v>63</v>
      </c>
    </row>
    <row r="127" customFormat="false" ht="12.8" hidden="false" customHeight="false" outlineLevel="0" collapsed="false">
      <c r="R127" s="0" t="n">
        <v>1</v>
      </c>
      <c r="T127" s="0" t="n">
        <f aca="false">R127+S127</f>
        <v>1</v>
      </c>
      <c r="U127" s="0" t="n">
        <f aca="false"> T127/52 *100</f>
        <v>1.92307692307692</v>
      </c>
      <c r="V127" s="0" t="n">
        <f aca="false">V126 + 0.5</f>
        <v>63.5</v>
      </c>
    </row>
    <row r="128" customFormat="false" ht="12.8" hidden="false" customHeight="false" outlineLevel="0" collapsed="false">
      <c r="R128" s="0" t="n">
        <v>1</v>
      </c>
      <c r="T128" s="0" t="n">
        <f aca="false">R128+S128</f>
        <v>1</v>
      </c>
      <c r="U128" s="0" t="n">
        <f aca="false"> T128/52 *100</f>
        <v>1.92307692307692</v>
      </c>
      <c r="V128" s="0" t="n">
        <f aca="false">V127 + 0.5</f>
        <v>64</v>
      </c>
    </row>
    <row r="129" customFormat="false" ht="12.8" hidden="false" customHeight="false" outlineLevel="0" collapsed="false">
      <c r="R129" s="0" t="n">
        <v>1</v>
      </c>
      <c r="T129" s="0" t="n">
        <f aca="false">R129+S129</f>
        <v>1</v>
      </c>
      <c r="U129" s="0" t="n">
        <f aca="false"> T129/52 *100</f>
        <v>1.92307692307692</v>
      </c>
      <c r="V129" s="0" t="n">
        <f aca="false">V128 + 0.5</f>
        <v>64.5</v>
      </c>
    </row>
    <row r="130" customFormat="false" ht="12.8" hidden="false" customHeight="false" outlineLevel="0" collapsed="false">
      <c r="R130" s="0" t="n">
        <v>1</v>
      </c>
      <c r="T130" s="0" t="n">
        <f aca="false">R130+S130</f>
        <v>1</v>
      </c>
      <c r="U130" s="0" t="n">
        <f aca="false"> T130/52 *100</f>
        <v>1.92307692307692</v>
      </c>
      <c r="V130" s="0" t="n">
        <f aca="false">V129 + 0.5</f>
        <v>65</v>
      </c>
    </row>
    <row r="131" customFormat="false" ht="12.8" hidden="false" customHeight="false" outlineLevel="0" collapsed="false">
      <c r="R131" s="0" t="n">
        <v>1</v>
      </c>
      <c r="T131" s="0" t="n">
        <f aca="false">R131+S131</f>
        <v>1</v>
      </c>
      <c r="U131" s="0" t="n">
        <f aca="false"> T131/52 *100</f>
        <v>1.92307692307692</v>
      </c>
      <c r="V131" s="0" t="n">
        <f aca="false">V130 + 0.5</f>
        <v>65.5</v>
      </c>
    </row>
    <row r="132" customFormat="false" ht="12.8" hidden="false" customHeight="false" outlineLevel="0" collapsed="false">
      <c r="R132" s="0" t="n">
        <v>1</v>
      </c>
      <c r="T132" s="0" t="n">
        <f aca="false">R132+S132</f>
        <v>1</v>
      </c>
      <c r="U132" s="0" t="n">
        <f aca="false"> T132/52 *100</f>
        <v>1.92307692307692</v>
      </c>
      <c r="V132" s="0" t="n">
        <f aca="false">V131 + 0.5</f>
        <v>66</v>
      </c>
    </row>
    <row r="133" customFormat="false" ht="12.8" hidden="false" customHeight="false" outlineLevel="0" collapsed="false">
      <c r="R133" s="0" t="n">
        <v>1</v>
      </c>
      <c r="T133" s="0" t="n">
        <f aca="false">R133+S133</f>
        <v>1</v>
      </c>
      <c r="U133" s="0" t="n">
        <f aca="false"> T133/52 *100</f>
        <v>1.92307692307692</v>
      </c>
      <c r="V133" s="0" t="n">
        <f aca="false">V132 + 0.5</f>
        <v>66.5</v>
      </c>
    </row>
    <row r="134" customFormat="false" ht="12.8" hidden="false" customHeight="false" outlineLevel="0" collapsed="false">
      <c r="R134" s="0" t="n">
        <v>1</v>
      </c>
      <c r="T134" s="0" t="n">
        <f aca="false">R134+S134</f>
        <v>1</v>
      </c>
      <c r="U134" s="0" t="n">
        <f aca="false"> T134/52 *100</f>
        <v>1.92307692307692</v>
      </c>
      <c r="V134" s="0" t="n">
        <f aca="false">V133 + 0.5</f>
        <v>67</v>
      </c>
    </row>
    <row r="135" customFormat="false" ht="12.8" hidden="false" customHeight="false" outlineLevel="0" collapsed="false">
      <c r="R135" s="0" t="n">
        <v>1</v>
      </c>
      <c r="T135" s="0" t="n">
        <f aca="false">R135+S135</f>
        <v>1</v>
      </c>
      <c r="U135" s="0" t="n">
        <f aca="false"> T135/52 *100</f>
        <v>1.92307692307692</v>
      </c>
      <c r="V135" s="0" t="n">
        <f aca="false">V134 + 0.5</f>
        <v>67.5</v>
      </c>
    </row>
    <row r="136" customFormat="false" ht="12.8" hidden="false" customHeight="false" outlineLevel="0" collapsed="false">
      <c r="R136" s="0" t="n">
        <v>1</v>
      </c>
      <c r="T136" s="0" t="n">
        <f aca="false">R136+S136</f>
        <v>1</v>
      </c>
      <c r="U136" s="0" t="n">
        <f aca="false"> T136/52 *100</f>
        <v>1.92307692307692</v>
      </c>
      <c r="V136" s="0" t="n">
        <f aca="false">V135 + 0.5</f>
        <v>68</v>
      </c>
    </row>
    <row r="137" customFormat="false" ht="12.8" hidden="false" customHeight="false" outlineLevel="0" collapsed="false">
      <c r="R137" s="0" t="n">
        <v>1</v>
      </c>
      <c r="T137" s="0" t="n">
        <f aca="false">R137+S137</f>
        <v>1</v>
      </c>
      <c r="U137" s="0" t="n">
        <f aca="false"> T137/52 *100</f>
        <v>1.92307692307692</v>
      </c>
      <c r="V137" s="0" t="n">
        <f aca="false">V136 + 0.5</f>
        <v>68.5</v>
      </c>
    </row>
    <row r="138" customFormat="false" ht="12.8" hidden="false" customHeight="false" outlineLevel="0" collapsed="false">
      <c r="R138" s="0" t="n">
        <v>1</v>
      </c>
      <c r="T138" s="0" t="n">
        <f aca="false">R138+S138</f>
        <v>1</v>
      </c>
      <c r="U138" s="0" t="n">
        <f aca="false"> T138/52 *100</f>
        <v>1.92307692307692</v>
      </c>
      <c r="V138" s="0" t="n">
        <f aca="false">V137 + 0.5</f>
        <v>69</v>
      </c>
    </row>
    <row r="139" customFormat="false" ht="12.8" hidden="false" customHeight="false" outlineLevel="0" collapsed="false">
      <c r="R139" s="0" t="n">
        <v>1</v>
      </c>
      <c r="T139" s="0" t="n">
        <f aca="false">R139+S139</f>
        <v>1</v>
      </c>
      <c r="U139" s="0" t="n">
        <f aca="false"> T139/52 *100</f>
        <v>1.92307692307692</v>
      </c>
      <c r="V139" s="0" t="n">
        <f aca="false">V138 + 0.5</f>
        <v>69.5</v>
      </c>
    </row>
    <row r="140" customFormat="false" ht="12.8" hidden="false" customHeight="false" outlineLevel="0" collapsed="false">
      <c r="R140" s="0" t="n">
        <v>1</v>
      </c>
      <c r="T140" s="0" t="n">
        <f aca="false">R140+S140</f>
        <v>1</v>
      </c>
      <c r="U140" s="0" t="n">
        <f aca="false"> T140/52 *100</f>
        <v>1.92307692307692</v>
      </c>
      <c r="V140" s="0" t="n">
        <f aca="false">V139 + 0.5</f>
        <v>70</v>
      </c>
    </row>
    <row r="141" customFormat="false" ht="12.8" hidden="false" customHeight="false" outlineLevel="0" collapsed="false">
      <c r="R141" s="0" t="n">
        <v>1</v>
      </c>
      <c r="T141" s="0" t="n">
        <f aca="false">R141+S141</f>
        <v>1</v>
      </c>
      <c r="U141" s="0" t="n">
        <f aca="false"> T141/52 *100</f>
        <v>1.92307692307692</v>
      </c>
      <c r="V141" s="0" t="n">
        <f aca="false">V140 + 0.5</f>
        <v>70.5</v>
      </c>
    </row>
    <row r="142" customFormat="false" ht="12.8" hidden="false" customHeight="false" outlineLevel="0" collapsed="false">
      <c r="R142" s="0" t="n">
        <v>1</v>
      </c>
      <c r="T142" s="0" t="n">
        <f aca="false">R142+S142</f>
        <v>1</v>
      </c>
      <c r="U142" s="0" t="n">
        <f aca="false"> T142/52 *100</f>
        <v>1.92307692307692</v>
      </c>
      <c r="V142" s="0" t="n">
        <f aca="false">V141 + 0.5</f>
        <v>71</v>
      </c>
    </row>
    <row r="143" customFormat="false" ht="12.8" hidden="false" customHeight="false" outlineLevel="0" collapsed="false">
      <c r="R143" s="0" t="n">
        <v>1</v>
      </c>
      <c r="T143" s="0" t="n">
        <f aca="false">R143+S143</f>
        <v>1</v>
      </c>
      <c r="U143" s="0" t="n">
        <f aca="false"> T143/52 *100</f>
        <v>1.92307692307692</v>
      </c>
      <c r="V143" s="0" t="n">
        <f aca="false">V142 + 0.5</f>
        <v>71.5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95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S12" activeCellId="0" sqref="S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22</v>
      </c>
      <c r="B1" s="0" t="n">
        <v>690</v>
      </c>
      <c r="C1" s="0" t="n">
        <f aca="false">B1/690 * 100</f>
        <v>100</v>
      </c>
      <c r="D1" s="0" t="n">
        <v>0</v>
      </c>
      <c r="E1" s="0" t="n">
        <v>49</v>
      </c>
      <c r="F1" s="0" t="n">
        <v>38</v>
      </c>
      <c r="G1" s="0" t="n">
        <f aca="false">B1+E1+F1</f>
        <v>777</v>
      </c>
      <c r="H1" s="0" t="n">
        <f aca="false">G1/777 * 100</f>
        <v>100</v>
      </c>
      <c r="J1" s="0" t="s">
        <v>23</v>
      </c>
      <c r="K1" s="0" t="n">
        <v>819</v>
      </c>
      <c r="L1" s="0" t="n">
        <v>47</v>
      </c>
      <c r="M1" s="0" t="n">
        <v>70</v>
      </c>
      <c r="N1" s="0" t="n">
        <f aca="false">K1+L1+M1</f>
        <v>936</v>
      </c>
      <c r="O1" s="0" t="n">
        <f aca="false">N1/936 * 100</f>
        <v>100</v>
      </c>
      <c r="Q1" s="0" t="n">
        <v>690</v>
      </c>
      <c r="R1" s="0" t="n">
        <v>6321.475317</v>
      </c>
      <c r="S1" s="0" t="n">
        <v>3264.4246</v>
      </c>
      <c r="V1" s="0" t="s">
        <v>24</v>
      </c>
      <c r="W1" s="0" t="n">
        <f aca="false">T25/R2</f>
        <v>6.70367579335175</v>
      </c>
      <c r="X1" s="0" t="n">
        <f aca="false">R32/R37</f>
        <v>2.39568345323741</v>
      </c>
    </row>
    <row r="2" customFormat="false" ht="12.8" hidden="false" customHeight="false" outlineLevel="0" collapsed="false">
      <c r="B2" s="0" t="n">
        <v>669</v>
      </c>
      <c r="C2" s="0" t="n">
        <f aca="false">B2/690 * 100</f>
        <v>96.9565217391304</v>
      </c>
      <c r="D2" s="0" t="n">
        <f aca="false">D1 + 0.5</f>
        <v>0.5</v>
      </c>
      <c r="E2" s="0" t="n">
        <v>44</v>
      </c>
      <c r="F2" s="0" t="n">
        <v>35</v>
      </c>
      <c r="G2" s="0" t="n">
        <f aca="false">B2+E2+F2</f>
        <v>748</v>
      </c>
      <c r="H2" s="0" t="n">
        <f aca="false">G2/777 * 100</f>
        <v>96.2676962676963</v>
      </c>
      <c r="K2" s="0" t="n">
        <v>76</v>
      </c>
      <c r="L2" s="0" t="n">
        <v>6</v>
      </c>
      <c r="M2" s="0" t="n">
        <v>4</v>
      </c>
      <c r="N2" s="0" t="n">
        <f aca="false">K2+L2+M2</f>
        <v>86</v>
      </c>
      <c r="O2" s="0" t="n">
        <f aca="false">N2/936 * 100</f>
        <v>9.18803418803419</v>
      </c>
      <c r="R2" s="0" t="n">
        <v>11943</v>
      </c>
      <c r="S2" s="0" t="n">
        <v>11111</v>
      </c>
      <c r="V2" s="0" t="s">
        <v>25</v>
      </c>
      <c r="W2" s="0" t="n">
        <f aca="false">T27/R2</f>
        <v>0.824248513773759</v>
      </c>
      <c r="X2" s="0" t="n">
        <f aca="false">R34/R37</f>
        <v>0.264131551901336</v>
      </c>
    </row>
    <row r="3" customFormat="false" ht="12.8" hidden="false" customHeight="false" outlineLevel="0" collapsed="false">
      <c r="B3" s="0" t="n">
        <v>549</v>
      </c>
      <c r="C3" s="0" t="n">
        <f aca="false">B3/690 * 100</f>
        <v>79.5652173913043</v>
      </c>
      <c r="D3" s="0" t="n">
        <f aca="false">D2 + 0.5</f>
        <v>1</v>
      </c>
      <c r="E3" s="0" t="n">
        <v>25</v>
      </c>
      <c r="F3" s="0" t="n">
        <v>20</v>
      </c>
      <c r="G3" s="0" t="n">
        <f aca="false">B3+E3+F3</f>
        <v>594</v>
      </c>
      <c r="H3" s="0" t="n">
        <f aca="false">G3/777 * 100</f>
        <v>76.4478764478765</v>
      </c>
      <c r="K3" s="0" t="n">
        <v>28</v>
      </c>
      <c r="L3" s="0" t="n">
        <v>4</v>
      </c>
      <c r="M3" s="0" t="n">
        <v>1</v>
      </c>
      <c r="N3" s="0" t="n">
        <f aca="false">K3+L3+M3</f>
        <v>33</v>
      </c>
      <c r="O3" s="0" t="n">
        <f aca="false">N3/936 * 100</f>
        <v>3.52564102564103</v>
      </c>
      <c r="Q3" s="0" t="s">
        <v>1</v>
      </c>
      <c r="R3" s="0" t="n">
        <f aca="false">R1/R2 * 60</f>
        <v>31.7582281688018</v>
      </c>
      <c r="S3" s="0" t="n">
        <v>26.3865714285714</v>
      </c>
      <c r="T3" s="0" t="n">
        <v>26.3865714285714</v>
      </c>
      <c r="V3" s="0" t="s">
        <v>26</v>
      </c>
      <c r="W3" s="0" t="n">
        <f aca="false">T26/R2</f>
        <v>48.1237545005443</v>
      </c>
      <c r="X3" s="0" t="n">
        <f aca="false">R33/R37</f>
        <v>18.7718396711202</v>
      </c>
    </row>
    <row r="4" customFormat="false" ht="12.8" hidden="false" customHeight="false" outlineLevel="0" collapsed="false">
      <c r="B4" s="0" t="n">
        <v>471</v>
      </c>
      <c r="C4" s="0" t="n">
        <f aca="false">B4/690 * 100</f>
        <v>68.2608695652174</v>
      </c>
      <c r="D4" s="0" t="n">
        <f aca="false">D3 + 0.5</f>
        <v>1.5</v>
      </c>
      <c r="E4" s="0" t="n">
        <v>22</v>
      </c>
      <c r="F4" s="0" t="n">
        <v>17</v>
      </c>
      <c r="G4" s="0" t="n">
        <f aca="false">B4+E4+F4</f>
        <v>510</v>
      </c>
      <c r="H4" s="0" t="n">
        <f aca="false">G4/777 * 100</f>
        <v>65.6370656370656</v>
      </c>
      <c r="K4" s="0" t="n">
        <v>8</v>
      </c>
      <c r="L4" s="0" t="n">
        <v>2</v>
      </c>
      <c r="N4" s="0" t="n">
        <f aca="false">K4+L4+M4</f>
        <v>10</v>
      </c>
      <c r="O4" s="0" t="n">
        <f aca="false">N4/936 * 100</f>
        <v>1.06837606837607</v>
      </c>
      <c r="Q4" s="0" t="s">
        <v>8</v>
      </c>
      <c r="R4" s="0" t="n">
        <v>17.6280691206912</v>
      </c>
      <c r="S4" s="0" t="n">
        <v>12.4288</v>
      </c>
    </row>
    <row r="5" customFormat="false" ht="12.8" hidden="false" customHeight="false" outlineLevel="0" collapsed="false">
      <c r="B5" s="0" t="n">
        <v>427</v>
      </c>
      <c r="C5" s="0" t="n">
        <f aca="false">B5/690 * 100</f>
        <v>61.8840579710145</v>
      </c>
      <c r="D5" s="0" t="n">
        <f aca="false">D4 + 0.5</f>
        <v>2</v>
      </c>
      <c r="E5" s="0" t="n">
        <v>18</v>
      </c>
      <c r="F5" s="0" t="n">
        <v>15</v>
      </c>
      <c r="G5" s="0" t="n">
        <f aca="false">B5+E5+F5</f>
        <v>460</v>
      </c>
      <c r="H5" s="0" t="n">
        <f aca="false">G5/777 * 100</f>
        <v>59.2020592020592</v>
      </c>
      <c r="K5" s="0" t="n">
        <v>7</v>
      </c>
      <c r="L5" s="0" t="n">
        <v>1</v>
      </c>
      <c r="N5" s="0" t="n">
        <f aca="false">K5+L5+M5</f>
        <v>8</v>
      </c>
      <c r="O5" s="0" t="n">
        <f aca="false">N5/936 * 100</f>
        <v>0.854700854700855</v>
      </c>
    </row>
    <row r="6" customFormat="false" ht="12.8" hidden="false" customHeight="false" outlineLevel="0" collapsed="false">
      <c r="B6" s="0" t="n">
        <v>391</v>
      </c>
      <c r="C6" s="0" t="n">
        <f aca="false">B6/690 * 100</f>
        <v>56.6666666666667</v>
      </c>
      <c r="D6" s="0" t="n">
        <f aca="false">D5 + 0.5</f>
        <v>2.5</v>
      </c>
      <c r="E6" s="0" t="n">
        <v>14</v>
      </c>
      <c r="F6" s="0" t="n">
        <v>12</v>
      </c>
      <c r="G6" s="0" t="n">
        <f aca="false">B6+E6+F6</f>
        <v>417</v>
      </c>
      <c r="H6" s="0" t="n">
        <f aca="false">G6/777 * 100</f>
        <v>53.6679536679537</v>
      </c>
      <c r="K6" s="0" t="n">
        <v>4</v>
      </c>
      <c r="L6" s="0" t="n">
        <v>1</v>
      </c>
      <c r="N6" s="0" t="n">
        <f aca="false">K6+L6+M6</f>
        <v>5</v>
      </c>
      <c r="O6" s="0" t="n">
        <f aca="false">N6/936 * 100</f>
        <v>0.534188034188034</v>
      </c>
      <c r="R6" s="0" t="n">
        <f aca="false">R2/Q1</f>
        <v>17.3086956521739</v>
      </c>
      <c r="S6" s="2" t="n">
        <f aca="false">S2/Q1</f>
        <v>16.1028985507246</v>
      </c>
      <c r="V6" s="0" t="s">
        <v>27</v>
      </c>
      <c r="W6" s="0" t="n">
        <f aca="false">V13/T27*100</f>
        <v>71.6375457131248</v>
      </c>
    </row>
    <row r="7" customFormat="false" ht="12.8" hidden="false" customHeight="false" outlineLevel="0" collapsed="false">
      <c r="B7" s="0" t="n">
        <v>364</v>
      </c>
      <c r="C7" s="0" t="n">
        <f aca="false">B7/690 * 100</f>
        <v>52.7536231884058</v>
      </c>
      <c r="D7" s="0" t="n">
        <f aca="false">D6 + 0.5</f>
        <v>3</v>
      </c>
      <c r="E7" s="0" t="n">
        <v>11</v>
      </c>
      <c r="F7" s="0" t="n">
        <v>10</v>
      </c>
      <c r="G7" s="0" t="n">
        <f aca="false">B7+E7+F7</f>
        <v>385</v>
      </c>
      <c r="H7" s="0" t="n">
        <f aca="false">G7/777 * 100</f>
        <v>49.5495495495496</v>
      </c>
      <c r="K7" s="0" t="n">
        <v>1</v>
      </c>
      <c r="L7" s="0" t="n">
        <v>1</v>
      </c>
      <c r="N7" s="0" t="n">
        <f aca="false">K7+L7+M7</f>
        <v>2</v>
      </c>
      <c r="O7" s="0" t="n">
        <f aca="false">N7/936 * 100</f>
        <v>0.213675213675214</v>
      </c>
      <c r="V7" s="0" t="s">
        <v>28</v>
      </c>
      <c r="W7" s="0" t="n">
        <f aca="false">V14/T27*100</f>
        <v>25.2133279154815</v>
      </c>
    </row>
    <row r="8" customFormat="false" ht="12.8" hidden="false" customHeight="false" outlineLevel="0" collapsed="false">
      <c r="B8" s="0" t="n">
        <v>340</v>
      </c>
      <c r="C8" s="0" t="n">
        <f aca="false">B8/690 * 100</f>
        <v>49.2753623188406</v>
      </c>
      <c r="D8" s="0" t="n">
        <f aca="false">D7 + 0.5</f>
        <v>3.5</v>
      </c>
      <c r="E8" s="0" t="n">
        <v>11</v>
      </c>
      <c r="F8" s="0" t="n">
        <v>10</v>
      </c>
      <c r="G8" s="0" t="n">
        <f aca="false">B8+E8+F8</f>
        <v>361</v>
      </c>
      <c r="H8" s="0" t="n">
        <f aca="false">G8/777 * 100</f>
        <v>46.4607464607465</v>
      </c>
      <c r="K8" s="0" t="n">
        <v>1</v>
      </c>
      <c r="L8" s="0" t="n">
        <v>1</v>
      </c>
      <c r="N8" s="0" t="n">
        <f aca="false">K8+L8+M8</f>
        <v>2</v>
      </c>
      <c r="O8" s="0" t="n">
        <f aca="false">N8/936 * 100</f>
        <v>0.213675213675214</v>
      </c>
      <c r="V8" s="0" t="s">
        <v>29</v>
      </c>
      <c r="W8" s="0" t="n">
        <f aca="false">V15/T27*100</f>
        <v>3.14912637139374</v>
      </c>
    </row>
    <row r="9" customFormat="false" ht="12.8" hidden="false" customHeight="false" outlineLevel="0" collapsed="false">
      <c r="B9" s="0" t="n">
        <v>319</v>
      </c>
      <c r="C9" s="0" t="n">
        <f aca="false">B9/690 * 100</f>
        <v>46.231884057971</v>
      </c>
      <c r="D9" s="0" t="n">
        <f aca="false">D8 + 0.5</f>
        <v>4</v>
      </c>
      <c r="E9" s="0" t="n">
        <v>10</v>
      </c>
      <c r="F9" s="0" t="n">
        <v>9</v>
      </c>
      <c r="G9" s="0" t="n">
        <f aca="false">B9+E9+F9</f>
        <v>338</v>
      </c>
      <c r="H9" s="0" t="n">
        <f aca="false">G9/777 * 100</f>
        <v>43.5006435006435</v>
      </c>
      <c r="K9" s="0" t="n">
        <v>1</v>
      </c>
      <c r="L9" s="0" t="n">
        <v>1</v>
      </c>
      <c r="N9" s="0" t="n">
        <f aca="false">K9+L9+M9</f>
        <v>2</v>
      </c>
      <c r="O9" s="0" t="n">
        <f aca="false">N9/936 * 100</f>
        <v>0.213675213675214</v>
      </c>
    </row>
    <row r="10" customFormat="false" ht="12.8" hidden="false" customHeight="false" outlineLevel="0" collapsed="false">
      <c r="B10" s="0" t="n">
        <v>300</v>
      </c>
      <c r="C10" s="0" t="n">
        <f aca="false">B10/690 * 100</f>
        <v>43.4782608695652</v>
      </c>
      <c r="D10" s="0" t="n">
        <f aca="false">D9 + 0.5</f>
        <v>4.5</v>
      </c>
      <c r="E10" s="0" t="n">
        <v>10</v>
      </c>
      <c r="F10" s="0" t="n">
        <v>9</v>
      </c>
      <c r="G10" s="0" t="n">
        <f aca="false">B10+E10+F10</f>
        <v>319</v>
      </c>
      <c r="H10" s="0" t="n">
        <f aca="false">G10/777 * 100</f>
        <v>41.0553410553411</v>
      </c>
      <c r="L10" s="0" t="n">
        <v>1</v>
      </c>
      <c r="N10" s="0" t="n">
        <f aca="false">K10+L10+M10</f>
        <v>1</v>
      </c>
      <c r="O10" s="0" t="n">
        <f aca="false">N10/936 * 100</f>
        <v>0.106837606837607</v>
      </c>
    </row>
    <row r="11" customFormat="false" ht="12.8" hidden="false" customHeight="false" outlineLevel="0" collapsed="false">
      <c r="B11" s="0" t="n">
        <v>286</v>
      </c>
      <c r="C11" s="0" t="n">
        <f aca="false">B11/690 * 100</f>
        <v>41.4492753623188</v>
      </c>
      <c r="D11" s="0" t="n">
        <f aca="false">D10 + 0.5</f>
        <v>5</v>
      </c>
      <c r="E11" s="0" t="n">
        <v>10</v>
      </c>
      <c r="F11" s="0" t="n">
        <v>9</v>
      </c>
      <c r="G11" s="0" t="n">
        <f aca="false">B11+E11+F11</f>
        <v>305</v>
      </c>
      <c r="H11" s="0" t="n">
        <f aca="false">G11/777 * 100</f>
        <v>39.2535392535393</v>
      </c>
      <c r="L11" s="0" t="n">
        <v>1</v>
      </c>
      <c r="N11" s="0" t="n">
        <f aca="false">K11+L11+M11</f>
        <v>1</v>
      </c>
      <c r="O11" s="0" t="n">
        <f aca="false">N11/936 * 100</f>
        <v>0.106837606837607</v>
      </c>
      <c r="R11" s="0" t="s">
        <v>30</v>
      </c>
      <c r="S11" s="0" t="s">
        <v>4</v>
      </c>
    </row>
    <row r="12" customFormat="false" ht="12.8" hidden="false" customHeight="false" outlineLevel="0" collapsed="false">
      <c r="B12" s="0" t="n">
        <v>275</v>
      </c>
      <c r="C12" s="0" t="n">
        <f aca="false">B12/690 * 100</f>
        <v>39.8550724637681</v>
      </c>
      <c r="D12" s="0" t="n">
        <f aca="false">D11 + 0.5</f>
        <v>5.5</v>
      </c>
      <c r="E12" s="0" t="n">
        <v>9</v>
      </c>
      <c r="F12" s="0" t="n">
        <v>9</v>
      </c>
      <c r="G12" s="0" t="n">
        <f aca="false">B12+E12+F12</f>
        <v>293</v>
      </c>
      <c r="H12" s="0" t="n">
        <f aca="false">G12/777 * 100</f>
        <v>37.7091377091377</v>
      </c>
      <c r="L12" s="0" t="n">
        <v>1</v>
      </c>
      <c r="N12" s="0" t="n">
        <f aca="false">K12+L12+M12</f>
        <v>1</v>
      </c>
      <c r="O12" s="0" t="n">
        <f aca="false">N12/936 * 100</f>
        <v>0.106837606837607</v>
      </c>
    </row>
    <row r="13" customFormat="false" ht="12.8" hidden="false" customHeight="false" outlineLevel="0" collapsed="false">
      <c r="B13" s="0" t="n">
        <v>266</v>
      </c>
      <c r="C13" s="0" t="n">
        <f aca="false">B13/690 * 100</f>
        <v>38.5507246376812</v>
      </c>
      <c r="D13" s="0" t="n">
        <f aca="false">D12 + 0.5</f>
        <v>6</v>
      </c>
      <c r="E13" s="0" t="n">
        <v>7</v>
      </c>
      <c r="F13" s="0" t="n">
        <v>9</v>
      </c>
      <c r="G13" s="0" t="n">
        <f aca="false">B13+E13+F13</f>
        <v>282</v>
      </c>
      <c r="H13" s="0" t="n">
        <f aca="false">G13/777 * 100</f>
        <v>36.2934362934363</v>
      </c>
      <c r="L13" s="0" t="n">
        <v>1</v>
      </c>
      <c r="N13" s="0" t="n">
        <f aca="false">K13+L13+M13</f>
        <v>1</v>
      </c>
      <c r="O13" s="0" t="n">
        <f aca="false">N13/936 * 100</f>
        <v>0.106837606837607</v>
      </c>
      <c r="V13" s="0" t="n">
        <v>7052</v>
      </c>
    </row>
    <row r="14" customFormat="false" ht="12.8" hidden="false" customHeight="false" outlineLevel="0" collapsed="false">
      <c r="B14" s="0" t="n">
        <v>259</v>
      </c>
      <c r="C14" s="0" t="n">
        <f aca="false">B14/690 * 100</f>
        <v>37.536231884058</v>
      </c>
      <c r="D14" s="0" t="n">
        <f aca="false">D13 + 0.5</f>
        <v>6.5</v>
      </c>
      <c r="E14" s="0" t="n">
        <v>7</v>
      </c>
      <c r="F14" s="0" t="n">
        <v>9</v>
      </c>
      <c r="G14" s="0" t="n">
        <f aca="false">B14+E14+F14</f>
        <v>275</v>
      </c>
      <c r="H14" s="0" t="n">
        <f aca="false">G14/777 * 100</f>
        <v>35.3925353925354</v>
      </c>
      <c r="V14" s="0" t="n">
        <v>2482</v>
      </c>
    </row>
    <row r="15" customFormat="false" ht="12.8" hidden="false" customHeight="false" outlineLevel="0" collapsed="false">
      <c r="B15" s="0" t="n">
        <v>254</v>
      </c>
      <c r="C15" s="0" t="n">
        <f aca="false">B15/690 * 100</f>
        <v>36.8115942028986</v>
      </c>
      <c r="D15" s="0" t="n">
        <f aca="false">D14 + 0.5</f>
        <v>7</v>
      </c>
      <c r="E15" s="0" t="n">
        <v>7</v>
      </c>
      <c r="F15" s="0" t="n">
        <v>9</v>
      </c>
      <c r="G15" s="0" t="n">
        <f aca="false">B15+E15+F15</f>
        <v>270</v>
      </c>
      <c r="H15" s="0" t="n">
        <f aca="false">G15/777 * 100</f>
        <v>34.7490347490347</v>
      </c>
      <c r="V15" s="0" t="n">
        <v>310</v>
      </c>
    </row>
    <row r="16" customFormat="false" ht="12.8" hidden="false" customHeight="false" outlineLevel="0" collapsed="false">
      <c r="B16" s="0" t="n">
        <v>249</v>
      </c>
      <c r="C16" s="0" t="n">
        <f aca="false">B16/690 * 100</f>
        <v>36.0869565217391</v>
      </c>
      <c r="D16" s="0" t="n">
        <f aca="false">D15 + 0.5</f>
        <v>7.5</v>
      </c>
      <c r="E16" s="0" t="n">
        <v>6</v>
      </c>
      <c r="F16" s="0" t="n">
        <v>9</v>
      </c>
      <c r="G16" s="0" t="n">
        <f aca="false">B16+E16+F16</f>
        <v>264</v>
      </c>
      <c r="H16" s="0" t="n">
        <f aca="false">G16/777 * 100</f>
        <v>33.976833976834</v>
      </c>
    </row>
    <row r="17" customFormat="false" ht="12.8" hidden="false" customHeight="false" outlineLevel="0" collapsed="false">
      <c r="B17" s="0" t="n">
        <v>246</v>
      </c>
      <c r="C17" s="0" t="n">
        <f aca="false">B17/690 * 100</f>
        <v>35.6521739130435</v>
      </c>
      <c r="D17" s="0" t="n">
        <f aca="false">D16 + 0.5</f>
        <v>8</v>
      </c>
      <c r="E17" s="0" t="n">
        <v>6</v>
      </c>
      <c r="F17" s="0" t="n">
        <v>9</v>
      </c>
      <c r="G17" s="0" t="n">
        <f aca="false">B17+E17+F17</f>
        <v>261</v>
      </c>
      <c r="H17" s="0" t="n">
        <f aca="false">G17/777 * 100</f>
        <v>33.5907335907336</v>
      </c>
      <c r="S17" s="0" t="n">
        <f aca="false">S1/S2*60</f>
        <v>17.6280691206912</v>
      </c>
    </row>
    <row r="18" customFormat="false" ht="12.8" hidden="false" customHeight="false" outlineLevel="0" collapsed="false">
      <c r="B18" s="0" t="n">
        <v>239</v>
      </c>
      <c r="C18" s="0" t="n">
        <f aca="false">B18/690 * 100</f>
        <v>34.6376811594203</v>
      </c>
      <c r="D18" s="0" t="n">
        <f aca="false">D17 + 0.5</f>
        <v>8.5</v>
      </c>
      <c r="E18" s="0" t="n">
        <v>5</v>
      </c>
      <c r="F18" s="0" t="n">
        <v>9</v>
      </c>
      <c r="G18" s="0" t="n">
        <f aca="false">B18+E18+F18</f>
        <v>253</v>
      </c>
      <c r="H18" s="0" t="n">
        <f aca="false">G18/777 * 100</f>
        <v>32.5611325611326</v>
      </c>
    </row>
    <row r="19" customFormat="false" ht="12.8" hidden="false" customHeight="false" outlineLevel="0" collapsed="false">
      <c r="B19" s="0" t="n">
        <v>237</v>
      </c>
      <c r="C19" s="0" t="n">
        <f aca="false">B19/690 * 100</f>
        <v>34.3478260869565</v>
      </c>
      <c r="D19" s="0" t="n">
        <f aca="false">D18 + 0.5</f>
        <v>9</v>
      </c>
      <c r="E19" s="0" t="n">
        <v>4</v>
      </c>
      <c r="F19" s="0" t="n">
        <v>9</v>
      </c>
      <c r="G19" s="0" t="n">
        <f aca="false">B19+E19+F19</f>
        <v>250</v>
      </c>
      <c r="H19" s="0" t="n">
        <f aca="false">G19/777 * 100</f>
        <v>32.1750321750322</v>
      </c>
    </row>
    <row r="20" customFormat="false" ht="12.8" hidden="false" customHeight="false" outlineLevel="0" collapsed="false">
      <c r="B20" s="0" t="n">
        <v>231</v>
      </c>
      <c r="C20" s="0" t="n">
        <f aca="false">B20/690 * 100</f>
        <v>33.4782608695652</v>
      </c>
      <c r="D20" s="0" t="n">
        <f aca="false">D19 + 0.5</f>
        <v>9.5</v>
      </c>
      <c r="E20" s="0" t="n">
        <v>4</v>
      </c>
      <c r="F20" s="0" t="n">
        <v>9</v>
      </c>
      <c r="G20" s="0" t="n">
        <f aca="false">B20+E20+F20</f>
        <v>244</v>
      </c>
      <c r="H20" s="0" t="n">
        <f aca="false">G20/777 * 100</f>
        <v>31.4028314028314</v>
      </c>
      <c r="V20" s="0" t="s">
        <v>31</v>
      </c>
      <c r="W20" s="0" t="n">
        <f aca="false">V25/S2 * 100</f>
        <v>89.7668976689767</v>
      </c>
      <c r="X20" s="0" t="n">
        <f aca="false">W25/S37 * 100</f>
        <v>58.7058823529412</v>
      </c>
    </row>
    <row r="21" customFormat="false" ht="12.8" hidden="false" customHeight="false" outlineLevel="0" collapsed="false">
      <c r="B21" s="0" t="n">
        <v>229</v>
      </c>
      <c r="C21" s="0" t="n">
        <f aca="false">B21/690 * 100</f>
        <v>33.1884057971015</v>
      </c>
      <c r="D21" s="0" t="n">
        <f aca="false">D20 + 0.5</f>
        <v>10</v>
      </c>
      <c r="E21" s="0" t="n">
        <v>4</v>
      </c>
      <c r="F21" s="0" t="n">
        <v>9</v>
      </c>
      <c r="G21" s="0" t="n">
        <f aca="false">B21+E21+F21</f>
        <v>242</v>
      </c>
      <c r="H21" s="0" t="n">
        <f aca="false">G21/777 * 100</f>
        <v>31.1454311454311</v>
      </c>
      <c r="V21" s="0" t="s">
        <v>32</v>
      </c>
      <c r="W21" s="0" t="n">
        <f aca="false">V26/S2 * 100</f>
        <v>5.19305193051931</v>
      </c>
      <c r="X21" s="0" t="n">
        <f aca="false">W26/S37 * 100</f>
        <v>5.29411764705882</v>
      </c>
    </row>
    <row r="22" customFormat="false" ht="12.8" hidden="false" customHeight="false" outlineLevel="0" collapsed="false">
      <c r="B22" s="0" t="n">
        <v>222</v>
      </c>
      <c r="C22" s="0" t="n">
        <f aca="false">B22/690 * 100</f>
        <v>32.1739130434783</v>
      </c>
      <c r="D22" s="0" t="n">
        <f aca="false">D21 + 0.5</f>
        <v>10.5</v>
      </c>
      <c r="E22" s="0" t="n">
        <v>4</v>
      </c>
      <c r="F22" s="0" t="n">
        <v>9</v>
      </c>
      <c r="G22" s="0" t="n">
        <f aca="false">B22+E22+F22</f>
        <v>235</v>
      </c>
      <c r="H22" s="0" t="n">
        <f aca="false">G22/777 * 100</f>
        <v>30.2445302445302</v>
      </c>
      <c r="V22" s="0" t="s">
        <v>33</v>
      </c>
      <c r="W22" s="0" t="n">
        <f aca="false">V27/S2 * 100</f>
        <v>11.880118801188</v>
      </c>
      <c r="X22" s="0" t="n">
        <f aca="false">W27/S37 * 100</f>
        <v>32.5882352941176</v>
      </c>
    </row>
    <row r="23" customFormat="false" ht="12.8" hidden="false" customHeight="false" outlineLevel="0" collapsed="false">
      <c r="B23" s="0" t="n">
        <v>219</v>
      </c>
      <c r="C23" s="0" t="n">
        <f aca="false">B23/690 * 100</f>
        <v>31.7391304347826</v>
      </c>
      <c r="D23" s="0" t="n">
        <f aca="false">D22 + 0.5</f>
        <v>11</v>
      </c>
      <c r="E23" s="0" t="n">
        <v>4</v>
      </c>
      <c r="F23" s="0" t="n">
        <v>9</v>
      </c>
      <c r="G23" s="0" t="n">
        <f aca="false">B23+E23+F23</f>
        <v>232</v>
      </c>
      <c r="H23" s="0" t="n">
        <f aca="false">G23/777 * 100</f>
        <v>29.8584298584299</v>
      </c>
    </row>
    <row r="24" customFormat="false" ht="12.8" hidden="false" customHeight="false" outlineLevel="0" collapsed="false">
      <c r="B24" s="0" t="n">
        <v>216</v>
      </c>
      <c r="C24" s="0" t="n">
        <f aca="false">B24/690 * 100</f>
        <v>31.304347826087</v>
      </c>
      <c r="D24" s="0" t="n">
        <f aca="false">D23 + 0.5</f>
        <v>11.5</v>
      </c>
      <c r="E24" s="0" t="n">
        <v>4</v>
      </c>
      <c r="F24" s="0" t="n">
        <v>9</v>
      </c>
      <c r="G24" s="0" t="n">
        <f aca="false">B24+E24+F24</f>
        <v>229</v>
      </c>
      <c r="H24" s="0" t="n">
        <f aca="false">G24/777 * 100</f>
        <v>29.4723294723295</v>
      </c>
    </row>
    <row r="25" customFormat="false" ht="12.8" hidden="false" customHeight="false" outlineLevel="0" collapsed="false">
      <c r="B25" s="0" t="n">
        <v>215</v>
      </c>
      <c r="C25" s="0" t="n">
        <f aca="false">B25/690 * 100</f>
        <v>31.1594202898551</v>
      </c>
      <c r="D25" s="0" t="n">
        <f aca="false">D24 + 0.5</f>
        <v>12</v>
      </c>
      <c r="E25" s="0" t="n">
        <v>4</v>
      </c>
      <c r="F25" s="0" t="n">
        <v>9</v>
      </c>
      <c r="G25" s="0" t="n">
        <f aca="false">B25+E25+F25</f>
        <v>228</v>
      </c>
      <c r="H25" s="0" t="n">
        <f aca="false">G25/777 * 100</f>
        <v>29.3436293436293</v>
      </c>
      <c r="Q25" s="0" t="n">
        <v>73725</v>
      </c>
      <c r="R25" s="0" t="n">
        <v>4557</v>
      </c>
      <c r="S25" s="0" t="n">
        <v>1780</v>
      </c>
      <c r="T25" s="0" t="n">
        <f aca="false">Q25+R25+S25</f>
        <v>80062</v>
      </c>
      <c r="V25" s="0" t="n">
        <v>9974</v>
      </c>
      <c r="W25" s="0" t="n">
        <v>499</v>
      </c>
    </row>
    <row r="26" customFormat="false" ht="12.8" hidden="false" customHeight="false" outlineLevel="0" collapsed="false">
      <c r="B26" s="0" t="n">
        <v>210</v>
      </c>
      <c r="C26" s="0" t="n">
        <f aca="false">B26/690 * 100</f>
        <v>30.4347826086957</v>
      </c>
      <c r="D26" s="0" t="n">
        <f aca="false">D25 + 0.5</f>
        <v>12.5</v>
      </c>
      <c r="E26" s="0" t="n">
        <v>4</v>
      </c>
      <c r="F26" s="0" t="n">
        <v>9</v>
      </c>
      <c r="G26" s="0" t="n">
        <f aca="false">B26+E26+F26</f>
        <v>223</v>
      </c>
      <c r="H26" s="0" t="n">
        <f aca="false">G26/777 * 100</f>
        <v>28.7001287001287</v>
      </c>
      <c r="Q26" s="0" t="n">
        <v>544841</v>
      </c>
      <c r="R26" s="0" t="n">
        <v>9377</v>
      </c>
      <c r="S26" s="0" t="n">
        <v>20524</v>
      </c>
      <c r="T26" s="0" t="n">
        <f aca="false">Q26+R26+S26</f>
        <v>574742</v>
      </c>
      <c r="V26" s="0" t="n">
        <v>577</v>
      </c>
      <c r="W26" s="0" t="n">
        <v>45</v>
      </c>
    </row>
    <row r="27" customFormat="false" ht="12.8" hidden="false" customHeight="false" outlineLevel="0" collapsed="false">
      <c r="B27" s="0" t="n">
        <v>207</v>
      </c>
      <c r="C27" s="0" t="n">
        <f aca="false">B27/690 * 100</f>
        <v>30</v>
      </c>
      <c r="D27" s="0" t="n">
        <f aca="false">D26 + 0.5</f>
        <v>13</v>
      </c>
      <c r="E27" s="0" t="n">
        <v>4</v>
      </c>
      <c r="F27" s="0" t="n">
        <v>9</v>
      </c>
      <c r="G27" s="0" t="n">
        <f aca="false">B27+E27+F27</f>
        <v>220</v>
      </c>
      <c r="H27" s="0" t="n">
        <f aca="false">G27/777 * 100</f>
        <v>28.3140283140283</v>
      </c>
      <c r="Q27" s="0" t="n">
        <v>9088</v>
      </c>
      <c r="R27" s="0" t="n">
        <v>246</v>
      </c>
      <c r="S27" s="0" t="n">
        <v>510</v>
      </c>
      <c r="T27" s="0" t="n">
        <f aca="false">Q27+R27+S27</f>
        <v>9844</v>
      </c>
      <c r="V27" s="0" t="n">
        <v>1320</v>
      </c>
      <c r="W27" s="0" t="n">
        <v>277</v>
      </c>
    </row>
    <row r="28" customFormat="false" ht="12.8" hidden="false" customHeight="false" outlineLevel="0" collapsed="false">
      <c r="B28" s="0" t="n">
        <v>203</v>
      </c>
      <c r="C28" s="0" t="n">
        <f aca="false">B28/690 * 100</f>
        <v>29.4202898550725</v>
      </c>
      <c r="D28" s="0" t="n">
        <f aca="false">D27 + 0.5</f>
        <v>13.5</v>
      </c>
      <c r="E28" s="0" t="n">
        <v>4</v>
      </c>
      <c r="F28" s="0" t="n">
        <v>9</v>
      </c>
      <c r="G28" s="0" t="n">
        <f aca="false">B28+E28+F28</f>
        <v>216</v>
      </c>
      <c r="H28" s="0" t="n">
        <f aca="false">G28/777 * 100</f>
        <v>27.7992277992278</v>
      </c>
    </row>
    <row r="29" customFormat="false" ht="12.8" hidden="false" customHeight="false" outlineLevel="0" collapsed="false">
      <c r="B29" s="0" t="n">
        <v>202</v>
      </c>
      <c r="C29" s="0" t="n">
        <f aca="false">B29/690 * 100</f>
        <v>29.2753623188406</v>
      </c>
      <c r="D29" s="0" t="n">
        <f aca="false">D28 + 0.5</f>
        <v>14</v>
      </c>
      <c r="E29" s="0" t="n">
        <v>4</v>
      </c>
      <c r="F29" s="0" t="n">
        <v>9</v>
      </c>
      <c r="G29" s="0" t="n">
        <f aca="false">B29+E29+F29</f>
        <v>215</v>
      </c>
      <c r="H29" s="0" t="n">
        <f aca="false">G29/777 * 100</f>
        <v>27.6705276705277</v>
      </c>
    </row>
    <row r="30" customFormat="false" ht="12.8" hidden="false" customHeight="false" outlineLevel="0" collapsed="false">
      <c r="B30" s="0" t="n">
        <v>201</v>
      </c>
      <c r="C30" s="0" t="n">
        <f aca="false">B30/690 * 100</f>
        <v>29.1304347826087</v>
      </c>
      <c r="D30" s="0" t="n">
        <f aca="false">D29 + 0.5</f>
        <v>14.5</v>
      </c>
      <c r="E30" s="0" t="n">
        <v>4</v>
      </c>
      <c r="F30" s="0" t="n">
        <v>9</v>
      </c>
      <c r="G30" s="0" t="n">
        <f aca="false">B30+E30+F30</f>
        <v>214</v>
      </c>
      <c r="H30" s="0" t="n">
        <f aca="false">G30/777 * 100</f>
        <v>27.5418275418275</v>
      </c>
    </row>
    <row r="31" customFormat="false" ht="12.8" hidden="false" customHeight="false" outlineLevel="0" collapsed="false">
      <c r="B31" s="0" t="n">
        <v>197</v>
      </c>
      <c r="C31" s="0" t="n">
        <f aca="false">B31/690 * 100</f>
        <v>28.5507246376812</v>
      </c>
      <c r="D31" s="0" t="n">
        <f aca="false">D30 + 0.5</f>
        <v>15</v>
      </c>
      <c r="E31" s="0" t="n">
        <v>4</v>
      </c>
      <c r="F31" s="0" t="n">
        <v>9</v>
      </c>
      <c r="G31" s="0" t="n">
        <f aca="false">B31+E31+F31</f>
        <v>210</v>
      </c>
      <c r="H31" s="0" t="n">
        <f aca="false">G31/777 * 100</f>
        <v>27.027027027027</v>
      </c>
      <c r="Q31" s="0" t="s">
        <v>34</v>
      </c>
      <c r="V31" s="0" t="s">
        <v>35</v>
      </c>
      <c r="W31" s="0" t="n">
        <f aca="false">V37/S2</f>
        <v>18.3784537845378</v>
      </c>
      <c r="X31" s="0" t="n">
        <f aca="false">W37/S37</f>
        <v>10.5752941176471</v>
      </c>
    </row>
    <row r="32" customFormat="false" ht="12.8" hidden="false" customHeight="false" outlineLevel="0" collapsed="false">
      <c r="B32" s="0" t="n">
        <v>195</v>
      </c>
      <c r="C32" s="0" t="n">
        <f aca="false">B32/690 * 100</f>
        <v>28.2608695652174</v>
      </c>
      <c r="D32" s="0" t="n">
        <f aca="false">D31 + 0.5</f>
        <v>15.5</v>
      </c>
      <c r="E32" s="0" t="n">
        <v>4</v>
      </c>
      <c r="F32" s="0" t="n">
        <v>9</v>
      </c>
      <c r="G32" s="0" t="n">
        <f aca="false">B32+E32+F32</f>
        <v>208</v>
      </c>
      <c r="H32" s="0" t="n">
        <f aca="false">G32/777 * 100</f>
        <v>26.7696267696268</v>
      </c>
      <c r="R32" s="0" t="n">
        <v>2331</v>
      </c>
      <c r="V32" s="0" t="s">
        <v>36</v>
      </c>
      <c r="W32" s="0" t="n">
        <f aca="false">V38/S2</f>
        <v>1.40536405364054</v>
      </c>
      <c r="X32" s="0" t="n">
        <f aca="false">W38/S37</f>
        <v>3.44588235294118</v>
      </c>
    </row>
    <row r="33" customFormat="false" ht="12.8" hidden="false" customHeight="false" outlineLevel="0" collapsed="false">
      <c r="B33" s="0" t="n">
        <v>192</v>
      </c>
      <c r="C33" s="0" t="n">
        <f aca="false">B33/690 * 100</f>
        <v>27.8260869565217</v>
      </c>
      <c r="D33" s="0" t="n">
        <f aca="false">D32 + 0.5</f>
        <v>16</v>
      </c>
      <c r="E33" s="0" t="n">
        <v>4</v>
      </c>
      <c r="F33" s="0" t="n">
        <v>9</v>
      </c>
      <c r="G33" s="0" t="n">
        <f aca="false">B33+E33+F33</f>
        <v>205</v>
      </c>
      <c r="H33" s="0" t="n">
        <f aca="false">G33/777 * 100</f>
        <v>26.3835263835264</v>
      </c>
      <c r="R33" s="0" t="n">
        <v>18265</v>
      </c>
      <c r="V33" s="0" t="s">
        <v>37</v>
      </c>
      <c r="W33" s="0" t="n">
        <f aca="false">V39/S2</f>
        <v>6.81666816668167</v>
      </c>
      <c r="X33" s="0" t="n">
        <f aca="false">W39/S37</f>
        <v>6.59294117647059</v>
      </c>
    </row>
    <row r="34" customFormat="false" ht="12.8" hidden="false" customHeight="false" outlineLevel="0" collapsed="false">
      <c r="B34" s="0" t="n">
        <v>189</v>
      </c>
      <c r="C34" s="0" t="n">
        <f aca="false">B34/690 * 100</f>
        <v>27.3913043478261</v>
      </c>
      <c r="D34" s="0" t="n">
        <f aca="false">D33 + 0.5</f>
        <v>16.5</v>
      </c>
      <c r="E34" s="0" t="n">
        <v>4</v>
      </c>
      <c r="F34" s="0" t="n">
        <v>9</v>
      </c>
      <c r="G34" s="0" t="n">
        <f aca="false">B34+E34+F34</f>
        <v>202</v>
      </c>
      <c r="H34" s="0" t="n">
        <f aca="false">G34/777 * 100</f>
        <v>25.997425997426</v>
      </c>
      <c r="R34" s="0" t="n">
        <v>257</v>
      </c>
      <c r="V34" s="0" t="s">
        <v>38</v>
      </c>
      <c r="W34" s="0" t="n">
        <f aca="false">V40/S2</f>
        <v>50.039690396904</v>
      </c>
      <c r="X34" s="0" t="n">
        <f aca="false">W40/S37</f>
        <v>39.5611764705882</v>
      </c>
    </row>
    <row r="35" customFormat="false" ht="12.8" hidden="false" customHeight="false" outlineLevel="0" collapsed="false">
      <c r="B35" s="0" t="n">
        <v>187</v>
      </c>
      <c r="C35" s="0" t="n">
        <f aca="false">B35/690 * 100</f>
        <v>27.1014492753623</v>
      </c>
      <c r="D35" s="0" t="n">
        <f aca="false">D34 + 0.5</f>
        <v>17</v>
      </c>
      <c r="E35" s="0" t="n">
        <v>4</v>
      </c>
      <c r="F35" s="0" t="n">
        <v>9</v>
      </c>
      <c r="G35" s="0" t="n">
        <f aca="false">B35+E35+F35</f>
        <v>200</v>
      </c>
      <c r="H35" s="0" t="n">
        <f aca="false">G35/777 * 100</f>
        <v>25.7400257400257</v>
      </c>
      <c r="V35" s="0" t="s">
        <v>39</v>
      </c>
      <c r="W35" s="0" t="n">
        <f aca="false">V41/S2</f>
        <v>3.94275942759428</v>
      </c>
      <c r="X35" s="0" t="n">
        <f aca="false">W41/S37</f>
        <v>1.75294117647059</v>
      </c>
    </row>
    <row r="36" customFormat="false" ht="12.8" hidden="false" customHeight="false" outlineLevel="0" collapsed="false">
      <c r="B36" s="0" t="n">
        <v>182</v>
      </c>
      <c r="C36" s="0" t="n">
        <f aca="false">B36/690 * 100</f>
        <v>26.3768115942029</v>
      </c>
      <c r="D36" s="0" t="n">
        <f aca="false">D35 + 0.5</f>
        <v>17.5</v>
      </c>
      <c r="E36" s="0" t="n">
        <v>4</v>
      </c>
      <c r="F36" s="0" t="n">
        <v>9</v>
      </c>
      <c r="G36" s="0" t="n">
        <f aca="false">B36+E36+F36</f>
        <v>195</v>
      </c>
      <c r="H36" s="0" t="n">
        <f aca="false">G36/777 * 100</f>
        <v>25.0965250965251</v>
      </c>
    </row>
    <row r="37" customFormat="false" ht="12.8" hidden="false" customHeight="false" outlineLevel="0" collapsed="false">
      <c r="B37" s="0" t="n">
        <v>178</v>
      </c>
      <c r="C37" s="0" t="n">
        <f aca="false">B37/690 * 100</f>
        <v>25.7971014492754</v>
      </c>
      <c r="D37" s="0" t="n">
        <f aca="false">D36 + 0.5</f>
        <v>18</v>
      </c>
      <c r="E37" s="0" t="n">
        <v>4</v>
      </c>
      <c r="F37" s="0" t="n">
        <v>9</v>
      </c>
      <c r="G37" s="0" t="n">
        <f aca="false">B37+E37+F37</f>
        <v>191</v>
      </c>
      <c r="H37" s="0" t="n">
        <f aca="false">G37/777 * 100</f>
        <v>24.5817245817246</v>
      </c>
      <c r="R37" s="0" t="n">
        <v>973</v>
      </c>
      <c r="S37" s="0" t="n">
        <v>850</v>
      </c>
      <c r="V37" s="0" t="n">
        <v>204203</v>
      </c>
      <c r="W37" s="0" t="n">
        <v>8989</v>
      </c>
    </row>
    <row r="38" customFormat="false" ht="12.8" hidden="false" customHeight="false" outlineLevel="0" collapsed="false">
      <c r="B38" s="0" t="n">
        <v>173</v>
      </c>
      <c r="C38" s="0" t="n">
        <f aca="false">B38/690 * 100</f>
        <v>25.0724637681159</v>
      </c>
      <c r="D38" s="0" t="n">
        <f aca="false">D37 + 0.5</f>
        <v>18.5</v>
      </c>
      <c r="E38" s="0" t="n">
        <v>4</v>
      </c>
      <c r="F38" s="0" t="n">
        <v>9</v>
      </c>
      <c r="G38" s="0" t="n">
        <f aca="false">B38+E38+F38</f>
        <v>186</v>
      </c>
      <c r="H38" s="0" t="n">
        <f aca="false">G38/777 * 100</f>
        <v>23.9382239382239</v>
      </c>
      <c r="V38" s="0" t="n">
        <v>15615</v>
      </c>
      <c r="W38" s="0" t="n">
        <v>2929</v>
      </c>
    </row>
    <row r="39" customFormat="false" ht="12.8" hidden="false" customHeight="false" outlineLevel="0" collapsed="false">
      <c r="B39" s="0" t="n">
        <v>173</v>
      </c>
      <c r="C39" s="0" t="n">
        <f aca="false">B39/690 * 100</f>
        <v>25.0724637681159</v>
      </c>
      <c r="D39" s="0" t="n">
        <f aca="false">D38 + 0.5</f>
        <v>19</v>
      </c>
      <c r="E39" s="0" t="n">
        <v>4</v>
      </c>
      <c r="F39" s="0" t="n">
        <v>9</v>
      </c>
      <c r="G39" s="0" t="n">
        <f aca="false">B39+E39+F39</f>
        <v>186</v>
      </c>
      <c r="H39" s="0" t="n">
        <f aca="false">G39/777 * 100</f>
        <v>23.9382239382239</v>
      </c>
      <c r="V39" s="0" t="n">
        <v>75740</v>
      </c>
      <c r="W39" s="0" t="n">
        <v>5604</v>
      </c>
    </row>
    <row r="40" customFormat="false" ht="12.8" hidden="false" customHeight="false" outlineLevel="0" collapsed="false">
      <c r="B40" s="0" t="n">
        <v>170</v>
      </c>
      <c r="C40" s="0" t="n">
        <f aca="false">B40/690 * 100</f>
        <v>24.6376811594203</v>
      </c>
      <c r="D40" s="0" t="n">
        <f aca="false">D39 + 0.5</f>
        <v>19.5</v>
      </c>
      <c r="E40" s="0" t="n">
        <v>4</v>
      </c>
      <c r="F40" s="0" t="n">
        <v>8</v>
      </c>
      <c r="G40" s="0" t="n">
        <f aca="false">B40+E40+F40</f>
        <v>182</v>
      </c>
      <c r="H40" s="0" t="n">
        <f aca="false">G40/777 * 100</f>
        <v>23.4234234234234</v>
      </c>
      <c r="V40" s="0" t="n">
        <v>555991</v>
      </c>
      <c r="W40" s="0" t="n">
        <v>33627</v>
      </c>
    </row>
    <row r="41" customFormat="false" ht="12.8" hidden="false" customHeight="false" outlineLevel="0" collapsed="false">
      <c r="B41" s="0" t="n">
        <v>168</v>
      </c>
      <c r="C41" s="0" t="n">
        <f aca="false">B41/690 * 100</f>
        <v>24.3478260869565</v>
      </c>
      <c r="D41" s="0" t="n">
        <f aca="false">D40 + 0.5</f>
        <v>20</v>
      </c>
      <c r="E41" s="0" t="n">
        <v>4</v>
      </c>
      <c r="F41" s="0" t="n">
        <v>8</v>
      </c>
      <c r="G41" s="0" t="n">
        <f aca="false">B41+E41+F41</f>
        <v>180</v>
      </c>
      <c r="H41" s="0" t="n">
        <f aca="false">G41/777 * 100</f>
        <v>23.1660231660232</v>
      </c>
      <c r="V41" s="0" t="n">
        <v>43808</v>
      </c>
      <c r="W41" s="0" t="n">
        <v>1490</v>
      </c>
    </row>
    <row r="42" customFormat="false" ht="12.8" hidden="false" customHeight="false" outlineLevel="0" collapsed="false">
      <c r="B42" s="0" t="n">
        <v>167</v>
      </c>
      <c r="C42" s="0" t="n">
        <f aca="false">B42/690 * 100</f>
        <v>24.2028985507246</v>
      </c>
      <c r="D42" s="0" t="n">
        <f aca="false">D41 + 0.5</f>
        <v>20.5</v>
      </c>
      <c r="E42" s="0" t="n">
        <v>4</v>
      </c>
      <c r="F42" s="0" t="n">
        <v>8</v>
      </c>
      <c r="G42" s="0" t="n">
        <f aca="false">B42+E42+F42</f>
        <v>179</v>
      </c>
      <c r="H42" s="0" t="n">
        <f aca="false">G42/777 * 100</f>
        <v>23.037323037323</v>
      </c>
    </row>
    <row r="43" customFormat="false" ht="12.8" hidden="false" customHeight="false" outlineLevel="0" collapsed="false">
      <c r="B43" s="0" t="n">
        <v>166</v>
      </c>
      <c r="C43" s="0" t="n">
        <f aca="false">B43/690 * 100</f>
        <v>24.0579710144928</v>
      </c>
      <c r="D43" s="0" t="n">
        <f aca="false">D42 + 0.5</f>
        <v>21</v>
      </c>
      <c r="E43" s="0" t="n">
        <v>4</v>
      </c>
      <c r="F43" s="0" t="n">
        <v>8</v>
      </c>
      <c r="G43" s="0" t="n">
        <f aca="false">B43+E43+F43</f>
        <v>178</v>
      </c>
      <c r="H43" s="0" t="n">
        <f aca="false">G43/777 * 100</f>
        <v>22.9086229086229</v>
      </c>
    </row>
    <row r="44" customFormat="false" ht="12.8" hidden="false" customHeight="false" outlineLevel="0" collapsed="false">
      <c r="B44" s="0" t="n">
        <v>165</v>
      </c>
      <c r="C44" s="0" t="n">
        <f aca="false">B44/690 * 100</f>
        <v>23.9130434782609</v>
      </c>
      <c r="D44" s="0" t="n">
        <f aca="false">D43 + 0.5</f>
        <v>21.5</v>
      </c>
      <c r="E44" s="0" t="n">
        <v>4</v>
      </c>
      <c r="F44" s="0" t="n">
        <v>8</v>
      </c>
      <c r="G44" s="0" t="n">
        <f aca="false">B44+E44+F44</f>
        <v>177</v>
      </c>
      <c r="H44" s="0" t="n">
        <f aca="false">G44/777 * 100</f>
        <v>22.7799227799228</v>
      </c>
    </row>
    <row r="45" customFormat="false" ht="12.8" hidden="false" customHeight="false" outlineLevel="0" collapsed="false">
      <c r="B45" s="0" t="n">
        <v>164</v>
      </c>
      <c r="C45" s="0" t="n">
        <f aca="false">B45/690 * 100</f>
        <v>23.768115942029</v>
      </c>
      <c r="D45" s="0" t="n">
        <f aca="false">D44 + 0.5</f>
        <v>22</v>
      </c>
      <c r="E45" s="0" t="n">
        <v>4</v>
      </c>
      <c r="F45" s="0" t="n">
        <v>8</v>
      </c>
      <c r="G45" s="0" t="n">
        <f aca="false">B45+E45+F45</f>
        <v>176</v>
      </c>
      <c r="H45" s="0" t="n">
        <f aca="false">G45/777 * 100</f>
        <v>22.6512226512227</v>
      </c>
    </row>
    <row r="46" customFormat="false" ht="12.8" hidden="false" customHeight="false" outlineLevel="0" collapsed="false">
      <c r="B46" s="0" t="n">
        <v>164</v>
      </c>
      <c r="C46" s="0" t="n">
        <f aca="false">B46/690 * 100</f>
        <v>23.768115942029</v>
      </c>
      <c r="D46" s="0" t="n">
        <f aca="false">D45 + 0.5</f>
        <v>22.5</v>
      </c>
      <c r="E46" s="0" t="n">
        <v>4</v>
      </c>
      <c r="F46" s="0" t="n">
        <v>7</v>
      </c>
      <c r="G46" s="0" t="n">
        <f aca="false">B46+E46+F46</f>
        <v>175</v>
      </c>
      <c r="H46" s="0" t="n">
        <f aca="false">G46/777 * 100</f>
        <v>22.5225225225225</v>
      </c>
    </row>
    <row r="47" customFormat="false" ht="12.8" hidden="false" customHeight="false" outlineLevel="0" collapsed="false">
      <c r="B47" s="0" t="n">
        <v>161</v>
      </c>
      <c r="C47" s="0" t="n">
        <f aca="false">B47/690 * 100</f>
        <v>23.3333333333333</v>
      </c>
      <c r="D47" s="0" t="n">
        <f aca="false">D46 + 0.5</f>
        <v>23</v>
      </c>
      <c r="E47" s="0" t="n">
        <v>4</v>
      </c>
      <c r="F47" s="0" t="n">
        <v>7</v>
      </c>
      <c r="G47" s="0" t="n">
        <f aca="false">B47+E47+F47</f>
        <v>172</v>
      </c>
      <c r="H47" s="0" t="n">
        <f aca="false">G47/777 * 100</f>
        <v>22.1364221364221</v>
      </c>
    </row>
    <row r="48" customFormat="false" ht="12.8" hidden="false" customHeight="false" outlineLevel="0" collapsed="false">
      <c r="B48" s="0" t="n">
        <v>160</v>
      </c>
      <c r="C48" s="0" t="n">
        <f aca="false">B48/690 * 100</f>
        <v>23.1884057971014</v>
      </c>
      <c r="D48" s="0" t="n">
        <f aca="false">D47 + 0.5</f>
        <v>23.5</v>
      </c>
      <c r="E48" s="0" t="n">
        <v>4</v>
      </c>
      <c r="F48" s="0" t="n">
        <v>7</v>
      </c>
      <c r="G48" s="0" t="n">
        <f aca="false">B48+E48+F48</f>
        <v>171</v>
      </c>
      <c r="H48" s="0" t="n">
        <f aca="false">G48/777 * 100</f>
        <v>22.007722007722</v>
      </c>
    </row>
    <row r="49" customFormat="false" ht="12.8" hidden="false" customHeight="false" outlineLevel="0" collapsed="false">
      <c r="B49" s="0" t="n">
        <v>153</v>
      </c>
      <c r="C49" s="0" t="n">
        <f aca="false">B49/690 * 100</f>
        <v>22.1739130434783</v>
      </c>
      <c r="D49" s="0" t="n">
        <f aca="false">D48 + 0.5</f>
        <v>24</v>
      </c>
      <c r="E49" s="0" t="n">
        <v>3</v>
      </c>
      <c r="F49" s="0" t="n">
        <v>7</v>
      </c>
      <c r="G49" s="0" t="n">
        <f aca="false">B49+E49+F49</f>
        <v>163</v>
      </c>
      <c r="H49" s="0" t="n">
        <f aca="false">G49/777 * 100</f>
        <v>20.978120978121</v>
      </c>
    </row>
    <row r="50" customFormat="false" ht="12.8" hidden="false" customHeight="false" outlineLevel="0" collapsed="false">
      <c r="B50" s="0" t="n">
        <v>150</v>
      </c>
      <c r="C50" s="0" t="n">
        <f aca="false">B50/690 * 100</f>
        <v>21.7391304347826</v>
      </c>
      <c r="D50" s="0" t="n">
        <f aca="false">D49 + 0.5</f>
        <v>24.5</v>
      </c>
      <c r="E50" s="0" t="n">
        <v>3</v>
      </c>
      <c r="F50" s="0" t="n">
        <v>7</v>
      </c>
      <c r="G50" s="0" t="n">
        <f aca="false">B50+E50+F50</f>
        <v>160</v>
      </c>
      <c r="H50" s="0" t="n">
        <f aca="false">G50/777 * 100</f>
        <v>20.5920205920206</v>
      </c>
    </row>
    <row r="51" customFormat="false" ht="12.8" hidden="false" customHeight="false" outlineLevel="0" collapsed="false">
      <c r="B51" s="0" t="n">
        <v>146</v>
      </c>
      <c r="C51" s="0" t="n">
        <f aca="false">B51/690 * 100</f>
        <v>21.1594202898551</v>
      </c>
      <c r="D51" s="0" t="n">
        <f aca="false">D50 + 0.5</f>
        <v>25</v>
      </c>
      <c r="E51" s="0" t="n">
        <v>3</v>
      </c>
      <c r="F51" s="0" t="n">
        <v>7</v>
      </c>
      <c r="G51" s="0" t="n">
        <f aca="false">B51+E51+F51</f>
        <v>156</v>
      </c>
      <c r="H51" s="0" t="n">
        <f aca="false">G51/777 * 100</f>
        <v>20.0772200772201</v>
      </c>
    </row>
    <row r="52" customFormat="false" ht="12.8" hidden="false" customHeight="false" outlineLevel="0" collapsed="false">
      <c r="B52" s="0" t="n">
        <v>144</v>
      </c>
      <c r="C52" s="0" t="n">
        <f aca="false">B52/690 * 100</f>
        <v>20.8695652173913</v>
      </c>
      <c r="D52" s="0" t="n">
        <f aca="false">D51 + 0.5</f>
        <v>25.5</v>
      </c>
      <c r="E52" s="0" t="n">
        <v>3</v>
      </c>
      <c r="F52" s="0" t="n">
        <v>7</v>
      </c>
      <c r="G52" s="0" t="n">
        <f aca="false">B52+E52+F52</f>
        <v>154</v>
      </c>
      <c r="H52" s="0" t="n">
        <f aca="false">G52/777 * 100</f>
        <v>19.8198198198198</v>
      </c>
    </row>
    <row r="53" customFormat="false" ht="12.8" hidden="false" customHeight="false" outlineLevel="0" collapsed="false">
      <c r="B53" s="0" t="n">
        <v>143</v>
      </c>
      <c r="C53" s="0" t="n">
        <f aca="false">B53/690 * 100</f>
        <v>20.7246376811594</v>
      </c>
      <c r="D53" s="0" t="n">
        <f aca="false">D52 + 0.5</f>
        <v>26</v>
      </c>
      <c r="E53" s="0" t="n">
        <v>3</v>
      </c>
      <c r="F53" s="0" t="n">
        <v>7</v>
      </c>
      <c r="G53" s="0" t="n">
        <f aca="false">B53+E53+F53</f>
        <v>153</v>
      </c>
      <c r="H53" s="0" t="n">
        <f aca="false">G53/777 * 100</f>
        <v>19.6911196911197</v>
      </c>
    </row>
    <row r="54" customFormat="false" ht="12.8" hidden="false" customHeight="false" outlineLevel="0" collapsed="false">
      <c r="B54" s="0" t="n">
        <v>142</v>
      </c>
      <c r="C54" s="0" t="n">
        <f aca="false">B54/690 * 100</f>
        <v>20.5797101449275</v>
      </c>
      <c r="D54" s="0" t="n">
        <f aca="false">D53 + 0.5</f>
        <v>26.5</v>
      </c>
      <c r="E54" s="0" t="n">
        <v>2</v>
      </c>
      <c r="F54" s="0" t="n">
        <v>7</v>
      </c>
      <c r="G54" s="0" t="n">
        <f aca="false">B54+E54+F54</f>
        <v>151</v>
      </c>
      <c r="H54" s="0" t="n">
        <f aca="false">G54/777 * 100</f>
        <v>19.4337194337194</v>
      </c>
    </row>
    <row r="55" customFormat="false" ht="12.8" hidden="false" customHeight="false" outlineLevel="0" collapsed="false">
      <c r="B55" s="0" t="n">
        <v>136</v>
      </c>
      <c r="C55" s="0" t="n">
        <f aca="false">B55/690 * 100</f>
        <v>19.7101449275362</v>
      </c>
      <c r="D55" s="0" t="n">
        <f aca="false">D54 + 0.5</f>
        <v>27</v>
      </c>
      <c r="E55" s="0" t="n">
        <v>2</v>
      </c>
      <c r="F55" s="0" t="n">
        <v>7</v>
      </c>
      <c r="G55" s="0" t="n">
        <f aca="false">B55+E55+F55</f>
        <v>145</v>
      </c>
      <c r="H55" s="0" t="n">
        <f aca="false">G55/777 * 100</f>
        <v>18.6615186615187</v>
      </c>
    </row>
    <row r="56" customFormat="false" ht="12.8" hidden="false" customHeight="false" outlineLevel="0" collapsed="false">
      <c r="B56" s="0" t="n">
        <v>136</v>
      </c>
      <c r="C56" s="0" t="n">
        <f aca="false">B56/690 * 100</f>
        <v>19.7101449275362</v>
      </c>
      <c r="D56" s="0" t="n">
        <f aca="false">D55 + 0.5</f>
        <v>27.5</v>
      </c>
      <c r="E56" s="0" t="n">
        <v>2</v>
      </c>
      <c r="F56" s="0" t="n">
        <v>7</v>
      </c>
      <c r="G56" s="0" t="n">
        <f aca="false">B56+E56+F56</f>
        <v>145</v>
      </c>
      <c r="H56" s="0" t="n">
        <f aca="false">G56/777 * 100</f>
        <v>18.6615186615187</v>
      </c>
    </row>
    <row r="57" customFormat="false" ht="12.8" hidden="false" customHeight="false" outlineLevel="0" collapsed="false">
      <c r="B57" s="0" t="n">
        <v>134</v>
      </c>
      <c r="C57" s="0" t="n">
        <f aca="false">B57/690 * 100</f>
        <v>19.4202898550725</v>
      </c>
      <c r="D57" s="0" t="n">
        <f aca="false">D56 + 0.5</f>
        <v>28</v>
      </c>
      <c r="E57" s="0" t="n">
        <v>2</v>
      </c>
      <c r="F57" s="0" t="n">
        <v>7</v>
      </c>
      <c r="G57" s="0" t="n">
        <f aca="false">B57+E57+F57</f>
        <v>143</v>
      </c>
      <c r="H57" s="0" t="n">
        <f aca="false">G57/777 * 100</f>
        <v>18.4041184041184</v>
      </c>
    </row>
    <row r="58" customFormat="false" ht="12.8" hidden="false" customHeight="false" outlineLevel="0" collapsed="false">
      <c r="B58" s="0" t="n">
        <v>132</v>
      </c>
      <c r="C58" s="0" t="n">
        <f aca="false">B58/690 * 100</f>
        <v>19.1304347826087</v>
      </c>
      <c r="D58" s="0" t="n">
        <f aca="false">D57 + 0.5</f>
        <v>28.5</v>
      </c>
      <c r="E58" s="0" t="n">
        <v>2</v>
      </c>
      <c r="F58" s="0" t="n">
        <v>7</v>
      </c>
      <c r="G58" s="0" t="n">
        <f aca="false">B58+E58+F58</f>
        <v>141</v>
      </c>
      <c r="H58" s="0" t="n">
        <f aca="false">G58/777 * 100</f>
        <v>18.1467181467181</v>
      </c>
    </row>
    <row r="59" customFormat="false" ht="12.8" hidden="false" customHeight="false" outlineLevel="0" collapsed="false">
      <c r="B59" s="0" t="n">
        <v>131</v>
      </c>
      <c r="C59" s="0" t="n">
        <f aca="false">B59/690 * 100</f>
        <v>18.9855072463768</v>
      </c>
      <c r="D59" s="0" t="n">
        <f aca="false">D58 + 0.5</f>
        <v>29</v>
      </c>
      <c r="E59" s="0" t="n">
        <v>2</v>
      </c>
      <c r="F59" s="0" t="n">
        <v>7</v>
      </c>
      <c r="G59" s="0" t="n">
        <f aca="false">B59+E59+F59</f>
        <v>140</v>
      </c>
      <c r="H59" s="0" t="n">
        <f aca="false">G59/777 * 100</f>
        <v>18.018018018018</v>
      </c>
    </row>
    <row r="60" customFormat="false" ht="12.8" hidden="false" customHeight="false" outlineLevel="0" collapsed="false">
      <c r="B60" s="0" t="n">
        <v>126</v>
      </c>
      <c r="C60" s="0" t="n">
        <f aca="false">B60/690 * 100</f>
        <v>18.2608695652174</v>
      </c>
      <c r="D60" s="0" t="n">
        <f aca="false">D59 + 0.5</f>
        <v>29.5</v>
      </c>
      <c r="E60" s="0" t="n">
        <v>2</v>
      </c>
      <c r="F60" s="0" t="n">
        <v>7</v>
      </c>
      <c r="G60" s="0" t="n">
        <f aca="false">B60+E60+F60</f>
        <v>135</v>
      </c>
      <c r="H60" s="0" t="n">
        <f aca="false">G60/777 * 100</f>
        <v>17.3745173745174</v>
      </c>
    </row>
    <row r="61" customFormat="false" ht="12.8" hidden="false" customHeight="false" outlineLevel="0" collapsed="false">
      <c r="B61" s="0" t="n">
        <v>124</v>
      </c>
      <c r="C61" s="0" t="n">
        <f aca="false">B61/690 * 100</f>
        <v>17.9710144927536</v>
      </c>
      <c r="D61" s="0" t="n">
        <f aca="false">D60 + 0.5</f>
        <v>30</v>
      </c>
      <c r="E61" s="0" t="n">
        <v>2</v>
      </c>
      <c r="F61" s="0" t="n">
        <v>6</v>
      </c>
      <c r="G61" s="0" t="n">
        <f aca="false">B61+E61+F61</f>
        <v>132</v>
      </c>
      <c r="H61" s="0" t="n">
        <f aca="false">G61/777 * 100</f>
        <v>16.988416988417</v>
      </c>
    </row>
    <row r="62" customFormat="false" ht="12.8" hidden="false" customHeight="false" outlineLevel="0" collapsed="false">
      <c r="B62" s="0" t="n">
        <v>121</v>
      </c>
      <c r="C62" s="0" t="n">
        <f aca="false">B62/690 * 100</f>
        <v>17.536231884058</v>
      </c>
      <c r="D62" s="0" t="n">
        <f aca="false">D61 + 0.5</f>
        <v>30.5</v>
      </c>
      <c r="E62" s="0" t="n">
        <v>2</v>
      </c>
      <c r="F62" s="0" t="n">
        <v>6</v>
      </c>
      <c r="G62" s="0" t="n">
        <f aca="false">B62+E62+F62</f>
        <v>129</v>
      </c>
      <c r="H62" s="0" t="n">
        <f aca="false">G62/777 * 100</f>
        <v>16.6023166023166</v>
      </c>
    </row>
    <row r="63" customFormat="false" ht="12.8" hidden="false" customHeight="false" outlineLevel="0" collapsed="false">
      <c r="B63" s="0" t="n">
        <v>121</v>
      </c>
      <c r="C63" s="0" t="n">
        <f aca="false">B63/690 * 100</f>
        <v>17.536231884058</v>
      </c>
      <c r="D63" s="0" t="n">
        <f aca="false">D62 + 0.5</f>
        <v>31</v>
      </c>
      <c r="E63" s="0" t="n">
        <v>2</v>
      </c>
      <c r="F63" s="0" t="n">
        <v>6</v>
      </c>
      <c r="G63" s="0" t="n">
        <f aca="false">B63+E63+F63</f>
        <v>129</v>
      </c>
      <c r="H63" s="0" t="n">
        <f aca="false">G63/777 * 100</f>
        <v>16.6023166023166</v>
      </c>
    </row>
    <row r="64" customFormat="false" ht="12.8" hidden="false" customHeight="false" outlineLevel="0" collapsed="false">
      <c r="B64" s="0" t="n">
        <v>118</v>
      </c>
      <c r="C64" s="0" t="n">
        <f aca="false">B64/690 * 100</f>
        <v>17.1014492753623</v>
      </c>
      <c r="D64" s="0" t="n">
        <f aca="false">D63 + 0.5</f>
        <v>31.5</v>
      </c>
      <c r="E64" s="0" t="n">
        <v>2</v>
      </c>
      <c r="F64" s="0" t="n">
        <v>6</v>
      </c>
      <c r="G64" s="0" t="n">
        <f aca="false">B64+E64+F64</f>
        <v>126</v>
      </c>
      <c r="H64" s="0" t="n">
        <f aca="false">G64/777 * 100</f>
        <v>16.2162162162162</v>
      </c>
    </row>
    <row r="65" customFormat="false" ht="12.8" hidden="false" customHeight="false" outlineLevel="0" collapsed="false">
      <c r="B65" s="0" t="n">
        <v>112</v>
      </c>
      <c r="C65" s="0" t="n">
        <f aca="false">B65/690 * 100</f>
        <v>16.231884057971</v>
      </c>
      <c r="D65" s="0" t="n">
        <f aca="false">D64 + 0.5</f>
        <v>32</v>
      </c>
      <c r="E65" s="0" t="n">
        <v>2</v>
      </c>
      <c r="F65" s="0" t="n">
        <v>4</v>
      </c>
      <c r="G65" s="0" t="n">
        <f aca="false">B65+E65+F65</f>
        <v>118</v>
      </c>
      <c r="H65" s="0" t="n">
        <f aca="false">G65/777 * 100</f>
        <v>15.1866151866152</v>
      </c>
    </row>
    <row r="66" customFormat="false" ht="12.8" hidden="false" customHeight="false" outlineLevel="0" collapsed="false">
      <c r="B66" s="0" t="n">
        <v>108</v>
      </c>
      <c r="C66" s="0" t="n">
        <f aca="false">B66/690 * 100</f>
        <v>15.6521739130435</v>
      </c>
      <c r="D66" s="0" t="n">
        <f aca="false">D65 + 0.5</f>
        <v>32.5</v>
      </c>
      <c r="E66" s="0" t="n">
        <v>2</v>
      </c>
      <c r="F66" s="0" t="n">
        <v>4</v>
      </c>
      <c r="G66" s="0" t="n">
        <f aca="false">B66+E66+F66</f>
        <v>114</v>
      </c>
      <c r="H66" s="0" t="n">
        <f aca="false">G66/777 * 100</f>
        <v>14.6718146718147</v>
      </c>
    </row>
    <row r="67" customFormat="false" ht="12.8" hidden="false" customHeight="false" outlineLevel="0" collapsed="false">
      <c r="B67" s="0" t="n">
        <v>107</v>
      </c>
      <c r="C67" s="0" t="n">
        <f aca="false">B67/690 * 100</f>
        <v>15.5072463768116</v>
      </c>
      <c r="D67" s="0" t="n">
        <f aca="false">D66 + 0.5</f>
        <v>33</v>
      </c>
      <c r="E67" s="0" t="n">
        <v>2</v>
      </c>
      <c r="F67" s="0" t="n">
        <v>4</v>
      </c>
      <c r="G67" s="0" t="n">
        <f aca="false">B67+E67+F67</f>
        <v>113</v>
      </c>
      <c r="H67" s="0" t="n">
        <f aca="false">G67/777 * 100</f>
        <v>14.5431145431145</v>
      </c>
    </row>
    <row r="68" customFormat="false" ht="12.8" hidden="false" customHeight="false" outlineLevel="0" collapsed="false">
      <c r="B68" s="0" t="n">
        <v>104</v>
      </c>
      <c r="C68" s="0" t="n">
        <f aca="false">B68/690 * 100</f>
        <v>15.0724637681159</v>
      </c>
      <c r="D68" s="0" t="n">
        <f aca="false">D67 + 0.5</f>
        <v>33.5</v>
      </c>
      <c r="E68" s="0" t="n">
        <v>2</v>
      </c>
      <c r="F68" s="0" t="n">
        <v>4</v>
      </c>
      <c r="G68" s="0" t="n">
        <f aca="false">B68+E68+F68</f>
        <v>110</v>
      </c>
      <c r="H68" s="0" t="n">
        <f aca="false">G68/777 * 100</f>
        <v>14.1570141570142</v>
      </c>
    </row>
    <row r="69" customFormat="false" ht="12.8" hidden="false" customHeight="false" outlineLevel="0" collapsed="false">
      <c r="B69" s="0" t="n">
        <v>102</v>
      </c>
      <c r="C69" s="0" t="n">
        <f aca="false">B69/690 * 100</f>
        <v>14.7826086956522</v>
      </c>
      <c r="D69" s="0" t="n">
        <f aca="false">D68 + 0.5</f>
        <v>34</v>
      </c>
      <c r="E69" s="0" t="n">
        <v>2</v>
      </c>
      <c r="F69" s="0" t="n">
        <v>4</v>
      </c>
      <c r="G69" s="0" t="n">
        <f aca="false">B69+E69+F69</f>
        <v>108</v>
      </c>
      <c r="H69" s="0" t="n">
        <f aca="false">G69/777 * 100</f>
        <v>13.8996138996139</v>
      </c>
    </row>
    <row r="70" customFormat="false" ht="12.8" hidden="false" customHeight="false" outlineLevel="0" collapsed="false">
      <c r="B70" s="0" t="n">
        <v>98</v>
      </c>
      <c r="C70" s="0" t="n">
        <f aca="false">B70/690 * 100</f>
        <v>14.2028985507246</v>
      </c>
      <c r="D70" s="0" t="n">
        <f aca="false">D69 + 0.5</f>
        <v>34.5</v>
      </c>
      <c r="E70" s="0" t="n">
        <v>2</v>
      </c>
      <c r="F70" s="0" t="n">
        <v>4</v>
      </c>
      <c r="G70" s="0" t="n">
        <f aca="false">B70+E70+F70</f>
        <v>104</v>
      </c>
      <c r="H70" s="0" t="n">
        <f aca="false">G70/777 * 100</f>
        <v>13.3848133848134</v>
      </c>
    </row>
    <row r="71" customFormat="false" ht="12.8" hidden="false" customHeight="false" outlineLevel="0" collapsed="false">
      <c r="B71" s="0" t="n">
        <v>96</v>
      </c>
      <c r="C71" s="0" t="n">
        <f aca="false">B71/690 * 100</f>
        <v>13.9130434782609</v>
      </c>
      <c r="D71" s="0" t="n">
        <f aca="false">D70 + 0.5</f>
        <v>35</v>
      </c>
      <c r="E71" s="0" t="n">
        <v>2</v>
      </c>
      <c r="F71" s="0" t="n">
        <v>4</v>
      </c>
      <c r="G71" s="0" t="n">
        <f aca="false">B71+E71+F71</f>
        <v>102</v>
      </c>
      <c r="H71" s="0" t="n">
        <f aca="false">G71/777 * 100</f>
        <v>13.1274131274131</v>
      </c>
    </row>
    <row r="72" customFormat="false" ht="12.8" hidden="false" customHeight="false" outlineLevel="0" collapsed="false">
      <c r="B72" s="0" t="n">
        <v>95</v>
      </c>
      <c r="C72" s="0" t="n">
        <f aca="false">B72/690 * 100</f>
        <v>13.768115942029</v>
      </c>
      <c r="D72" s="0" t="n">
        <f aca="false">D71 + 0.5</f>
        <v>35.5</v>
      </c>
      <c r="E72" s="0" t="n">
        <v>2</v>
      </c>
      <c r="F72" s="0" t="n">
        <v>4</v>
      </c>
      <c r="G72" s="0" t="n">
        <f aca="false">B72+E72+F72</f>
        <v>101</v>
      </c>
      <c r="H72" s="0" t="n">
        <f aca="false">G72/777 * 100</f>
        <v>12.998712998713</v>
      </c>
    </row>
    <row r="73" customFormat="false" ht="12.8" hidden="false" customHeight="false" outlineLevel="0" collapsed="false">
      <c r="B73" s="0" t="n">
        <v>94</v>
      </c>
      <c r="C73" s="0" t="n">
        <f aca="false">B73/690 * 100</f>
        <v>13.6231884057971</v>
      </c>
      <c r="D73" s="0" t="n">
        <f aca="false">D72 + 0.5</f>
        <v>36</v>
      </c>
      <c r="E73" s="0" t="n">
        <v>2</v>
      </c>
      <c r="F73" s="0" t="n">
        <v>4</v>
      </c>
      <c r="G73" s="0" t="n">
        <f aca="false">B73+E73+F73</f>
        <v>100</v>
      </c>
      <c r="H73" s="0" t="n">
        <f aca="false">G73/777 * 100</f>
        <v>12.8700128700129</v>
      </c>
    </row>
    <row r="74" customFormat="false" ht="12.8" hidden="false" customHeight="false" outlineLevel="0" collapsed="false">
      <c r="B74" s="0" t="n">
        <v>94</v>
      </c>
      <c r="C74" s="0" t="n">
        <f aca="false">B74/690 * 100</f>
        <v>13.6231884057971</v>
      </c>
      <c r="D74" s="0" t="n">
        <f aca="false">D73 + 0.5</f>
        <v>36.5</v>
      </c>
      <c r="E74" s="0" t="n">
        <v>2</v>
      </c>
      <c r="F74" s="0" t="n">
        <v>4</v>
      </c>
      <c r="G74" s="0" t="n">
        <f aca="false">B74+E74+F74</f>
        <v>100</v>
      </c>
      <c r="H74" s="0" t="n">
        <f aca="false">G74/777 * 100</f>
        <v>12.8700128700129</v>
      </c>
    </row>
    <row r="75" customFormat="false" ht="12.8" hidden="false" customHeight="false" outlineLevel="0" collapsed="false">
      <c r="B75" s="0" t="n">
        <v>90</v>
      </c>
      <c r="C75" s="0" t="n">
        <f aca="false">B75/690 * 100</f>
        <v>13.0434782608696</v>
      </c>
      <c r="D75" s="0" t="n">
        <f aca="false">D74 + 0.5</f>
        <v>37</v>
      </c>
      <c r="E75" s="0" t="n">
        <v>2</v>
      </c>
      <c r="F75" s="0" t="n">
        <v>4</v>
      </c>
      <c r="G75" s="0" t="n">
        <f aca="false">B75+E75+F75</f>
        <v>96</v>
      </c>
      <c r="H75" s="0" t="n">
        <f aca="false">G75/777 * 100</f>
        <v>12.3552123552124</v>
      </c>
    </row>
    <row r="76" customFormat="false" ht="12.8" hidden="false" customHeight="false" outlineLevel="0" collapsed="false">
      <c r="B76" s="0" t="n">
        <v>86</v>
      </c>
      <c r="C76" s="0" t="n">
        <f aca="false">B76/690 * 100</f>
        <v>12.463768115942</v>
      </c>
      <c r="D76" s="0" t="n">
        <f aca="false">D75 + 0.5</f>
        <v>37.5</v>
      </c>
      <c r="E76" s="0" t="n">
        <v>2</v>
      </c>
      <c r="F76" s="0" t="n">
        <v>4</v>
      </c>
      <c r="G76" s="0" t="n">
        <f aca="false">B76+E76+F76</f>
        <v>92</v>
      </c>
      <c r="H76" s="0" t="n">
        <f aca="false">G76/777 * 100</f>
        <v>11.8404118404118</v>
      </c>
    </row>
    <row r="77" customFormat="false" ht="12.8" hidden="false" customHeight="false" outlineLevel="0" collapsed="false">
      <c r="B77" s="0" t="n">
        <v>83</v>
      </c>
      <c r="C77" s="0" t="n">
        <f aca="false">B77/690 * 100</f>
        <v>12.0289855072464</v>
      </c>
      <c r="D77" s="0" t="n">
        <f aca="false">D76 + 0.5</f>
        <v>38</v>
      </c>
      <c r="E77" s="0" t="n">
        <v>2</v>
      </c>
      <c r="F77" s="0" t="n">
        <v>4</v>
      </c>
      <c r="G77" s="0" t="n">
        <f aca="false">B77+E77+F77</f>
        <v>89</v>
      </c>
      <c r="H77" s="0" t="n">
        <f aca="false">G77/777 * 100</f>
        <v>11.4543114543115</v>
      </c>
    </row>
    <row r="78" customFormat="false" ht="12.8" hidden="false" customHeight="false" outlineLevel="0" collapsed="false">
      <c r="B78" s="0" t="n">
        <v>83</v>
      </c>
      <c r="C78" s="0" t="n">
        <f aca="false">B78/690 * 100</f>
        <v>12.0289855072464</v>
      </c>
      <c r="D78" s="0" t="n">
        <f aca="false">D77 + 0.5</f>
        <v>38.5</v>
      </c>
      <c r="E78" s="0" t="n">
        <v>2</v>
      </c>
      <c r="F78" s="0" t="n">
        <v>4</v>
      </c>
      <c r="G78" s="0" t="n">
        <f aca="false">B78+E78+F78</f>
        <v>89</v>
      </c>
      <c r="H78" s="0" t="n">
        <f aca="false">G78/777 * 100</f>
        <v>11.4543114543115</v>
      </c>
    </row>
    <row r="79" customFormat="false" ht="12.8" hidden="false" customHeight="false" outlineLevel="0" collapsed="false">
      <c r="B79" s="0" t="n">
        <v>82</v>
      </c>
      <c r="C79" s="0" t="n">
        <f aca="false">B79/690 * 100</f>
        <v>11.8840579710145</v>
      </c>
      <c r="D79" s="0" t="n">
        <f aca="false">D78 + 0.5</f>
        <v>39</v>
      </c>
      <c r="E79" s="0" t="n">
        <v>2</v>
      </c>
      <c r="F79" s="0" t="n">
        <v>4</v>
      </c>
      <c r="G79" s="0" t="n">
        <f aca="false">B79+E79+F79</f>
        <v>88</v>
      </c>
      <c r="H79" s="0" t="n">
        <f aca="false">G79/777 * 100</f>
        <v>11.3256113256113</v>
      </c>
    </row>
    <row r="80" customFormat="false" ht="12.8" hidden="false" customHeight="false" outlineLevel="0" collapsed="false">
      <c r="B80" s="0" t="n">
        <v>82</v>
      </c>
      <c r="C80" s="0" t="n">
        <f aca="false">B80/690 * 100</f>
        <v>11.8840579710145</v>
      </c>
      <c r="D80" s="0" t="n">
        <f aca="false">D79 + 0.5</f>
        <v>39.5</v>
      </c>
      <c r="E80" s="0" t="n">
        <v>2</v>
      </c>
      <c r="F80" s="0" t="n">
        <v>4</v>
      </c>
      <c r="G80" s="0" t="n">
        <f aca="false">B80+E80+F80</f>
        <v>88</v>
      </c>
      <c r="H80" s="0" t="n">
        <f aca="false">G80/777 * 100</f>
        <v>11.3256113256113</v>
      </c>
    </row>
    <row r="81" customFormat="false" ht="12.8" hidden="false" customHeight="false" outlineLevel="0" collapsed="false">
      <c r="B81" s="0" t="n">
        <v>82</v>
      </c>
      <c r="C81" s="0" t="n">
        <f aca="false">B81/690 * 100</f>
        <v>11.8840579710145</v>
      </c>
      <c r="D81" s="0" t="n">
        <f aca="false">D80 + 0.5</f>
        <v>40</v>
      </c>
      <c r="E81" s="0" t="n">
        <v>2</v>
      </c>
      <c r="F81" s="0" t="n">
        <v>4</v>
      </c>
      <c r="G81" s="0" t="n">
        <f aca="false">B81+E81+F81</f>
        <v>88</v>
      </c>
      <c r="H81" s="0" t="n">
        <f aca="false">G81/777 * 100</f>
        <v>11.3256113256113</v>
      </c>
    </row>
    <row r="82" customFormat="false" ht="12.8" hidden="false" customHeight="false" outlineLevel="0" collapsed="false">
      <c r="B82" s="0" t="n">
        <v>81</v>
      </c>
      <c r="C82" s="0" t="n">
        <f aca="false">B82/690 * 100</f>
        <v>11.7391304347826</v>
      </c>
      <c r="D82" s="0" t="n">
        <f aca="false">D81 + 0.5</f>
        <v>40.5</v>
      </c>
      <c r="E82" s="0" t="n">
        <v>2</v>
      </c>
      <c r="F82" s="0" t="n">
        <v>4</v>
      </c>
      <c r="G82" s="0" t="n">
        <f aca="false">B82+E82+F82</f>
        <v>87</v>
      </c>
      <c r="H82" s="0" t="n">
        <f aca="false">G82/777 * 100</f>
        <v>11.1969111969112</v>
      </c>
    </row>
    <row r="83" customFormat="false" ht="12.8" hidden="false" customHeight="false" outlineLevel="0" collapsed="false">
      <c r="B83" s="0" t="n">
        <v>80</v>
      </c>
      <c r="C83" s="0" t="n">
        <f aca="false">B83/690 * 100</f>
        <v>11.5942028985507</v>
      </c>
      <c r="D83" s="0" t="n">
        <f aca="false">D82 + 0.5</f>
        <v>41</v>
      </c>
      <c r="E83" s="0" t="n">
        <v>2</v>
      </c>
      <c r="F83" s="0" t="n">
        <v>4</v>
      </c>
      <c r="G83" s="0" t="n">
        <f aca="false">B83+E83+F83</f>
        <v>86</v>
      </c>
      <c r="H83" s="0" t="n">
        <f aca="false">G83/777 * 100</f>
        <v>11.0682110682111</v>
      </c>
    </row>
    <row r="84" customFormat="false" ht="12.8" hidden="false" customHeight="false" outlineLevel="0" collapsed="false">
      <c r="B84" s="0" t="n">
        <v>76</v>
      </c>
      <c r="C84" s="0" t="n">
        <f aca="false">B84/690 * 100</f>
        <v>11.0144927536232</v>
      </c>
      <c r="D84" s="0" t="n">
        <f aca="false">D83 + 0.5</f>
        <v>41.5</v>
      </c>
      <c r="E84" s="0" t="n">
        <v>2</v>
      </c>
      <c r="F84" s="0" t="n">
        <v>4</v>
      </c>
      <c r="G84" s="0" t="n">
        <f aca="false">B84+E84+F84</f>
        <v>82</v>
      </c>
      <c r="H84" s="0" t="n">
        <f aca="false">G84/777 * 100</f>
        <v>10.5534105534106</v>
      </c>
    </row>
    <row r="85" customFormat="false" ht="12.8" hidden="false" customHeight="false" outlineLevel="0" collapsed="false">
      <c r="B85" s="0" t="n">
        <v>76</v>
      </c>
      <c r="C85" s="0" t="n">
        <f aca="false">B85/690 * 100</f>
        <v>11.0144927536232</v>
      </c>
      <c r="D85" s="0" t="n">
        <f aca="false">D84 + 0.5</f>
        <v>42</v>
      </c>
      <c r="E85" s="0" t="n">
        <v>2</v>
      </c>
      <c r="F85" s="0" t="n">
        <v>4</v>
      </c>
      <c r="G85" s="0" t="n">
        <f aca="false">B85+E85+F85</f>
        <v>82</v>
      </c>
      <c r="H85" s="0" t="n">
        <f aca="false">G85/777 * 100</f>
        <v>10.5534105534106</v>
      </c>
    </row>
    <row r="86" customFormat="false" ht="12.8" hidden="false" customHeight="false" outlineLevel="0" collapsed="false">
      <c r="B86" s="0" t="n">
        <v>73</v>
      </c>
      <c r="C86" s="0" t="n">
        <f aca="false">B86/690 * 100</f>
        <v>10.5797101449275</v>
      </c>
      <c r="D86" s="0" t="n">
        <f aca="false">D85 + 0.5</f>
        <v>42.5</v>
      </c>
      <c r="E86" s="0" t="n">
        <v>2</v>
      </c>
      <c r="F86" s="0" t="n">
        <v>4</v>
      </c>
      <c r="G86" s="0" t="n">
        <f aca="false">B86+E86+F86</f>
        <v>79</v>
      </c>
      <c r="H86" s="0" t="n">
        <f aca="false">G86/777 * 100</f>
        <v>10.1673101673102</v>
      </c>
    </row>
    <row r="87" customFormat="false" ht="12.8" hidden="false" customHeight="false" outlineLevel="0" collapsed="false">
      <c r="B87" s="0" t="n">
        <v>72</v>
      </c>
      <c r="C87" s="0" t="n">
        <f aca="false">B87/690 * 100</f>
        <v>10.4347826086957</v>
      </c>
      <c r="D87" s="0" t="n">
        <f aca="false">D86 + 0.5</f>
        <v>43</v>
      </c>
      <c r="E87" s="0" t="n">
        <v>2</v>
      </c>
      <c r="F87" s="0" t="n">
        <v>4</v>
      </c>
      <c r="G87" s="0" t="n">
        <f aca="false">B87+E87+F87</f>
        <v>78</v>
      </c>
      <c r="H87" s="0" t="n">
        <f aca="false">G87/777 * 100</f>
        <v>10.03861003861</v>
      </c>
    </row>
    <row r="88" customFormat="false" ht="12.8" hidden="false" customHeight="false" outlineLevel="0" collapsed="false">
      <c r="B88" s="0" t="n">
        <v>71</v>
      </c>
      <c r="C88" s="0" t="n">
        <f aca="false">B88/690 * 100</f>
        <v>10.2898550724638</v>
      </c>
      <c r="D88" s="0" t="n">
        <f aca="false">D87 + 0.5</f>
        <v>43.5</v>
      </c>
      <c r="E88" s="0" t="n">
        <v>2</v>
      </c>
      <c r="F88" s="0" t="n">
        <v>4</v>
      </c>
      <c r="G88" s="0" t="n">
        <f aca="false">B88+E88+F88</f>
        <v>77</v>
      </c>
      <c r="H88" s="0" t="n">
        <f aca="false">G88/777 * 100</f>
        <v>9.90990990990991</v>
      </c>
    </row>
    <row r="89" customFormat="false" ht="12.8" hidden="false" customHeight="false" outlineLevel="0" collapsed="false">
      <c r="B89" s="0" t="n">
        <v>70</v>
      </c>
      <c r="C89" s="0" t="n">
        <f aca="false">B89/690 * 100</f>
        <v>10.1449275362319</v>
      </c>
      <c r="D89" s="0" t="n">
        <f aca="false">D88 + 0.5</f>
        <v>44</v>
      </c>
      <c r="E89" s="0" t="n">
        <v>2</v>
      </c>
      <c r="F89" s="0" t="n">
        <v>3</v>
      </c>
      <c r="G89" s="0" t="n">
        <f aca="false">B89+E89+F89</f>
        <v>75</v>
      </c>
      <c r="H89" s="0" t="n">
        <f aca="false">G89/777 * 100</f>
        <v>9.65250965250965</v>
      </c>
    </row>
    <row r="90" customFormat="false" ht="12.8" hidden="false" customHeight="false" outlineLevel="0" collapsed="false">
      <c r="B90" s="0" t="n">
        <v>68</v>
      </c>
      <c r="C90" s="0" t="n">
        <f aca="false">B90/690 * 100</f>
        <v>9.85507246376812</v>
      </c>
      <c r="D90" s="0" t="n">
        <f aca="false">D89 + 0.5</f>
        <v>44.5</v>
      </c>
      <c r="E90" s="0" t="n">
        <v>2</v>
      </c>
      <c r="F90" s="0" t="n">
        <v>3</v>
      </c>
      <c r="G90" s="0" t="n">
        <f aca="false">B90+E90+F90</f>
        <v>73</v>
      </c>
      <c r="H90" s="0" t="n">
        <f aca="false">G90/777 * 100</f>
        <v>9.3951093951094</v>
      </c>
    </row>
    <row r="91" customFormat="false" ht="12.8" hidden="false" customHeight="false" outlineLevel="0" collapsed="false">
      <c r="B91" s="0" t="n">
        <v>66</v>
      </c>
      <c r="C91" s="0" t="n">
        <f aca="false">B91/690 * 100</f>
        <v>9.56521739130435</v>
      </c>
      <c r="D91" s="0" t="n">
        <f aca="false">D90 + 0.5</f>
        <v>45</v>
      </c>
      <c r="E91" s="0" t="n">
        <v>2</v>
      </c>
      <c r="F91" s="0" t="n">
        <v>2</v>
      </c>
      <c r="G91" s="0" t="n">
        <f aca="false">B91+E91+F91</f>
        <v>70</v>
      </c>
      <c r="H91" s="0" t="n">
        <f aca="false">G91/777 * 100</f>
        <v>9.00900900900901</v>
      </c>
    </row>
    <row r="92" customFormat="false" ht="12.8" hidden="false" customHeight="false" outlineLevel="0" collapsed="false">
      <c r="B92" s="0" t="n">
        <v>61</v>
      </c>
      <c r="C92" s="0" t="n">
        <f aca="false">B92/690 * 100</f>
        <v>8.84057971014493</v>
      </c>
      <c r="D92" s="0" t="n">
        <f aca="false">D91 + 0.5</f>
        <v>45.5</v>
      </c>
      <c r="E92" s="0" t="n">
        <v>2</v>
      </c>
      <c r="F92" s="0" t="n">
        <v>2</v>
      </c>
      <c r="G92" s="0" t="n">
        <f aca="false">B92+E92+F92</f>
        <v>65</v>
      </c>
      <c r="H92" s="0" t="n">
        <f aca="false">G92/777 * 100</f>
        <v>8.36550836550837</v>
      </c>
    </row>
    <row r="93" customFormat="false" ht="12.8" hidden="false" customHeight="false" outlineLevel="0" collapsed="false">
      <c r="B93" s="0" t="n">
        <v>59</v>
      </c>
      <c r="C93" s="0" t="n">
        <f aca="false">B93/690 * 100</f>
        <v>8.55072463768116</v>
      </c>
      <c r="D93" s="0" t="n">
        <f aca="false">D92 + 0.5</f>
        <v>46</v>
      </c>
      <c r="E93" s="0" t="n">
        <v>2</v>
      </c>
      <c r="F93" s="0" t="n">
        <v>2</v>
      </c>
      <c r="G93" s="0" t="n">
        <f aca="false">B93+E93+F93</f>
        <v>63</v>
      </c>
      <c r="H93" s="0" t="n">
        <f aca="false">G93/777 * 100</f>
        <v>8.10810810810811</v>
      </c>
    </row>
    <row r="94" customFormat="false" ht="12.8" hidden="false" customHeight="false" outlineLevel="0" collapsed="false">
      <c r="B94" s="0" t="n">
        <v>59</v>
      </c>
      <c r="C94" s="0" t="n">
        <f aca="false">B94/690 * 100</f>
        <v>8.55072463768116</v>
      </c>
      <c r="D94" s="0" t="n">
        <f aca="false">D93 + 0.5</f>
        <v>46.5</v>
      </c>
      <c r="E94" s="0" t="n">
        <v>2</v>
      </c>
      <c r="F94" s="0" t="n">
        <v>2</v>
      </c>
      <c r="G94" s="0" t="n">
        <f aca="false">B94+E94+F94</f>
        <v>63</v>
      </c>
      <c r="H94" s="0" t="n">
        <f aca="false">G94/777 * 100</f>
        <v>8.10810810810811</v>
      </c>
    </row>
    <row r="95" customFormat="false" ht="12.8" hidden="false" customHeight="false" outlineLevel="0" collapsed="false">
      <c r="B95" s="0" t="n">
        <v>59</v>
      </c>
      <c r="C95" s="0" t="n">
        <f aca="false">B95/690 * 100</f>
        <v>8.55072463768116</v>
      </c>
      <c r="D95" s="0" t="n">
        <f aca="false">D94 + 0.5</f>
        <v>47</v>
      </c>
      <c r="E95" s="0" t="n">
        <v>2</v>
      </c>
      <c r="F95" s="0" t="n">
        <v>2</v>
      </c>
      <c r="G95" s="0" t="n">
        <f aca="false">B95+E95+F95</f>
        <v>63</v>
      </c>
      <c r="H95" s="0" t="n">
        <f aca="false">G95/777 * 100</f>
        <v>8.10810810810811</v>
      </c>
    </row>
    <row r="96" customFormat="false" ht="12.8" hidden="false" customHeight="false" outlineLevel="0" collapsed="false">
      <c r="B96" s="0" t="n">
        <v>57</v>
      </c>
      <c r="C96" s="0" t="n">
        <f aca="false">B96/690 * 100</f>
        <v>8.26086956521739</v>
      </c>
      <c r="D96" s="0" t="n">
        <f aca="false">D95 + 0.5</f>
        <v>47.5</v>
      </c>
      <c r="E96" s="0" t="n">
        <v>2</v>
      </c>
      <c r="F96" s="0" t="n">
        <v>2</v>
      </c>
      <c r="G96" s="0" t="n">
        <f aca="false">B96+E96+F96</f>
        <v>61</v>
      </c>
      <c r="H96" s="0" t="n">
        <f aca="false">G96/777 * 100</f>
        <v>7.85070785070785</v>
      </c>
    </row>
    <row r="97" customFormat="false" ht="12.8" hidden="false" customHeight="false" outlineLevel="0" collapsed="false">
      <c r="B97" s="0" t="n">
        <v>57</v>
      </c>
      <c r="C97" s="0" t="n">
        <f aca="false">B97/690 * 100</f>
        <v>8.26086956521739</v>
      </c>
      <c r="D97" s="0" t="n">
        <f aca="false">D96 + 0.5</f>
        <v>48</v>
      </c>
      <c r="E97" s="0" t="n">
        <v>2</v>
      </c>
      <c r="F97" s="0" t="n">
        <v>2</v>
      </c>
      <c r="G97" s="0" t="n">
        <f aca="false">B97+E97+F97</f>
        <v>61</v>
      </c>
      <c r="H97" s="0" t="n">
        <f aca="false">G97/777 * 100</f>
        <v>7.85070785070785</v>
      </c>
    </row>
    <row r="98" customFormat="false" ht="12.8" hidden="false" customHeight="false" outlineLevel="0" collapsed="false">
      <c r="B98" s="0" t="n">
        <v>55</v>
      </c>
      <c r="C98" s="0" t="n">
        <f aca="false">B98/690 * 100</f>
        <v>7.97101449275362</v>
      </c>
      <c r="D98" s="0" t="n">
        <f aca="false">D97 + 0.5</f>
        <v>48.5</v>
      </c>
      <c r="E98" s="0" t="n">
        <v>2</v>
      </c>
      <c r="F98" s="0" t="n">
        <v>2</v>
      </c>
      <c r="G98" s="0" t="n">
        <f aca="false">B98+E98+F98</f>
        <v>59</v>
      </c>
      <c r="H98" s="0" t="n">
        <f aca="false">G98/777 * 100</f>
        <v>7.59330759330759</v>
      </c>
    </row>
    <row r="99" customFormat="false" ht="12.8" hidden="false" customHeight="false" outlineLevel="0" collapsed="false">
      <c r="B99" s="0" t="n">
        <v>53</v>
      </c>
      <c r="C99" s="0" t="n">
        <f aca="false">B99/690 * 100</f>
        <v>7.68115942028986</v>
      </c>
      <c r="D99" s="0" t="n">
        <f aca="false">D98 + 0.5</f>
        <v>49</v>
      </c>
      <c r="E99" s="0" t="n">
        <v>2</v>
      </c>
      <c r="F99" s="0" t="n">
        <v>2</v>
      </c>
      <c r="G99" s="0" t="n">
        <f aca="false">B99+E99+F99</f>
        <v>57</v>
      </c>
      <c r="H99" s="0" t="n">
        <f aca="false">G99/777 * 100</f>
        <v>7.33590733590734</v>
      </c>
    </row>
    <row r="100" customFormat="false" ht="12.8" hidden="false" customHeight="false" outlineLevel="0" collapsed="false">
      <c r="B100" s="0" t="n">
        <v>51</v>
      </c>
      <c r="C100" s="0" t="n">
        <f aca="false">B100/690 * 100</f>
        <v>7.39130434782609</v>
      </c>
      <c r="D100" s="0" t="n">
        <f aca="false">D99 + 0.5</f>
        <v>49.5</v>
      </c>
      <c r="E100" s="0" t="n">
        <v>2</v>
      </c>
      <c r="F100" s="0" t="n">
        <v>2</v>
      </c>
      <c r="G100" s="0" t="n">
        <f aca="false">B100+E100+F100</f>
        <v>55</v>
      </c>
      <c r="H100" s="0" t="n">
        <f aca="false">G100/777 * 100</f>
        <v>7.07850707850708</v>
      </c>
    </row>
    <row r="101" customFormat="false" ht="12.8" hidden="false" customHeight="false" outlineLevel="0" collapsed="false">
      <c r="B101" s="0" t="n">
        <v>50</v>
      </c>
      <c r="C101" s="0" t="n">
        <f aca="false">B101/690 * 100</f>
        <v>7.2463768115942</v>
      </c>
      <c r="D101" s="0" t="n">
        <f aca="false">D100 + 0.5</f>
        <v>50</v>
      </c>
      <c r="E101" s="0" t="n">
        <v>2</v>
      </c>
      <c r="F101" s="0" t="n">
        <v>2</v>
      </c>
      <c r="G101" s="0" t="n">
        <f aca="false">B101+E101+F101</f>
        <v>54</v>
      </c>
      <c r="H101" s="0" t="n">
        <f aca="false">G101/777 * 100</f>
        <v>6.94980694980695</v>
      </c>
    </row>
    <row r="102" customFormat="false" ht="12.8" hidden="false" customHeight="false" outlineLevel="0" collapsed="false">
      <c r="B102" s="0" t="n">
        <v>49</v>
      </c>
      <c r="C102" s="0" t="n">
        <f aca="false">B102/690 * 100</f>
        <v>7.10144927536232</v>
      </c>
      <c r="D102" s="0" t="n">
        <f aca="false">D101 + 0.5</f>
        <v>50.5</v>
      </c>
      <c r="E102" s="0" t="n">
        <v>2</v>
      </c>
      <c r="F102" s="0" t="n">
        <v>2</v>
      </c>
      <c r="G102" s="0" t="n">
        <f aca="false">B102+E102+F102</f>
        <v>53</v>
      </c>
      <c r="H102" s="0" t="n">
        <f aca="false">G102/777 * 100</f>
        <v>6.82110682110682</v>
      </c>
    </row>
    <row r="103" customFormat="false" ht="12.8" hidden="false" customHeight="false" outlineLevel="0" collapsed="false">
      <c r="B103" s="0" t="n">
        <v>49</v>
      </c>
      <c r="C103" s="0" t="n">
        <f aca="false">B103/690 * 100</f>
        <v>7.10144927536232</v>
      </c>
      <c r="D103" s="0" t="n">
        <f aca="false">D102 + 0.5</f>
        <v>51</v>
      </c>
      <c r="E103" s="0" t="n">
        <v>2</v>
      </c>
      <c r="F103" s="0" t="n">
        <v>2</v>
      </c>
      <c r="G103" s="0" t="n">
        <f aca="false">B103+E103+F103</f>
        <v>53</v>
      </c>
      <c r="H103" s="0" t="n">
        <f aca="false">G103/777 * 100</f>
        <v>6.82110682110682</v>
      </c>
    </row>
    <row r="104" customFormat="false" ht="12.8" hidden="false" customHeight="false" outlineLevel="0" collapsed="false">
      <c r="B104" s="0" t="n">
        <v>48</v>
      </c>
      <c r="C104" s="0" t="n">
        <f aca="false">B104/690 * 100</f>
        <v>6.95652173913043</v>
      </c>
      <c r="D104" s="0" t="n">
        <f aca="false">D103 + 0.5</f>
        <v>51.5</v>
      </c>
      <c r="E104" s="0" t="n">
        <v>2</v>
      </c>
      <c r="F104" s="0" t="n">
        <v>2</v>
      </c>
      <c r="G104" s="0" t="n">
        <f aca="false">B104+E104+F104</f>
        <v>52</v>
      </c>
      <c r="H104" s="0" t="n">
        <f aca="false">G104/777 * 100</f>
        <v>6.69240669240669</v>
      </c>
    </row>
    <row r="105" customFormat="false" ht="12.8" hidden="false" customHeight="false" outlineLevel="0" collapsed="false">
      <c r="B105" s="0" t="n">
        <v>46</v>
      </c>
      <c r="C105" s="0" t="n">
        <f aca="false">B105/690 * 100</f>
        <v>6.66666666666667</v>
      </c>
      <c r="D105" s="0" t="n">
        <f aca="false">D104 + 0.5</f>
        <v>52</v>
      </c>
      <c r="E105" s="0" t="n">
        <v>2</v>
      </c>
      <c r="F105" s="0" t="n">
        <v>2</v>
      </c>
      <c r="G105" s="0" t="n">
        <f aca="false">B105+E105+F105</f>
        <v>50</v>
      </c>
      <c r="H105" s="0" t="n">
        <f aca="false">G105/777 * 100</f>
        <v>6.43500643500644</v>
      </c>
    </row>
    <row r="106" customFormat="false" ht="12.8" hidden="false" customHeight="false" outlineLevel="0" collapsed="false">
      <c r="B106" s="0" t="n">
        <v>43</v>
      </c>
      <c r="C106" s="0" t="n">
        <f aca="false">B106/690 * 100</f>
        <v>6.23188405797101</v>
      </c>
      <c r="D106" s="0" t="n">
        <f aca="false">D105 + 0.5</f>
        <v>52.5</v>
      </c>
      <c r="E106" s="0" t="n">
        <v>2</v>
      </c>
      <c r="F106" s="0" t="n">
        <v>2</v>
      </c>
      <c r="G106" s="0" t="n">
        <f aca="false">B106+E106+F106</f>
        <v>47</v>
      </c>
      <c r="H106" s="0" t="n">
        <f aca="false">G106/777 * 100</f>
        <v>6.04890604890605</v>
      </c>
    </row>
    <row r="107" customFormat="false" ht="12.8" hidden="false" customHeight="false" outlineLevel="0" collapsed="false">
      <c r="B107" s="0" t="n">
        <v>42</v>
      </c>
      <c r="C107" s="0" t="n">
        <f aca="false">B107/690 * 100</f>
        <v>6.08695652173913</v>
      </c>
      <c r="D107" s="0" t="n">
        <f aca="false">D106 + 0.5</f>
        <v>53</v>
      </c>
      <c r="E107" s="0" t="n">
        <v>2</v>
      </c>
      <c r="F107" s="0" t="n">
        <v>2</v>
      </c>
      <c r="G107" s="0" t="n">
        <f aca="false">B107+E107+F107</f>
        <v>46</v>
      </c>
      <c r="H107" s="0" t="n">
        <f aca="false">G107/777 * 100</f>
        <v>5.92020592020592</v>
      </c>
    </row>
    <row r="108" customFormat="false" ht="12.8" hidden="false" customHeight="false" outlineLevel="0" collapsed="false">
      <c r="B108" s="0" t="n">
        <v>42</v>
      </c>
      <c r="C108" s="0" t="n">
        <f aca="false">B108/690 * 100</f>
        <v>6.08695652173913</v>
      </c>
      <c r="D108" s="0" t="n">
        <f aca="false">D107 + 0.5</f>
        <v>53.5</v>
      </c>
      <c r="E108" s="0" t="n">
        <v>2</v>
      </c>
      <c r="F108" s="0" t="n">
        <v>2</v>
      </c>
      <c r="G108" s="0" t="n">
        <f aca="false">B108+E108+F108</f>
        <v>46</v>
      </c>
      <c r="H108" s="0" t="n">
        <f aca="false">G108/777 * 100</f>
        <v>5.92020592020592</v>
      </c>
    </row>
    <row r="109" customFormat="false" ht="12.8" hidden="false" customHeight="false" outlineLevel="0" collapsed="false">
      <c r="B109" s="0" t="n">
        <v>40</v>
      </c>
      <c r="C109" s="0" t="n">
        <f aca="false">B109/690 * 100</f>
        <v>5.79710144927536</v>
      </c>
      <c r="D109" s="0" t="n">
        <f aca="false">D108 + 0.5</f>
        <v>54</v>
      </c>
      <c r="E109" s="0" t="n">
        <v>2</v>
      </c>
      <c r="F109" s="0" t="n">
        <v>2</v>
      </c>
      <c r="G109" s="0" t="n">
        <f aca="false">B109+E109+F109</f>
        <v>44</v>
      </c>
      <c r="H109" s="0" t="n">
        <f aca="false">G109/777 * 100</f>
        <v>5.66280566280566</v>
      </c>
    </row>
    <row r="110" customFormat="false" ht="12.8" hidden="false" customHeight="false" outlineLevel="0" collapsed="false">
      <c r="B110" s="0" t="n">
        <v>39</v>
      </c>
      <c r="C110" s="0" t="n">
        <f aca="false">B110/690 * 100</f>
        <v>5.65217391304348</v>
      </c>
      <c r="D110" s="0" t="n">
        <f aca="false">D109 + 0.5</f>
        <v>54.5</v>
      </c>
      <c r="E110" s="0" t="n">
        <v>2</v>
      </c>
      <c r="F110" s="0" t="n">
        <v>2</v>
      </c>
      <c r="G110" s="0" t="n">
        <f aca="false">B110+E110+F110</f>
        <v>43</v>
      </c>
      <c r="H110" s="0" t="n">
        <f aca="false">G110/777 * 100</f>
        <v>5.53410553410553</v>
      </c>
    </row>
    <row r="111" customFormat="false" ht="12.8" hidden="false" customHeight="false" outlineLevel="0" collapsed="false">
      <c r="B111" s="0" t="n">
        <v>39</v>
      </c>
      <c r="C111" s="0" t="n">
        <f aca="false">B111/690 * 100</f>
        <v>5.65217391304348</v>
      </c>
      <c r="D111" s="0" t="n">
        <f aca="false">D110 + 0.5</f>
        <v>55</v>
      </c>
      <c r="E111" s="0" t="n">
        <v>2</v>
      </c>
      <c r="F111" s="0" t="n">
        <v>2</v>
      </c>
      <c r="G111" s="0" t="n">
        <f aca="false">B111+E111+F111</f>
        <v>43</v>
      </c>
      <c r="H111" s="0" t="n">
        <f aca="false">G111/777 * 100</f>
        <v>5.53410553410553</v>
      </c>
    </row>
    <row r="112" customFormat="false" ht="12.8" hidden="false" customHeight="false" outlineLevel="0" collapsed="false">
      <c r="B112" s="0" t="n">
        <v>37</v>
      </c>
      <c r="C112" s="0" t="n">
        <f aca="false">B112/690 * 100</f>
        <v>5.36231884057971</v>
      </c>
      <c r="D112" s="0" t="n">
        <f aca="false">D111 + 0.5</f>
        <v>55.5</v>
      </c>
      <c r="E112" s="0" t="n">
        <v>2</v>
      </c>
      <c r="F112" s="0" t="n">
        <v>2</v>
      </c>
      <c r="G112" s="0" t="n">
        <f aca="false">B112+E112+F112</f>
        <v>41</v>
      </c>
      <c r="H112" s="0" t="n">
        <f aca="false">G112/777 * 100</f>
        <v>5.27670527670528</v>
      </c>
    </row>
    <row r="113" customFormat="false" ht="12.8" hidden="false" customHeight="false" outlineLevel="0" collapsed="false">
      <c r="B113" s="0" t="n">
        <v>37</v>
      </c>
      <c r="C113" s="0" t="n">
        <f aca="false">B113/690 * 100</f>
        <v>5.36231884057971</v>
      </c>
      <c r="D113" s="0" t="n">
        <f aca="false">D112 + 0.5</f>
        <v>56</v>
      </c>
      <c r="E113" s="0" t="n">
        <v>2</v>
      </c>
      <c r="F113" s="0" t="n">
        <v>2</v>
      </c>
      <c r="G113" s="0" t="n">
        <f aca="false">B113+E113+F113</f>
        <v>41</v>
      </c>
      <c r="H113" s="0" t="n">
        <f aca="false">G113/777 * 100</f>
        <v>5.27670527670528</v>
      </c>
    </row>
    <row r="114" customFormat="false" ht="12.8" hidden="false" customHeight="false" outlineLevel="0" collapsed="false">
      <c r="B114" s="0" t="n">
        <v>33</v>
      </c>
      <c r="C114" s="0" t="n">
        <f aca="false">B114/690 * 100</f>
        <v>4.78260869565217</v>
      </c>
      <c r="D114" s="0" t="n">
        <f aca="false">D113 + 0.5</f>
        <v>56.5</v>
      </c>
      <c r="E114" s="0" t="n">
        <v>2</v>
      </c>
      <c r="F114" s="0" t="n">
        <v>2</v>
      </c>
      <c r="G114" s="0" t="n">
        <f aca="false">B114+E114+F114</f>
        <v>37</v>
      </c>
      <c r="H114" s="0" t="n">
        <f aca="false">G114/777 * 100</f>
        <v>4.76190476190476</v>
      </c>
    </row>
    <row r="115" customFormat="false" ht="12.8" hidden="false" customHeight="false" outlineLevel="0" collapsed="false">
      <c r="B115" s="0" t="n">
        <v>32</v>
      </c>
      <c r="C115" s="0" t="n">
        <f aca="false">B115/690 * 100</f>
        <v>4.63768115942029</v>
      </c>
      <c r="D115" s="0" t="n">
        <f aca="false">D114 + 0.5</f>
        <v>57</v>
      </c>
      <c r="E115" s="0" t="n">
        <v>2</v>
      </c>
      <c r="F115" s="0" t="n">
        <v>2</v>
      </c>
      <c r="G115" s="0" t="n">
        <f aca="false">B115+E115+F115</f>
        <v>36</v>
      </c>
      <c r="H115" s="0" t="n">
        <f aca="false">G115/777 * 100</f>
        <v>4.63320463320463</v>
      </c>
    </row>
    <row r="116" customFormat="false" ht="12.8" hidden="false" customHeight="false" outlineLevel="0" collapsed="false">
      <c r="B116" s="0" t="n">
        <v>31</v>
      </c>
      <c r="C116" s="0" t="n">
        <f aca="false">B116/690 * 100</f>
        <v>4.49275362318841</v>
      </c>
      <c r="D116" s="0" t="n">
        <f aca="false">D115 + 0.5</f>
        <v>57.5</v>
      </c>
      <c r="E116" s="0" t="n">
        <v>2</v>
      </c>
      <c r="F116" s="0" t="n">
        <v>2</v>
      </c>
      <c r="G116" s="0" t="n">
        <f aca="false">B116+E116+F116</f>
        <v>35</v>
      </c>
      <c r="H116" s="0" t="n">
        <f aca="false">G116/777 * 100</f>
        <v>4.50450450450451</v>
      </c>
    </row>
    <row r="117" customFormat="false" ht="12.8" hidden="false" customHeight="false" outlineLevel="0" collapsed="false">
      <c r="B117" s="0" t="n">
        <v>31</v>
      </c>
      <c r="C117" s="0" t="n">
        <f aca="false">B117/690 * 100</f>
        <v>4.49275362318841</v>
      </c>
      <c r="D117" s="0" t="n">
        <f aca="false">D116 + 0.5</f>
        <v>58</v>
      </c>
      <c r="E117" s="0" t="n">
        <v>2</v>
      </c>
      <c r="F117" s="0" t="n">
        <v>2</v>
      </c>
      <c r="G117" s="0" t="n">
        <f aca="false">B117+E117+F117</f>
        <v>35</v>
      </c>
      <c r="H117" s="0" t="n">
        <f aca="false">G117/777 * 100</f>
        <v>4.50450450450451</v>
      </c>
    </row>
    <row r="118" customFormat="false" ht="12.8" hidden="false" customHeight="false" outlineLevel="0" collapsed="false">
      <c r="B118" s="0" t="n">
        <v>30</v>
      </c>
      <c r="C118" s="0" t="n">
        <f aca="false">B118/690 * 100</f>
        <v>4.34782608695652</v>
      </c>
      <c r="D118" s="0" t="n">
        <f aca="false">D117 + 0.5</f>
        <v>58.5</v>
      </c>
      <c r="E118" s="0" t="n">
        <v>2</v>
      </c>
      <c r="F118" s="0" t="n">
        <v>2</v>
      </c>
      <c r="G118" s="0" t="n">
        <f aca="false">B118+E118+F118</f>
        <v>34</v>
      </c>
      <c r="H118" s="0" t="n">
        <f aca="false">G118/777 * 100</f>
        <v>4.37580437580438</v>
      </c>
    </row>
    <row r="119" customFormat="false" ht="12.8" hidden="false" customHeight="false" outlineLevel="0" collapsed="false">
      <c r="B119" s="0" t="n">
        <v>29</v>
      </c>
      <c r="C119" s="0" t="n">
        <f aca="false">B119/690 * 100</f>
        <v>4.20289855072464</v>
      </c>
      <c r="D119" s="0" t="n">
        <f aca="false">D118 + 0.5</f>
        <v>59</v>
      </c>
      <c r="E119" s="0" t="n">
        <v>2</v>
      </c>
      <c r="F119" s="0" t="n">
        <v>2</v>
      </c>
      <c r="G119" s="0" t="n">
        <f aca="false">B119+E119+F119</f>
        <v>33</v>
      </c>
      <c r="H119" s="0" t="n">
        <f aca="false">G119/777 * 100</f>
        <v>4.24710424710425</v>
      </c>
    </row>
    <row r="120" customFormat="false" ht="12.8" hidden="false" customHeight="false" outlineLevel="0" collapsed="false">
      <c r="B120" s="0" t="n">
        <v>28</v>
      </c>
      <c r="C120" s="0" t="n">
        <f aca="false">B120/690 * 100</f>
        <v>4.05797101449275</v>
      </c>
      <c r="D120" s="0" t="n">
        <f aca="false">D119 + 0.5</f>
        <v>59.5</v>
      </c>
      <c r="E120" s="0" t="n">
        <v>2</v>
      </c>
      <c r="F120" s="0" t="n">
        <v>2</v>
      </c>
      <c r="G120" s="0" t="n">
        <f aca="false">B120+E120+F120</f>
        <v>32</v>
      </c>
      <c r="H120" s="0" t="n">
        <f aca="false">G120/777 * 100</f>
        <v>4.11840411840412</v>
      </c>
    </row>
    <row r="121" customFormat="false" ht="12.8" hidden="false" customHeight="false" outlineLevel="0" collapsed="false">
      <c r="B121" s="0" t="n">
        <v>27</v>
      </c>
      <c r="C121" s="0" t="n">
        <f aca="false">B121/690 * 100</f>
        <v>3.91304347826087</v>
      </c>
      <c r="D121" s="0" t="n">
        <f aca="false">D120 + 0.5</f>
        <v>60</v>
      </c>
      <c r="E121" s="0" t="n">
        <v>2</v>
      </c>
      <c r="F121" s="0" t="n">
        <v>2</v>
      </c>
      <c r="G121" s="0" t="n">
        <f aca="false">B121+E121+F121</f>
        <v>31</v>
      </c>
      <c r="H121" s="0" t="n">
        <f aca="false">G121/777 * 100</f>
        <v>3.98970398970399</v>
      </c>
    </row>
    <row r="122" customFormat="false" ht="12.8" hidden="false" customHeight="false" outlineLevel="0" collapsed="false">
      <c r="B122" s="0" t="n">
        <v>27</v>
      </c>
      <c r="C122" s="0" t="n">
        <f aca="false">B122/690 * 100</f>
        <v>3.91304347826087</v>
      </c>
      <c r="D122" s="0" t="n">
        <f aca="false">D121 + 0.5</f>
        <v>60.5</v>
      </c>
      <c r="E122" s="0" t="n">
        <v>2</v>
      </c>
      <c r="F122" s="0" t="n">
        <v>2</v>
      </c>
      <c r="G122" s="0" t="n">
        <f aca="false">B122+E122+F122</f>
        <v>31</v>
      </c>
      <c r="H122" s="0" t="n">
        <f aca="false">G122/777 * 100</f>
        <v>3.98970398970399</v>
      </c>
    </row>
    <row r="123" customFormat="false" ht="12.8" hidden="false" customHeight="false" outlineLevel="0" collapsed="false">
      <c r="B123" s="0" t="n">
        <v>26</v>
      </c>
      <c r="C123" s="0" t="n">
        <f aca="false">B123/690 * 100</f>
        <v>3.76811594202899</v>
      </c>
      <c r="D123" s="0" t="n">
        <f aca="false">D122 + 0.5</f>
        <v>61</v>
      </c>
      <c r="E123" s="0" t="n">
        <v>2</v>
      </c>
      <c r="F123" s="0" t="n">
        <v>2</v>
      </c>
      <c r="G123" s="0" t="n">
        <f aca="false">B123+E123+F123</f>
        <v>30</v>
      </c>
      <c r="H123" s="0" t="n">
        <f aca="false">G123/777 * 100</f>
        <v>3.86100386100386</v>
      </c>
    </row>
    <row r="124" customFormat="false" ht="12.8" hidden="false" customHeight="false" outlineLevel="0" collapsed="false">
      <c r="B124" s="0" t="n">
        <v>26</v>
      </c>
      <c r="C124" s="0" t="n">
        <f aca="false">B124/690 * 100</f>
        <v>3.76811594202899</v>
      </c>
      <c r="D124" s="0" t="n">
        <f aca="false">D123 + 0.5</f>
        <v>61.5</v>
      </c>
      <c r="E124" s="0" t="n">
        <v>2</v>
      </c>
      <c r="F124" s="0" t="n">
        <v>2</v>
      </c>
      <c r="G124" s="0" t="n">
        <f aca="false">B124+E124+F124</f>
        <v>30</v>
      </c>
      <c r="H124" s="0" t="n">
        <f aca="false">G124/777 * 100</f>
        <v>3.86100386100386</v>
      </c>
    </row>
    <row r="125" customFormat="false" ht="12.8" hidden="false" customHeight="false" outlineLevel="0" collapsed="false">
      <c r="B125" s="0" t="n">
        <v>25</v>
      </c>
      <c r="C125" s="0" t="n">
        <f aca="false">B125/690 * 100</f>
        <v>3.6231884057971</v>
      </c>
      <c r="D125" s="0" t="n">
        <f aca="false">D124 + 0.5</f>
        <v>62</v>
      </c>
      <c r="E125" s="0" t="n">
        <v>2</v>
      </c>
      <c r="F125" s="0" t="n">
        <v>2</v>
      </c>
      <c r="G125" s="0" t="n">
        <f aca="false">B125+E125+F125</f>
        <v>29</v>
      </c>
      <c r="H125" s="0" t="n">
        <f aca="false">G125/777 * 100</f>
        <v>3.73230373230373</v>
      </c>
    </row>
    <row r="126" customFormat="false" ht="12.8" hidden="false" customHeight="false" outlineLevel="0" collapsed="false">
      <c r="B126" s="0" t="n">
        <v>25</v>
      </c>
      <c r="C126" s="0" t="n">
        <f aca="false">B126/690 * 100</f>
        <v>3.6231884057971</v>
      </c>
      <c r="D126" s="0" t="n">
        <f aca="false">D125 + 0.5</f>
        <v>62.5</v>
      </c>
      <c r="E126" s="0" t="n">
        <v>2</v>
      </c>
      <c r="F126" s="0" t="n">
        <v>2</v>
      </c>
      <c r="G126" s="0" t="n">
        <f aca="false">B126+E126+F126</f>
        <v>29</v>
      </c>
      <c r="H126" s="0" t="n">
        <f aca="false">G126/777 * 100</f>
        <v>3.73230373230373</v>
      </c>
    </row>
    <row r="127" customFormat="false" ht="12.8" hidden="false" customHeight="false" outlineLevel="0" collapsed="false">
      <c r="B127" s="0" t="n">
        <v>25</v>
      </c>
      <c r="C127" s="0" t="n">
        <f aca="false">B127/690 * 100</f>
        <v>3.6231884057971</v>
      </c>
      <c r="D127" s="0" t="n">
        <f aca="false">D126 + 0.5</f>
        <v>63</v>
      </c>
      <c r="E127" s="0" t="n">
        <v>2</v>
      </c>
      <c r="F127" s="0" t="n">
        <v>2</v>
      </c>
      <c r="G127" s="0" t="n">
        <f aca="false">B127+E127+F127</f>
        <v>29</v>
      </c>
      <c r="H127" s="0" t="n">
        <f aca="false">G127/777 * 100</f>
        <v>3.73230373230373</v>
      </c>
    </row>
    <row r="128" customFormat="false" ht="12.8" hidden="false" customHeight="false" outlineLevel="0" collapsed="false">
      <c r="B128" s="0" t="n">
        <v>25</v>
      </c>
      <c r="C128" s="0" t="n">
        <f aca="false">B128/690 * 100</f>
        <v>3.6231884057971</v>
      </c>
      <c r="D128" s="0" t="n">
        <f aca="false">D127 + 0.5</f>
        <v>63.5</v>
      </c>
      <c r="E128" s="0" t="n">
        <v>2</v>
      </c>
      <c r="F128" s="0" t="n">
        <v>2</v>
      </c>
      <c r="G128" s="0" t="n">
        <f aca="false">B128+E128+F128</f>
        <v>29</v>
      </c>
      <c r="H128" s="0" t="n">
        <f aca="false">G128/777 * 100</f>
        <v>3.73230373230373</v>
      </c>
    </row>
    <row r="129" customFormat="false" ht="12.8" hidden="false" customHeight="false" outlineLevel="0" collapsed="false">
      <c r="B129" s="0" t="n">
        <v>25</v>
      </c>
      <c r="C129" s="0" t="n">
        <f aca="false">B129/690 * 100</f>
        <v>3.6231884057971</v>
      </c>
      <c r="D129" s="0" t="n">
        <f aca="false">D128 + 0.5</f>
        <v>64</v>
      </c>
      <c r="E129" s="0" t="n">
        <v>2</v>
      </c>
      <c r="F129" s="0" t="n">
        <v>2</v>
      </c>
      <c r="G129" s="0" t="n">
        <f aca="false">B129+E129+F129</f>
        <v>29</v>
      </c>
      <c r="H129" s="0" t="n">
        <f aca="false">G129/777 * 100</f>
        <v>3.73230373230373</v>
      </c>
    </row>
    <row r="130" customFormat="false" ht="12.8" hidden="false" customHeight="false" outlineLevel="0" collapsed="false">
      <c r="B130" s="0" t="n">
        <v>24</v>
      </c>
      <c r="C130" s="0" t="n">
        <f aca="false">B130/690 * 100</f>
        <v>3.47826086956522</v>
      </c>
      <c r="D130" s="0" t="n">
        <f aca="false">D129 + 0.5</f>
        <v>64.5</v>
      </c>
      <c r="E130" s="0" t="n">
        <v>2</v>
      </c>
      <c r="F130" s="0" t="n">
        <v>1</v>
      </c>
      <c r="G130" s="0" t="n">
        <f aca="false">B130+E130+F130</f>
        <v>27</v>
      </c>
      <c r="H130" s="0" t="n">
        <f aca="false">G130/777 * 100</f>
        <v>3.47490347490347</v>
      </c>
    </row>
    <row r="131" customFormat="false" ht="12.8" hidden="false" customHeight="false" outlineLevel="0" collapsed="false">
      <c r="B131" s="0" t="n">
        <v>24</v>
      </c>
      <c r="C131" s="0" t="n">
        <f aca="false">B131/690 * 100</f>
        <v>3.47826086956522</v>
      </c>
      <c r="D131" s="0" t="n">
        <f aca="false">D130 + 0.5</f>
        <v>65</v>
      </c>
      <c r="E131" s="0" t="n">
        <v>2</v>
      </c>
      <c r="F131" s="0" t="n">
        <v>1</v>
      </c>
      <c r="G131" s="0" t="n">
        <f aca="false">B131+E131+F131</f>
        <v>27</v>
      </c>
      <c r="H131" s="0" t="n">
        <f aca="false">G131/777 * 100</f>
        <v>3.47490347490347</v>
      </c>
    </row>
    <row r="132" customFormat="false" ht="12.8" hidden="false" customHeight="false" outlineLevel="0" collapsed="false">
      <c r="B132" s="0" t="n">
        <v>22</v>
      </c>
      <c r="C132" s="0" t="n">
        <f aca="false">B132/690 * 100</f>
        <v>3.18840579710145</v>
      </c>
      <c r="D132" s="0" t="n">
        <f aca="false">D131 + 0.5</f>
        <v>65.5</v>
      </c>
      <c r="E132" s="0" t="n">
        <v>2</v>
      </c>
      <c r="F132" s="0" t="n">
        <v>1</v>
      </c>
      <c r="G132" s="0" t="n">
        <f aca="false">B132+E132+F132</f>
        <v>25</v>
      </c>
      <c r="H132" s="0" t="n">
        <f aca="false">G132/777 * 100</f>
        <v>3.21750321750322</v>
      </c>
    </row>
    <row r="133" customFormat="false" ht="12.8" hidden="false" customHeight="false" outlineLevel="0" collapsed="false">
      <c r="B133" s="0" t="n">
        <v>20</v>
      </c>
      <c r="C133" s="0" t="n">
        <f aca="false">B133/690 * 100</f>
        <v>2.89855072463768</v>
      </c>
      <c r="D133" s="0" t="n">
        <f aca="false">D132 + 0.5</f>
        <v>66</v>
      </c>
      <c r="E133" s="0" t="n">
        <v>2</v>
      </c>
      <c r="F133" s="0" t="n">
        <v>1</v>
      </c>
      <c r="G133" s="0" t="n">
        <f aca="false">B133+E133+F133</f>
        <v>23</v>
      </c>
      <c r="H133" s="0" t="n">
        <f aca="false">G133/777 * 100</f>
        <v>2.96010296010296</v>
      </c>
    </row>
    <row r="134" customFormat="false" ht="12.8" hidden="false" customHeight="false" outlineLevel="0" collapsed="false">
      <c r="B134" s="0" t="n">
        <v>20</v>
      </c>
      <c r="C134" s="0" t="n">
        <f aca="false">B134/690 * 100</f>
        <v>2.89855072463768</v>
      </c>
      <c r="D134" s="0" t="n">
        <f aca="false">D133 + 0.5</f>
        <v>66.5</v>
      </c>
      <c r="E134" s="0" t="n">
        <v>2</v>
      </c>
      <c r="F134" s="0" t="n">
        <v>1</v>
      </c>
      <c r="G134" s="0" t="n">
        <f aca="false">B134+E134+F134</f>
        <v>23</v>
      </c>
      <c r="H134" s="0" t="n">
        <f aca="false">G134/777 * 100</f>
        <v>2.96010296010296</v>
      </c>
    </row>
    <row r="135" customFormat="false" ht="12.8" hidden="false" customHeight="false" outlineLevel="0" collapsed="false">
      <c r="B135" s="0" t="n">
        <v>19</v>
      </c>
      <c r="C135" s="0" t="n">
        <f aca="false">B135/690 * 100</f>
        <v>2.7536231884058</v>
      </c>
      <c r="D135" s="0" t="n">
        <f aca="false">D134 + 0.5</f>
        <v>67</v>
      </c>
      <c r="E135" s="0" t="n">
        <v>2</v>
      </c>
      <c r="F135" s="0" t="n">
        <v>1</v>
      </c>
      <c r="G135" s="0" t="n">
        <f aca="false">B135+E135+F135</f>
        <v>22</v>
      </c>
      <c r="H135" s="0" t="n">
        <f aca="false">G135/777 * 100</f>
        <v>2.83140283140283</v>
      </c>
    </row>
    <row r="136" customFormat="false" ht="12.8" hidden="false" customHeight="false" outlineLevel="0" collapsed="false">
      <c r="B136" s="0" t="n">
        <v>19</v>
      </c>
      <c r="C136" s="0" t="n">
        <f aca="false">B136/690 * 100</f>
        <v>2.7536231884058</v>
      </c>
      <c r="D136" s="0" t="n">
        <f aca="false">D135 + 0.5</f>
        <v>67.5</v>
      </c>
      <c r="E136" s="0" t="n">
        <v>2</v>
      </c>
      <c r="F136" s="0" t="n">
        <v>1</v>
      </c>
      <c r="G136" s="0" t="n">
        <f aca="false">B136+E136+F136</f>
        <v>22</v>
      </c>
      <c r="H136" s="0" t="n">
        <f aca="false">G136/777 * 100</f>
        <v>2.83140283140283</v>
      </c>
    </row>
    <row r="137" customFormat="false" ht="12.8" hidden="false" customHeight="false" outlineLevel="0" collapsed="false">
      <c r="B137" s="0" t="n">
        <v>19</v>
      </c>
      <c r="C137" s="0" t="n">
        <f aca="false">B137/690 * 100</f>
        <v>2.7536231884058</v>
      </c>
      <c r="D137" s="0" t="n">
        <f aca="false">D136 + 0.5</f>
        <v>68</v>
      </c>
      <c r="E137" s="0" t="n">
        <v>2</v>
      </c>
      <c r="F137" s="0" t="n">
        <v>1</v>
      </c>
      <c r="G137" s="0" t="n">
        <f aca="false">B137+E137+F137</f>
        <v>22</v>
      </c>
      <c r="H137" s="0" t="n">
        <f aca="false">G137/777 * 100</f>
        <v>2.83140283140283</v>
      </c>
    </row>
    <row r="138" customFormat="false" ht="12.8" hidden="false" customHeight="false" outlineLevel="0" collapsed="false">
      <c r="B138" s="0" t="n">
        <v>18</v>
      </c>
      <c r="C138" s="0" t="n">
        <f aca="false">B138/690 * 100</f>
        <v>2.60869565217391</v>
      </c>
      <c r="D138" s="0" t="n">
        <f aca="false">D137 + 0.5</f>
        <v>68.5</v>
      </c>
      <c r="E138" s="0" t="n">
        <v>2</v>
      </c>
      <c r="F138" s="0" t="n">
        <v>1</v>
      </c>
      <c r="G138" s="0" t="n">
        <f aca="false">B138+E138+F138</f>
        <v>21</v>
      </c>
      <c r="H138" s="0" t="n">
        <f aca="false">G138/777 * 100</f>
        <v>2.7027027027027</v>
      </c>
    </row>
    <row r="139" customFormat="false" ht="12.8" hidden="false" customHeight="false" outlineLevel="0" collapsed="false">
      <c r="B139" s="0" t="n">
        <v>18</v>
      </c>
      <c r="C139" s="0" t="n">
        <f aca="false">B139/690 * 100</f>
        <v>2.60869565217391</v>
      </c>
      <c r="D139" s="0" t="n">
        <f aca="false">D138 + 0.5</f>
        <v>69</v>
      </c>
      <c r="E139" s="0" t="n">
        <v>2</v>
      </c>
      <c r="F139" s="0" t="n">
        <v>1</v>
      </c>
      <c r="G139" s="0" t="n">
        <f aca="false">B139+E139+F139</f>
        <v>21</v>
      </c>
      <c r="H139" s="0" t="n">
        <f aca="false">G139/777 * 100</f>
        <v>2.7027027027027</v>
      </c>
    </row>
    <row r="140" customFormat="false" ht="12.8" hidden="false" customHeight="false" outlineLevel="0" collapsed="false">
      <c r="B140" s="0" t="n">
        <v>17</v>
      </c>
      <c r="C140" s="0" t="n">
        <f aca="false">B140/690 * 100</f>
        <v>2.46376811594203</v>
      </c>
      <c r="D140" s="0" t="n">
        <f aca="false">D139 + 0.5</f>
        <v>69.5</v>
      </c>
      <c r="E140" s="0" t="n">
        <v>2</v>
      </c>
      <c r="F140" s="0" t="n">
        <v>1</v>
      </c>
      <c r="G140" s="0" t="n">
        <f aca="false">B140+E140+F140</f>
        <v>20</v>
      </c>
      <c r="H140" s="0" t="n">
        <f aca="false">G140/777 * 100</f>
        <v>2.57400257400257</v>
      </c>
    </row>
    <row r="141" customFormat="false" ht="12.8" hidden="false" customHeight="false" outlineLevel="0" collapsed="false">
      <c r="B141" s="0" t="n">
        <v>17</v>
      </c>
      <c r="C141" s="0" t="n">
        <f aca="false">B141/690 * 100</f>
        <v>2.46376811594203</v>
      </c>
      <c r="D141" s="0" t="n">
        <f aca="false">D140 + 0.5</f>
        <v>70</v>
      </c>
      <c r="E141" s="0" t="n">
        <v>2</v>
      </c>
      <c r="F141" s="0" t="n">
        <v>1</v>
      </c>
      <c r="G141" s="0" t="n">
        <f aca="false">B141+E141+F141</f>
        <v>20</v>
      </c>
      <c r="H141" s="0" t="n">
        <f aca="false">G141/777 * 100</f>
        <v>2.57400257400257</v>
      </c>
    </row>
    <row r="142" customFormat="false" ht="12.8" hidden="false" customHeight="false" outlineLevel="0" collapsed="false">
      <c r="B142" s="0" t="n">
        <v>17</v>
      </c>
      <c r="C142" s="0" t="n">
        <f aca="false">B142/690 * 100</f>
        <v>2.46376811594203</v>
      </c>
      <c r="D142" s="0" t="n">
        <f aca="false">D141 + 0.5</f>
        <v>70.5</v>
      </c>
      <c r="E142" s="0" t="n">
        <v>2</v>
      </c>
      <c r="F142" s="0" t="n">
        <v>1</v>
      </c>
      <c r="G142" s="0" t="n">
        <f aca="false">B142+E142+F142</f>
        <v>20</v>
      </c>
      <c r="H142" s="0" t="n">
        <f aca="false">G142/777 * 100</f>
        <v>2.57400257400257</v>
      </c>
    </row>
    <row r="143" customFormat="false" ht="12.8" hidden="false" customHeight="false" outlineLevel="0" collapsed="false">
      <c r="B143" s="0" t="n">
        <v>16</v>
      </c>
      <c r="C143" s="0" t="n">
        <f aca="false">B143/690 * 100</f>
        <v>2.31884057971014</v>
      </c>
      <c r="D143" s="0" t="n">
        <f aca="false">D142 + 0.5</f>
        <v>71</v>
      </c>
      <c r="E143" s="0" t="n">
        <v>2</v>
      </c>
      <c r="F143" s="0" t="n">
        <v>1</v>
      </c>
      <c r="G143" s="0" t="n">
        <f aca="false">B143+E143+F143</f>
        <v>19</v>
      </c>
      <c r="H143" s="0" t="n">
        <f aca="false">G143/777 * 100</f>
        <v>2.44530244530244</v>
      </c>
    </row>
    <row r="144" customFormat="false" ht="12.8" hidden="false" customHeight="false" outlineLevel="0" collapsed="false">
      <c r="B144" s="0" t="n">
        <v>16</v>
      </c>
      <c r="C144" s="0" t="n">
        <f aca="false">B144/690 * 100</f>
        <v>2.31884057971014</v>
      </c>
      <c r="D144" s="0" t="n">
        <f aca="false">D143 + 0.5</f>
        <v>71.5</v>
      </c>
      <c r="E144" s="0" t="n">
        <v>2</v>
      </c>
      <c r="F144" s="0" t="n">
        <v>1</v>
      </c>
      <c r="G144" s="0" t="n">
        <f aca="false">B144+E144+F144</f>
        <v>19</v>
      </c>
      <c r="H144" s="0" t="n">
        <f aca="false">G144/777 * 100</f>
        <v>2.44530244530244</v>
      </c>
    </row>
    <row r="145" customFormat="false" ht="12.8" hidden="false" customHeight="false" outlineLevel="0" collapsed="false">
      <c r="B145" s="0" t="n">
        <v>16</v>
      </c>
      <c r="C145" s="0" t="n">
        <f aca="false">B145/690 * 100</f>
        <v>2.31884057971014</v>
      </c>
      <c r="D145" s="0" t="n">
        <f aca="false">D144 + 0.5</f>
        <v>72</v>
      </c>
      <c r="E145" s="0" t="n">
        <v>2</v>
      </c>
      <c r="F145" s="0" t="n">
        <v>1</v>
      </c>
      <c r="G145" s="0" t="n">
        <f aca="false">B145+E145+F145</f>
        <v>19</v>
      </c>
      <c r="H145" s="0" t="n">
        <f aca="false">G145/777 * 100</f>
        <v>2.44530244530244</v>
      </c>
    </row>
    <row r="146" customFormat="false" ht="12.8" hidden="false" customHeight="false" outlineLevel="0" collapsed="false">
      <c r="B146" s="0" t="n">
        <v>16</v>
      </c>
      <c r="C146" s="0" t="n">
        <f aca="false">B146/690 * 100</f>
        <v>2.31884057971014</v>
      </c>
      <c r="D146" s="0" t="n">
        <f aca="false">D145 + 0.5</f>
        <v>72.5</v>
      </c>
      <c r="E146" s="0" t="n">
        <v>2</v>
      </c>
      <c r="F146" s="0" t="n">
        <v>1</v>
      </c>
      <c r="G146" s="0" t="n">
        <f aca="false">B146+E146+F146</f>
        <v>19</v>
      </c>
      <c r="H146" s="0" t="n">
        <f aca="false">G146/777 * 100</f>
        <v>2.44530244530244</v>
      </c>
    </row>
    <row r="147" customFormat="false" ht="12.8" hidden="false" customHeight="false" outlineLevel="0" collapsed="false">
      <c r="B147" s="0" t="n">
        <v>16</v>
      </c>
      <c r="C147" s="0" t="n">
        <f aca="false">B147/690 * 100</f>
        <v>2.31884057971014</v>
      </c>
      <c r="D147" s="0" t="n">
        <f aca="false">D146 + 0.5</f>
        <v>73</v>
      </c>
      <c r="E147" s="0" t="n">
        <v>2</v>
      </c>
      <c r="F147" s="0" t="n">
        <v>1</v>
      </c>
      <c r="G147" s="0" t="n">
        <f aca="false">B147+E147+F147</f>
        <v>19</v>
      </c>
      <c r="H147" s="0" t="n">
        <f aca="false">G147/777 * 100</f>
        <v>2.44530244530244</v>
      </c>
    </row>
    <row r="148" customFormat="false" ht="12.8" hidden="false" customHeight="false" outlineLevel="0" collapsed="false">
      <c r="B148" s="0" t="n">
        <v>16</v>
      </c>
      <c r="C148" s="0" t="n">
        <f aca="false">B148/690 * 100</f>
        <v>2.31884057971014</v>
      </c>
      <c r="D148" s="0" t="n">
        <f aca="false">D147 + 0.5</f>
        <v>73.5</v>
      </c>
      <c r="E148" s="0" t="n">
        <v>2</v>
      </c>
      <c r="F148" s="0" t="n">
        <v>1</v>
      </c>
      <c r="G148" s="0" t="n">
        <f aca="false">B148+E148+F148</f>
        <v>19</v>
      </c>
      <c r="H148" s="0" t="n">
        <f aca="false">G148/777 * 100</f>
        <v>2.44530244530244</v>
      </c>
    </row>
    <row r="149" customFormat="false" ht="12.8" hidden="false" customHeight="false" outlineLevel="0" collapsed="false">
      <c r="B149" s="0" t="n">
        <v>15</v>
      </c>
      <c r="C149" s="0" t="n">
        <f aca="false">B149/690 * 100</f>
        <v>2.17391304347826</v>
      </c>
      <c r="D149" s="0" t="n">
        <f aca="false">D148 + 0.5</f>
        <v>74</v>
      </c>
      <c r="E149" s="0" t="n">
        <v>2</v>
      </c>
      <c r="F149" s="0" t="n">
        <v>1</v>
      </c>
      <c r="G149" s="0" t="n">
        <f aca="false">B149+E149+F149</f>
        <v>18</v>
      </c>
      <c r="H149" s="0" t="n">
        <f aca="false">G149/777 * 100</f>
        <v>2.31660231660232</v>
      </c>
    </row>
    <row r="150" customFormat="false" ht="12.8" hidden="false" customHeight="false" outlineLevel="0" collapsed="false">
      <c r="B150" s="0" t="n">
        <v>14</v>
      </c>
      <c r="C150" s="0" t="n">
        <f aca="false">B150/690 * 100</f>
        <v>2.02898550724638</v>
      </c>
      <c r="D150" s="0" t="n">
        <f aca="false">D149 + 0.5</f>
        <v>74.5</v>
      </c>
      <c r="E150" s="0" t="n">
        <v>2</v>
      </c>
      <c r="F150" s="0" t="n">
        <v>1</v>
      </c>
      <c r="G150" s="0" t="n">
        <f aca="false">B150+E150+F150</f>
        <v>17</v>
      </c>
      <c r="H150" s="0" t="n">
        <f aca="false">G150/777 * 100</f>
        <v>2.18790218790219</v>
      </c>
    </row>
    <row r="151" customFormat="false" ht="12.8" hidden="false" customHeight="false" outlineLevel="0" collapsed="false">
      <c r="B151" s="0" t="n">
        <v>14</v>
      </c>
      <c r="C151" s="0" t="n">
        <f aca="false">B151/690 * 100</f>
        <v>2.02898550724638</v>
      </c>
      <c r="D151" s="0" t="n">
        <f aca="false">D150 + 0.5</f>
        <v>75</v>
      </c>
      <c r="E151" s="0" t="n">
        <v>2</v>
      </c>
      <c r="F151" s="0" t="n">
        <v>1</v>
      </c>
      <c r="G151" s="0" t="n">
        <f aca="false">B151+E151+F151</f>
        <v>17</v>
      </c>
      <c r="H151" s="0" t="n">
        <f aca="false">G151/777 * 100</f>
        <v>2.18790218790219</v>
      </c>
    </row>
    <row r="152" customFormat="false" ht="12.8" hidden="false" customHeight="false" outlineLevel="0" collapsed="false">
      <c r="B152" s="0" t="n">
        <v>14</v>
      </c>
      <c r="C152" s="0" t="n">
        <f aca="false">B152/690 * 100</f>
        <v>2.02898550724638</v>
      </c>
      <c r="D152" s="0" t="n">
        <f aca="false">D151 + 0.5</f>
        <v>75.5</v>
      </c>
      <c r="E152" s="0" t="n">
        <v>2</v>
      </c>
      <c r="F152" s="0" t="n">
        <v>1</v>
      </c>
      <c r="G152" s="0" t="n">
        <f aca="false">B152+E152+F152</f>
        <v>17</v>
      </c>
      <c r="H152" s="0" t="n">
        <f aca="false">G152/777 * 100</f>
        <v>2.18790218790219</v>
      </c>
    </row>
    <row r="153" customFormat="false" ht="12.8" hidden="false" customHeight="false" outlineLevel="0" collapsed="false">
      <c r="B153" s="0" t="n">
        <v>14</v>
      </c>
      <c r="C153" s="0" t="n">
        <f aca="false">B153/690 * 100</f>
        <v>2.02898550724638</v>
      </c>
      <c r="D153" s="0" t="n">
        <f aca="false">D152 + 0.5</f>
        <v>76</v>
      </c>
      <c r="E153" s="0" t="n">
        <v>2</v>
      </c>
      <c r="F153" s="0" t="n">
        <v>1</v>
      </c>
      <c r="G153" s="0" t="n">
        <f aca="false">B153+E153+F153</f>
        <v>17</v>
      </c>
      <c r="H153" s="0" t="n">
        <f aca="false">G153/777 * 100</f>
        <v>2.18790218790219</v>
      </c>
    </row>
    <row r="154" customFormat="false" ht="12.8" hidden="false" customHeight="false" outlineLevel="0" collapsed="false">
      <c r="B154" s="0" t="n">
        <v>14</v>
      </c>
      <c r="C154" s="0" t="n">
        <f aca="false">B154/690 * 100</f>
        <v>2.02898550724638</v>
      </c>
      <c r="D154" s="0" t="n">
        <f aca="false">D153 + 0.5</f>
        <v>76.5</v>
      </c>
      <c r="E154" s="0" t="n">
        <v>2</v>
      </c>
      <c r="F154" s="0" t="n">
        <v>1</v>
      </c>
      <c r="G154" s="0" t="n">
        <f aca="false">B154+E154+F154</f>
        <v>17</v>
      </c>
      <c r="H154" s="0" t="n">
        <f aca="false">G154/777 * 100</f>
        <v>2.18790218790219</v>
      </c>
    </row>
    <row r="155" customFormat="false" ht="12.8" hidden="false" customHeight="false" outlineLevel="0" collapsed="false">
      <c r="B155" s="0" t="n">
        <v>14</v>
      </c>
      <c r="C155" s="0" t="n">
        <f aca="false">B155/690 * 100</f>
        <v>2.02898550724638</v>
      </c>
      <c r="D155" s="0" t="n">
        <f aca="false">D154 + 0.5</f>
        <v>77</v>
      </c>
      <c r="E155" s="0" t="n">
        <v>2</v>
      </c>
      <c r="F155" s="0" t="n">
        <v>1</v>
      </c>
      <c r="G155" s="0" t="n">
        <f aca="false">B155+E155+F155</f>
        <v>17</v>
      </c>
      <c r="H155" s="0" t="n">
        <f aca="false">G155/777 * 100</f>
        <v>2.18790218790219</v>
      </c>
    </row>
    <row r="156" customFormat="false" ht="12.8" hidden="false" customHeight="false" outlineLevel="0" collapsed="false">
      <c r="B156" s="0" t="n">
        <v>14</v>
      </c>
      <c r="C156" s="0" t="n">
        <f aca="false">B156/690 * 100</f>
        <v>2.02898550724638</v>
      </c>
      <c r="D156" s="0" t="n">
        <f aca="false">D155 + 0.5</f>
        <v>77.5</v>
      </c>
      <c r="E156" s="0" t="n">
        <v>2</v>
      </c>
      <c r="F156" s="0" t="n">
        <v>1</v>
      </c>
      <c r="G156" s="0" t="n">
        <f aca="false">B156+E156+F156</f>
        <v>17</v>
      </c>
      <c r="H156" s="0" t="n">
        <f aca="false">G156/777 * 100</f>
        <v>2.18790218790219</v>
      </c>
    </row>
    <row r="157" customFormat="false" ht="12.8" hidden="false" customHeight="false" outlineLevel="0" collapsed="false">
      <c r="B157" s="0" t="n">
        <v>14</v>
      </c>
      <c r="C157" s="0" t="n">
        <f aca="false">B157/690 * 100</f>
        <v>2.02898550724638</v>
      </c>
      <c r="D157" s="0" t="n">
        <f aca="false">D156 + 0.5</f>
        <v>78</v>
      </c>
      <c r="E157" s="0" t="n">
        <v>2</v>
      </c>
      <c r="F157" s="0" t="n">
        <v>1</v>
      </c>
      <c r="G157" s="0" t="n">
        <f aca="false">B157+E157+F157</f>
        <v>17</v>
      </c>
      <c r="H157" s="0" t="n">
        <f aca="false">G157/777 * 100</f>
        <v>2.18790218790219</v>
      </c>
    </row>
    <row r="158" customFormat="false" ht="12.8" hidden="false" customHeight="false" outlineLevel="0" collapsed="false">
      <c r="B158" s="0" t="n">
        <v>14</v>
      </c>
      <c r="C158" s="0" t="n">
        <f aca="false">B158/690 * 100</f>
        <v>2.02898550724638</v>
      </c>
      <c r="D158" s="0" t="n">
        <f aca="false">D157 + 0.5</f>
        <v>78.5</v>
      </c>
      <c r="E158" s="0" t="n">
        <v>2</v>
      </c>
      <c r="F158" s="0" t="n">
        <v>1</v>
      </c>
      <c r="G158" s="0" t="n">
        <f aca="false">B158+E158+F158</f>
        <v>17</v>
      </c>
      <c r="H158" s="0" t="n">
        <f aca="false">G158/777 * 100</f>
        <v>2.18790218790219</v>
      </c>
    </row>
    <row r="159" customFormat="false" ht="12.8" hidden="false" customHeight="false" outlineLevel="0" collapsed="false">
      <c r="B159" s="0" t="n">
        <v>14</v>
      </c>
      <c r="C159" s="0" t="n">
        <f aca="false">B159/690 * 100</f>
        <v>2.02898550724638</v>
      </c>
      <c r="D159" s="0" t="n">
        <f aca="false">D158 + 0.5</f>
        <v>79</v>
      </c>
      <c r="E159" s="0" t="n">
        <v>2</v>
      </c>
      <c r="F159" s="0" t="n">
        <v>1</v>
      </c>
      <c r="G159" s="0" t="n">
        <f aca="false">B159+E159+F159</f>
        <v>17</v>
      </c>
      <c r="H159" s="0" t="n">
        <f aca="false">G159/777 * 100</f>
        <v>2.18790218790219</v>
      </c>
    </row>
    <row r="160" customFormat="false" ht="12.8" hidden="false" customHeight="false" outlineLevel="0" collapsed="false">
      <c r="B160" s="0" t="n">
        <v>14</v>
      </c>
      <c r="C160" s="0" t="n">
        <f aca="false">B160/690 * 100</f>
        <v>2.02898550724638</v>
      </c>
      <c r="D160" s="0" t="n">
        <f aca="false">D159 + 0.5</f>
        <v>79.5</v>
      </c>
      <c r="E160" s="0" t="n">
        <v>2</v>
      </c>
      <c r="F160" s="0" t="n">
        <v>1</v>
      </c>
      <c r="G160" s="0" t="n">
        <f aca="false">B160+E160+F160</f>
        <v>17</v>
      </c>
      <c r="H160" s="0" t="n">
        <f aca="false">G160/777 * 100</f>
        <v>2.18790218790219</v>
      </c>
    </row>
    <row r="161" customFormat="false" ht="12.8" hidden="false" customHeight="false" outlineLevel="0" collapsed="false">
      <c r="B161" s="0" t="n">
        <v>14</v>
      </c>
      <c r="C161" s="0" t="n">
        <f aca="false">B161/690 * 100</f>
        <v>2.02898550724638</v>
      </c>
      <c r="D161" s="0" t="n">
        <f aca="false">D160 + 0.5</f>
        <v>80</v>
      </c>
      <c r="E161" s="0" t="n">
        <v>2</v>
      </c>
      <c r="F161" s="0" t="n">
        <v>1</v>
      </c>
      <c r="G161" s="0" t="n">
        <f aca="false">B161+E161+F161</f>
        <v>17</v>
      </c>
      <c r="H161" s="0" t="n">
        <f aca="false">G161/777 * 100</f>
        <v>2.18790218790219</v>
      </c>
    </row>
    <row r="162" customFormat="false" ht="12.8" hidden="false" customHeight="false" outlineLevel="0" collapsed="false">
      <c r="B162" s="0" t="n">
        <v>13</v>
      </c>
      <c r="C162" s="0" t="n">
        <f aca="false">B162/690 * 100</f>
        <v>1.88405797101449</v>
      </c>
      <c r="D162" s="0" t="n">
        <f aca="false">D161 + 0.5</f>
        <v>80.5</v>
      </c>
      <c r="E162" s="0" t="n">
        <v>1</v>
      </c>
      <c r="F162" s="0" t="n">
        <v>1</v>
      </c>
      <c r="G162" s="0" t="n">
        <f aca="false">B162+E162+F162</f>
        <v>15</v>
      </c>
      <c r="H162" s="0" t="n">
        <f aca="false">G162/777 * 100</f>
        <v>1.93050193050193</v>
      </c>
    </row>
    <row r="163" customFormat="false" ht="12.8" hidden="false" customHeight="false" outlineLevel="0" collapsed="false">
      <c r="B163" s="0" t="n">
        <v>13</v>
      </c>
      <c r="C163" s="0" t="n">
        <f aca="false">B163/690 * 100</f>
        <v>1.88405797101449</v>
      </c>
      <c r="D163" s="0" t="n">
        <f aca="false">D162 + 0.5</f>
        <v>81</v>
      </c>
      <c r="E163" s="0" t="n">
        <v>1</v>
      </c>
      <c r="F163" s="0" t="n">
        <v>1</v>
      </c>
      <c r="G163" s="0" t="n">
        <f aca="false">B163+E163+F163</f>
        <v>15</v>
      </c>
      <c r="H163" s="0" t="n">
        <f aca="false">G163/777 * 100</f>
        <v>1.93050193050193</v>
      </c>
    </row>
    <row r="164" customFormat="false" ht="12.8" hidden="false" customHeight="false" outlineLevel="0" collapsed="false">
      <c r="B164" s="0" t="n">
        <v>13</v>
      </c>
      <c r="C164" s="0" t="n">
        <f aca="false">B164/690 * 100</f>
        <v>1.88405797101449</v>
      </c>
      <c r="D164" s="0" t="n">
        <f aca="false">D163 + 0.5</f>
        <v>81.5</v>
      </c>
      <c r="E164" s="0" t="n">
        <v>1</v>
      </c>
      <c r="F164" s="0" t="n">
        <v>1</v>
      </c>
      <c r="G164" s="0" t="n">
        <f aca="false">B164+E164+F164</f>
        <v>15</v>
      </c>
      <c r="H164" s="0" t="n">
        <f aca="false">G164/777 * 100</f>
        <v>1.93050193050193</v>
      </c>
    </row>
    <row r="165" customFormat="false" ht="12.8" hidden="false" customHeight="false" outlineLevel="0" collapsed="false">
      <c r="B165" s="0" t="n">
        <v>13</v>
      </c>
      <c r="C165" s="0" t="n">
        <f aca="false">B165/690 * 100</f>
        <v>1.88405797101449</v>
      </c>
      <c r="D165" s="0" t="n">
        <f aca="false">D164 + 0.5</f>
        <v>82</v>
      </c>
      <c r="E165" s="0" t="n">
        <v>1</v>
      </c>
      <c r="F165" s="0" t="n">
        <v>1</v>
      </c>
      <c r="G165" s="0" t="n">
        <f aca="false">B165+E165+F165</f>
        <v>15</v>
      </c>
      <c r="H165" s="0" t="n">
        <f aca="false">G165/777 * 100</f>
        <v>1.93050193050193</v>
      </c>
    </row>
    <row r="166" customFormat="false" ht="12.8" hidden="false" customHeight="false" outlineLevel="0" collapsed="false">
      <c r="B166" s="0" t="n">
        <v>13</v>
      </c>
      <c r="C166" s="0" t="n">
        <f aca="false">B166/690 * 100</f>
        <v>1.88405797101449</v>
      </c>
      <c r="D166" s="0" t="n">
        <f aca="false">D165 + 0.5</f>
        <v>82.5</v>
      </c>
      <c r="E166" s="0" t="n">
        <v>1</v>
      </c>
      <c r="F166" s="0" t="n">
        <v>1</v>
      </c>
      <c r="G166" s="0" t="n">
        <f aca="false">B166+E166+F166</f>
        <v>15</v>
      </c>
      <c r="H166" s="0" t="n">
        <f aca="false">G166/777 * 100</f>
        <v>1.93050193050193</v>
      </c>
    </row>
    <row r="167" customFormat="false" ht="12.8" hidden="false" customHeight="false" outlineLevel="0" collapsed="false">
      <c r="B167" s="0" t="n">
        <v>13</v>
      </c>
      <c r="C167" s="0" t="n">
        <f aca="false">B167/690 * 100</f>
        <v>1.88405797101449</v>
      </c>
      <c r="D167" s="0" t="n">
        <f aca="false">D166 + 0.5</f>
        <v>83</v>
      </c>
      <c r="E167" s="0" t="n">
        <v>1</v>
      </c>
      <c r="F167" s="0" t="n">
        <v>1</v>
      </c>
      <c r="G167" s="0" t="n">
        <f aca="false">B167+E167+F167</f>
        <v>15</v>
      </c>
      <c r="H167" s="0" t="n">
        <f aca="false">G167/777 * 100</f>
        <v>1.93050193050193</v>
      </c>
    </row>
    <row r="168" customFormat="false" ht="12.8" hidden="false" customHeight="false" outlineLevel="0" collapsed="false">
      <c r="B168" s="0" t="n">
        <v>13</v>
      </c>
      <c r="C168" s="0" t="n">
        <f aca="false">B168/690 * 100</f>
        <v>1.88405797101449</v>
      </c>
      <c r="D168" s="0" t="n">
        <f aca="false">D167 + 0.5</f>
        <v>83.5</v>
      </c>
      <c r="E168" s="0" t="n">
        <v>1</v>
      </c>
      <c r="F168" s="0" t="n">
        <v>1</v>
      </c>
      <c r="G168" s="0" t="n">
        <f aca="false">B168+E168+F168</f>
        <v>15</v>
      </c>
      <c r="H168" s="0" t="n">
        <f aca="false">G168/777 * 100</f>
        <v>1.93050193050193</v>
      </c>
    </row>
    <row r="169" customFormat="false" ht="12.8" hidden="false" customHeight="false" outlineLevel="0" collapsed="false">
      <c r="B169" s="0" t="n">
        <v>12</v>
      </c>
      <c r="C169" s="0" t="n">
        <f aca="false">B169/690 * 100</f>
        <v>1.73913043478261</v>
      </c>
      <c r="D169" s="0" t="n">
        <f aca="false">D168 + 0.5</f>
        <v>84</v>
      </c>
      <c r="E169" s="0" t="n">
        <v>1</v>
      </c>
      <c r="F169" s="0" t="n">
        <v>1</v>
      </c>
      <c r="G169" s="0" t="n">
        <f aca="false">B169+E169+F169</f>
        <v>14</v>
      </c>
      <c r="H169" s="0" t="n">
        <f aca="false">G169/777 * 100</f>
        <v>1.8018018018018</v>
      </c>
    </row>
    <row r="170" customFormat="false" ht="12.8" hidden="false" customHeight="false" outlineLevel="0" collapsed="false">
      <c r="B170" s="0" t="n">
        <v>12</v>
      </c>
      <c r="C170" s="0" t="n">
        <f aca="false">B170/690 * 100</f>
        <v>1.73913043478261</v>
      </c>
      <c r="D170" s="0" t="n">
        <f aca="false">D169 + 0.5</f>
        <v>84.5</v>
      </c>
      <c r="E170" s="0" t="n">
        <v>1</v>
      </c>
      <c r="F170" s="0" t="n">
        <v>1</v>
      </c>
      <c r="G170" s="0" t="n">
        <f aca="false">B170+E170+F170</f>
        <v>14</v>
      </c>
      <c r="H170" s="0" t="n">
        <f aca="false">G170/777 * 100</f>
        <v>1.8018018018018</v>
      </c>
    </row>
    <row r="171" customFormat="false" ht="12.8" hidden="false" customHeight="false" outlineLevel="0" collapsed="false">
      <c r="B171" s="0" t="n">
        <v>12</v>
      </c>
      <c r="C171" s="0" t="n">
        <f aca="false">B171/690 * 100</f>
        <v>1.73913043478261</v>
      </c>
      <c r="D171" s="0" t="n">
        <f aca="false">D170 + 0.5</f>
        <v>85</v>
      </c>
      <c r="E171" s="0" t="n">
        <v>1</v>
      </c>
      <c r="F171" s="0" t="n">
        <v>1</v>
      </c>
      <c r="G171" s="0" t="n">
        <f aca="false">B171+E171+F171</f>
        <v>14</v>
      </c>
      <c r="H171" s="0" t="n">
        <f aca="false">G171/777 * 100</f>
        <v>1.8018018018018</v>
      </c>
    </row>
    <row r="172" customFormat="false" ht="12.8" hidden="false" customHeight="false" outlineLevel="0" collapsed="false">
      <c r="B172" s="0" t="n">
        <v>12</v>
      </c>
      <c r="C172" s="0" t="n">
        <f aca="false">B172/690 * 100</f>
        <v>1.73913043478261</v>
      </c>
      <c r="D172" s="0" t="n">
        <f aca="false">D171 + 0.5</f>
        <v>85.5</v>
      </c>
      <c r="E172" s="0" t="n">
        <v>1</v>
      </c>
      <c r="F172" s="0" t="n">
        <v>1</v>
      </c>
      <c r="G172" s="0" t="n">
        <f aca="false">B172+E172+F172</f>
        <v>14</v>
      </c>
      <c r="H172" s="0" t="n">
        <f aca="false">G172/777 * 100</f>
        <v>1.8018018018018</v>
      </c>
    </row>
    <row r="173" customFormat="false" ht="12.8" hidden="false" customHeight="false" outlineLevel="0" collapsed="false">
      <c r="B173" s="0" t="n">
        <v>12</v>
      </c>
      <c r="C173" s="0" t="n">
        <f aca="false">B173/690 * 100</f>
        <v>1.73913043478261</v>
      </c>
      <c r="D173" s="0" t="n">
        <f aca="false">D172 + 0.5</f>
        <v>86</v>
      </c>
      <c r="E173" s="0" t="n">
        <v>1</v>
      </c>
      <c r="F173" s="0" t="n">
        <v>1</v>
      </c>
      <c r="G173" s="0" t="n">
        <f aca="false">B173+E173+F173</f>
        <v>14</v>
      </c>
      <c r="H173" s="0" t="n">
        <f aca="false">G173/777 * 100</f>
        <v>1.8018018018018</v>
      </c>
    </row>
    <row r="174" customFormat="false" ht="12.8" hidden="false" customHeight="false" outlineLevel="0" collapsed="false">
      <c r="B174" s="0" t="n">
        <v>12</v>
      </c>
      <c r="C174" s="0" t="n">
        <f aca="false">B174/690 * 100</f>
        <v>1.73913043478261</v>
      </c>
      <c r="D174" s="0" t="n">
        <f aca="false">D173 + 0.5</f>
        <v>86.5</v>
      </c>
      <c r="E174" s="0" t="n">
        <v>1</v>
      </c>
      <c r="F174" s="0" t="n">
        <v>1</v>
      </c>
      <c r="G174" s="0" t="n">
        <f aca="false">B174+E174+F174</f>
        <v>14</v>
      </c>
      <c r="H174" s="0" t="n">
        <f aca="false">G174/777 * 100</f>
        <v>1.8018018018018</v>
      </c>
    </row>
    <row r="175" customFormat="false" ht="12.8" hidden="false" customHeight="false" outlineLevel="0" collapsed="false">
      <c r="B175" s="0" t="n">
        <v>12</v>
      </c>
      <c r="C175" s="0" t="n">
        <f aca="false">B175/690 * 100</f>
        <v>1.73913043478261</v>
      </c>
      <c r="D175" s="0" t="n">
        <f aca="false">D174 + 0.5</f>
        <v>87</v>
      </c>
      <c r="E175" s="0" t="n">
        <v>1</v>
      </c>
      <c r="F175" s="0" t="n">
        <v>1</v>
      </c>
      <c r="G175" s="0" t="n">
        <f aca="false">B175+E175+F175</f>
        <v>14</v>
      </c>
      <c r="H175" s="0" t="n">
        <f aca="false">G175/777 * 100</f>
        <v>1.8018018018018</v>
      </c>
    </row>
    <row r="176" customFormat="false" ht="12.8" hidden="false" customHeight="false" outlineLevel="0" collapsed="false">
      <c r="B176" s="0" t="n">
        <v>11</v>
      </c>
      <c r="C176" s="0" t="n">
        <f aca="false">B176/690 * 100</f>
        <v>1.59420289855072</v>
      </c>
      <c r="D176" s="0" t="n">
        <f aca="false">D175 + 0.5</f>
        <v>87.5</v>
      </c>
      <c r="E176" s="0" t="n">
        <v>1</v>
      </c>
      <c r="F176" s="0" t="n">
        <v>1</v>
      </c>
      <c r="G176" s="0" t="n">
        <f aca="false">B176+E176+F176</f>
        <v>13</v>
      </c>
      <c r="H176" s="0" t="n">
        <f aca="false">G176/777 * 100</f>
        <v>1.67310167310167</v>
      </c>
    </row>
    <row r="177" customFormat="false" ht="12.8" hidden="false" customHeight="false" outlineLevel="0" collapsed="false">
      <c r="B177" s="0" t="n">
        <v>11</v>
      </c>
      <c r="C177" s="0" t="n">
        <f aca="false">B177/690 * 100</f>
        <v>1.59420289855072</v>
      </c>
      <c r="D177" s="0" t="n">
        <f aca="false">D176 + 0.5</f>
        <v>88</v>
      </c>
      <c r="E177" s="0" t="n">
        <v>1</v>
      </c>
      <c r="F177" s="0" t="n">
        <v>1</v>
      </c>
      <c r="G177" s="0" t="n">
        <f aca="false">B177+E177+F177</f>
        <v>13</v>
      </c>
      <c r="H177" s="0" t="n">
        <f aca="false">G177/777 * 100</f>
        <v>1.67310167310167</v>
      </c>
    </row>
    <row r="178" customFormat="false" ht="12.8" hidden="false" customHeight="false" outlineLevel="0" collapsed="false">
      <c r="B178" s="0" t="n">
        <v>11</v>
      </c>
      <c r="C178" s="0" t="n">
        <f aca="false">B178/690 * 100</f>
        <v>1.59420289855072</v>
      </c>
      <c r="D178" s="0" t="n">
        <f aca="false">D177 + 0.5</f>
        <v>88.5</v>
      </c>
      <c r="E178" s="0" t="n">
        <v>1</v>
      </c>
      <c r="F178" s="0" t="n">
        <v>1</v>
      </c>
      <c r="G178" s="0" t="n">
        <f aca="false">B178+E178+F178</f>
        <v>13</v>
      </c>
      <c r="H178" s="0" t="n">
        <f aca="false">G178/777 * 100</f>
        <v>1.67310167310167</v>
      </c>
    </row>
    <row r="179" customFormat="false" ht="12.8" hidden="false" customHeight="false" outlineLevel="0" collapsed="false">
      <c r="B179" s="0" t="n">
        <v>11</v>
      </c>
      <c r="C179" s="0" t="n">
        <f aca="false">B179/690 * 100</f>
        <v>1.59420289855072</v>
      </c>
      <c r="D179" s="0" t="n">
        <f aca="false">D178 + 0.5</f>
        <v>89</v>
      </c>
      <c r="E179" s="0" t="n">
        <v>1</v>
      </c>
      <c r="F179" s="0" t="n">
        <v>1</v>
      </c>
      <c r="G179" s="0" t="n">
        <f aca="false">B179+E179+F179</f>
        <v>13</v>
      </c>
      <c r="H179" s="0" t="n">
        <f aca="false">G179/777 * 100</f>
        <v>1.67310167310167</v>
      </c>
    </row>
    <row r="180" customFormat="false" ht="12.8" hidden="false" customHeight="false" outlineLevel="0" collapsed="false">
      <c r="B180" s="0" t="n">
        <v>10</v>
      </c>
      <c r="C180" s="0" t="n">
        <f aca="false">B180/690 * 100</f>
        <v>1.44927536231884</v>
      </c>
      <c r="D180" s="0" t="n">
        <f aca="false">D179 + 0.5</f>
        <v>89.5</v>
      </c>
      <c r="E180" s="0" t="n">
        <v>1</v>
      </c>
      <c r="F180" s="0" t="n">
        <v>1</v>
      </c>
      <c r="G180" s="0" t="n">
        <f aca="false">B180+E180+F180</f>
        <v>12</v>
      </c>
      <c r="H180" s="0" t="n">
        <f aca="false">G180/777 * 100</f>
        <v>1.54440154440154</v>
      </c>
    </row>
    <row r="181" customFormat="false" ht="12.8" hidden="false" customHeight="false" outlineLevel="0" collapsed="false">
      <c r="B181" s="0" t="n">
        <v>10</v>
      </c>
      <c r="C181" s="0" t="n">
        <f aca="false">B181/690 * 100</f>
        <v>1.44927536231884</v>
      </c>
      <c r="D181" s="0" t="n">
        <f aca="false">D180 + 0.5</f>
        <v>90</v>
      </c>
      <c r="E181" s="0" t="n">
        <v>1</v>
      </c>
      <c r="F181" s="0" t="n">
        <v>1</v>
      </c>
      <c r="G181" s="0" t="n">
        <f aca="false">B181+E181+F181</f>
        <v>12</v>
      </c>
      <c r="H181" s="0" t="n">
        <f aca="false">G181/777 * 100</f>
        <v>1.54440154440154</v>
      </c>
    </row>
    <row r="182" customFormat="false" ht="12.8" hidden="false" customHeight="false" outlineLevel="0" collapsed="false">
      <c r="B182" s="0" t="n">
        <v>10</v>
      </c>
      <c r="C182" s="0" t="n">
        <f aca="false">B182/690 * 100</f>
        <v>1.44927536231884</v>
      </c>
      <c r="D182" s="0" t="n">
        <f aca="false">D181 + 0.5</f>
        <v>90.5</v>
      </c>
      <c r="E182" s="0" t="n">
        <v>1</v>
      </c>
      <c r="F182" s="0" t="n">
        <v>1</v>
      </c>
      <c r="G182" s="0" t="n">
        <f aca="false">B182+E182+F182</f>
        <v>12</v>
      </c>
      <c r="H182" s="0" t="n">
        <f aca="false">G182/777 * 100</f>
        <v>1.54440154440154</v>
      </c>
    </row>
    <row r="183" customFormat="false" ht="12.8" hidden="false" customHeight="false" outlineLevel="0" collapsed="false">
      <c r="B183" s="0" t="n">
        <v>10</v>
      </c>
      <c r="C183" s="0" t="n">
        <f aca="false">B183/690 * 100</f>
        <v>1.44927536231884</v>
      </c>
      <c r="D183" s="0" t="n">
        <f aca="false">D182 + 0.5</f>
        <v>91</v>
      </c>
      <c r="E183" s="0" t="n">
        <v>1</v>
      </c>
      <c r="F183" s="0" t="n">
        <v>1</v>
      </c>
      <c r="G183" s="0" t="n">
        <f aca="false">B183+E183+F183</f>
        <v>12</v>
      </c>
      <c r="H183" s="0" t="n">
        <f aca="false">G183/777 * 100</f>
        <v>1.54440154440154</v>
      </c>
    </row>
    <row r="184" customFormat="false" ht="12.8" hidden="false" customHeight="false" outlineLevel="0" collapsed="false">
      <c r="B184" s="0" t="n">
        <v>10</v>
      </c>
      <c r="C184" s="0" t="n">
        <f aca="false">B184/690 * 100</f>
        <v>1.44927536231884</v>
      </c>
      <c r="D184" s="0" t="n">
        <f aca="false">D183 + 0.5</f>
        <v>91.5</v>
      </c>
      <c r="E184" s="0" t="n">
        <v>1</v>
      </c>
      <c r="F184" s="0" t="n">
        <v>1</v>
      </c>
      <c r="G184" s="0" t="n">
        <f aca="false">B184+E184+F184</f>
        <v>12</v>
      </c>
      <c r="H184" s="0" t="n">
        <f aca="false">G184/777 * 100</f>
        <v>1.54440154440154</v>
      </c>
    </row>
    <row r="185" customFormat="false" ht="12.8" hidden="false" customHeight="false" outlineLevel="0" collapsed="false">
      <c r="B185" s="0" t="n">
        <v>10</v>
      </c>
      <c r="C185" s="0" t="n">
        <f aca="false">B185/690 * 100</f>
        <v>1.44927536231884</v>
      </c>
      <c r="D185" s="0" t="n">
        <f aca="false">D184 + 0.5</f>
        <v>92</v>
      </c>
      <c r="E185" s="0" t="n">
        <v>1</v>
      </c>
      <c r="F185" s="0" t="n">
        <v>1</v>
      </c>
      <c r="G185" s="0" t="n">
        <f aca="false">B185+E185+F185</f>
        <v>12</v>
      </c>
      <c r="H185" s="0" t="n">
        <f aca="false">G185/777 * 100</f>
        <v>1.54440154440154</v>
      </c>
    </row>
    <row r="186" customFormat="false" ht="12.8" hidden="false" customHeight="false" outlineLevel="0" collapsed="false">
      <c r="B186" s="0" t="n">
        <v>10</v>
      </c>
      <c r="C186" s="0" t="n">
        <f aca="false">B186/690 * 100</f>
        <v>1.44927536231884</v>
      </c>
      <c r="D186" s="0" t="n">
        <f aca="false">D185 + 0.5</f>
        <v>92.5</v>
      </c>
      <c r="E186" s="0" t="n">
        <v>1</v>
      </c>
      <c r="F186" s="0" t="n">
        <v>1</v>
      </c>
      <c r="G186" s="0" t="n">
        <f aca="false">B186+E186+F186</f>
        <v>12</v>
      </c>
      <c r="H186" s="0" t="n">
        <f aca="false">G186/777 * 100</f>
        <v>1.54440154440154</v>
      </c>
    </row>
    <row r="187" customFormat="false" ht="12.8" hidden="false" customHeight="false" outlineLevel="0" collapsed="false">
      <c r="B187" s="0" t="n">
        <v>10</v>
      </c>
      <c r="C187" s="0" t="n">
        <f aca="false">B187/690 * 100</f>
        <v>1.44927536231884</v>
      </c>
      <c r="D187" s="0" t="n">
        <f aca="false">D186 + 0.5</f>
        <v>93</v>
      </c>
      <c r="E187" s="0" t="n">
        <v>1</v>
      </c>
      <c r="F187" s="0" t="n">
        <v>1</v>
      </c>
      <c r="G187" s="0" t="n">
        <f aca="false">B187+E187+F187</f>
        <v>12</v>
      </c>
      <c r="H187" s="0" t="n">
        <f aca="false">G187/777 * 100</f>
        <v>1.54440154440154</v>
      </c>
    </row>
    <row r="188" customFormat="false" ht="12.8" hidden="false" customHeight="false" outlineLevel="0" collapsed="false">
      <c r="B188" s="0" t="n">
        <v>10</v>
      </c>
      <c r="C188" s="0" t="n">
        <f aca="false">B188/690 * 100</f>
        <v>1.44927536231884</v>
      </c>
      <c r="D188" s="0" t="n">
        <f aca="false">D187 + 0.5</f>
        <v>93.5</v>
      </c>
      <c r="E188" s="0" t="n">
        <v>1</v>
      </c>
      <c r="F188" s="0" t="n">
        <v>1</v>
      </c>
      <c r="G188" s="0" t="n">
        <f aca="false">B188+E188+F188</f>
        <v>12</v>
      </c>
      <c r="H188" s="0" t="n">
        <f aca="false">G188/777 * 100</f>
        <v>1.54440154440154</v>
      </c>
    </row>
    <row r="189" customFormat="false" ht="12.8" hidden="false" customHeight="false" outlineLevel="0" collapsed="false">
      <c r="B189" s="0" t="n">
        <v>9</v>
      </c>
      <c r="C189" s="0" t="n">
        <f aca="false">B189/690 * 100</f>
        <v>1.30434782608696</v>
      </c>
      <c r="D189" s="0" t="n">
        <f aca="false">D188 + 0.5</f>
        <v>94</v>
      </c>
      <c r="E189" s="0" t="n">
        <v>1</v>
      </c>
      <c r="F189" s="0" t="n">
        <v>1</v>
      </c>
      <c r="G189" s="0" t="n">
        <f aca="false">B189+E189+F189</f>
        <v>11</v>
      </c>
      <c r="H189" s="0" t="n">
        <f aca="false">G189/777 * 100</f>
        <v>1.41570141570142</v>
      </c>
    </row>
    <row r="190" customFormat="false" ht="12.8" hidden="false" customHeight="false" outlineLevel="0" collapsed="false">
      <c r="B190" s="0" t="n">
        <v>8</v>
      </c>
      <c r="C190" s="0" t="n">
        <f aca="false">B190/690 * 100</f>
        <v>1.15942028985507</v>
      </c>
      <c r="D190" s="0" t="n">
        <f aca="false">D189 + 0.5</f>
        <v>94.5</v>
      </c>
      <c r="E190" s="0" t="n">
        <v>1</v>
      </c>
      <c r="F190" s="0" t="n">
        <v>1</v>
      </c>
      <c r="G190" s="0" t="n">
        <f aca="false">B190+E190+F190</f>
        <v>10</v>
      </c>
      <c r="H190" s="0" t="n">
        <f aca="false">G190/777 * 100</f>
        <v>1.28700128700129</v>
      </c>
    </row>
    <row r="191" customFormat="false" ht="12.8" hidden="false" customHeight="false" outlineLevel="0" collapsed="false">
      <c r="B191" s="0" t="n">
        <v>7</v>
      </c>
      <c r="C191" s="0" t="n">
        <f aca="false">B191/690 * 100</f>
        <v>1.01449275362319</v>
      </c>
      <c r="D191" s="0" t="n">
        <f aca="false">D190 + 0.5</f>
        <v>95</v>
      </c>
      <c r="E191" s="0" t="n">
        <v>1</v>
      </c>
      <c r="F191" s="0" t="n">
        <v>1</v>
      </c>
      <c r="G191" s="0" t="n">
        <f aca="false">B191+E191+F191</f>
        <v>9</v>
      </c>
      <c r="H191" s="0" t="n">
        <f aca="false">G191/777 * 100</f>
        <v>1.15830115830116</v>
      </c>
    </row>
    <row r="192" customFormat="false" ht="12.8" hidden="false" customHeight="false" outlineLevel="0" collapsed="false">
      <c r="B192" s="0" t="n">
        <v>7</v>
      </c>
      <c r="C192" s="0" t="n">
        <f aca="false">B192/690 * 100</f>
        <v>1.01449275362319</v>
      </c>
      <c r="D192" s="0" t="n">
        <f aca="false">D191 + 0.5</f>
        <v>95.5</v>
      </c>
      <c r="E192" s="0" t="n">
        <v>1</v>
      </c>
      <c r="F192" s="0" t="n">
        <v>1</v>
      </c>
      <c r="G192" s="0" t="n">
        <f aca="false">B192+E192+F192</f>
        <v>9</v>
      </c>
      <c r="H192" s="0" t="n">
        <f aca="false">G192/777 * 100</f>
        <v>1.15830115830116</v>
      </c>
    </row>
    <row r="193" customFormat="false" ht="12.8" hidden="false" customHeight="false" outlineLevel="0" collapsed="false">
      <c r="B193" s="0" t="n">
        <v>6</v>
      </c>
      <c r="C193" s="0" t="n">
        <f aca="false">B193/690 * 100</f>
        <v>0.869565217391304</v>
      </c>
      <c r="D193" s="0" t="n">
        <f aca="false">D192 + 0.5</f>
        <v>96</v>
      </c>
      <c r="E193" s="0" t="n">
        <v>1</v>
      </c>
      <c r="F193" s="0" t="n">
        <v>1</v>
      </c>
      <c r="G193" s="0" t="n">
        <f aca="false">B193+E193+F193</f>
        <v>8</v>
      </c>
      <c r="H193" s="0" t="n">
        <f aca="false">G193/777 * 100</f>
        <v>1.02960102960103</v>
      </c>
    </row>
    <row r="194" customFormat="false" ht="12.8" hidden="false" customHeight="false" outlineLevel="0" collapsed="false">
      <c r="B194" s="0" t="n">
        <v>6</v>
      </c>
      <c r="C194" s="0" t="n">
        <f aca="false">B194/690 * 100</f>
        <v>0.869565217391304</v>
      </c>
      <c r="D194" s="0" t="n">
        <f aca="false">D193 + 0.5</f>
        <v>96.5</v>
      </c>
      <c r="E194" s="0" t="n">
        <v>1</v>
      </c>
      <c r="F194" s="0" t="n">
        <v>1</v>
      </c>
      <c r="G194" s="0" t="n">
        <f aca="false">B194+E194+F194</f>
        <v>8</v>
      </c>
      <c r="H194" s="0" t="n">
        <f aca="false">G194/777 * 100</f>
        <v>1.02960102960103</v>
      </c>
    </row>
    <row r="195" customFormat="false" ht="12.8" hidden="false" customHeight="false" outlineLevel="0" collapsed="false">
      <c r="B195" s="0" t="n">
        <v>6</v>
      </c>
      <c r="C195" s="0" t="n">
        <f aca="false">B195/690 * 100</f>
        <v>0.869565217391304</v>
      </c>
      <c r="D195" s="0" t="n">
        <f aca="false">D194 + 0.5</f>
        <v>97</v>
      </c>
      <c r="E195" s="0" t="n">
        <v>1</v>
      </c>
      <c r="F195" s="0" t="n">
        <v>1</v>
      </c>
      <c r="G195" s="0" t="n">
        <f aca="false">B195+E195+F195</f>
        <v>8</v>
      </c>
      <c r="H195" s="0" t="n">
        <f aca="false">G195/777 * 100</f>
        <v>1.02960102960103</v>
      </c>
    </row>
    <row r="196" customFormat="false" ht="12.8" hidden="false" customHeight="false" outlineLevel="0" collapsed="false">
      <c r="B196" s="0" t="n">
        <v>5</v>
      </c>
      <c r="C196" s="0" t="n">
        <f aca="false">B196/690 * 100</f>
        <v>0.72463768115942</v>
      </c>
      <c r="D196" s="0" t="n">
        <f aca="false">D195 + 0.5</f>
        <v>97.5</v>
      </c>
      <c r="E196" s="0" t="n">
        <v>1</v>
      </c>
      <c r="F196" s="0" t="n">
        <v>1</v>
      </c>
      <c r="G196" s="0" t="n">
        <f aca="false">B196+E196+F196</f>
        <v>7</v>
      </c>
      <c r="H196" s="0" t="n">
        <f aca="false">G196/777 * 100</f>
        <v>0.900900900900901</v>
      </c>
    </row>
    <row r="197" customFormat="false" ht="12.8" hidden="false" customHeight="false" outlineLevel="0" collapsed="false">
      <c r="B197" s="0" t="n">
        <v>5</v>
      </c>
      <c r="C197" s="0" t="n">
        <f aca="false">B197/690 * 100</f>
        <v>0.72463768115942</v>
      </c>
      <c r="D197" s="0" t="n">
        <f aca="false">D196 + 0.5</f>
        <v>98</v>
      </c>
      <c r="E197" s="0" t="n">
        <v>1</v>
      </c>
      <c r="F197" s="0" t="n">
        <v>1</v>
      </c>
      <c r="G197" s="0" t="n">
        <f aca="false">B197+E197+F197</f>
        <v>7</v>
      </c>
      <c r="H197" s="0" t="n">
        <f aca="false">G197/777 * 100</f>
        <v>0.900900900900901</v>
      </c>
    </row>
    <row r="198" customFormat="false" ht="12.8" hidden="false" customHeight="false" outlineLevel="0" collapsed="false">
      <c r="B198" s="0" t="n">
        <v>5</v>
      </c>
      <c r="C198" s="0" t="n">
        <f aca="false">B198/690 * 100</f>
        <v>0.72463768115942</v>
      </c>
      <c r="D198" s="0" t="n">
        <f aca="false">D197 + 0.5</f>
        <v>98.5</v>
      </c>
      <c r="E198" s="0" t="n">
        <v>1</v>
      </c>
      <c r="F198" s="0" t="n">
        <v>1</v>
      </c>
      <c r="G198" s="0" t="n">
        <f aca="false">B198+E198+F198</f>
        <v>7</v>
      </c>
      <c r="H198" s="0" t="n">
        <f aca="false">G198/777 * 100</f>
        <v>0.900900900900901</v>
      </c>
    </row>
    <row r="199" customFormat="false" ht="12.8" hidden="false" customHeight="false" outlineLevel="0" collapsed="false">
      <c r="B199" s="0" t="n">
        <v>5</v>
      </c>
      <c r="C199" s="0" t="n">
        <f aca="false">B199/690 * 100</f>
        <v>0.72463768115942</v>
      </c>
      <c r="D199" s="0" t="n">
        <f aca="false">D198 + 0.5</f>
        <v>99</v>
      </c>
      <c r="E199" s="0" t="n">
        <v>1</v>
      </c>
      <c r="F199" s="0" t="n">
        <v>1</v>
      </c>
      <c r="G199" s="0" t="n">
        <f aca="false">B199+E199+F199</f>
        <v>7</v>
      </c>
      <c r="H199" s="0" t="n">
        <f aca="false">G199/777 * 100</f>
        <v>0.900900900900901</v>
      </c>
    </row>
    <row r="200" customFormat="false" ht="12.8" hidden="false" customHeight="false" outlineLevel="0" collapsed="false">
      <c r="B200" s="0" t="n">
        <v>5</v>
      </c>
      <c r="C200" s="0" t="n">
        <f aca="false">B200/690 * 100</f>
        <v>0.72463768115942</v>
      </c>
      <c r="D200" s="0" t="n">
        <f aca="false">D199 + 0.5</f>
        <v>99.5</v>
      </c>
      <c r="E200" s="0" t="n">
        <v>1</v>
      </c>
      <c r="F200" s="0" t="n">
        <v>1</v>
      </c>
      <c r="G200" s="0" t="n">
        <f aca="false">B200+E200+F200</f>
        <v>7</v>
      </c>
      <c r="H200" s="0" t="n">
        <f aca="false">G200/777 * 100</f>
        <v>0.900900900900901</v>
      </c>
    </row>
    <row r="201" customFormat="false" ht="12.8" hidden="false" customHeight="false" outlineLevel="0" collapsed="false">
      <c r="B201" s="0" t="n">
        <v>5</v>
      </c>
      <c r="C201" s="0" t="n">
        <f aca="false">B201/690 * 100</f>
        <v>0.72463768115942</v>
      </c>
      <c r="D201" s="0" t="n">
        <f aca="false">D200 + 0.5</f>
        <v>100</v>
      </c>
      <c r="E201" s="0" t="n">
        <v>1</v>
      </c>
      <c r="F201" s="0" t="n">
        <v>1</v>
      </c>
      <c r="G201" s="0" t="n">
        <f aca="false">B201+E201+F201</f>
        <v>7</v>
      </c>
      <c r="H201" s="0" t="n">
        <f aca="false">G201/777 * 100</f>
        <v>0.900900900900901</v>
      </c>
    </row>
    <row r="202" customFormat="false" ht="12.8" hidden="false" customHeight="false" outlineLevel="0" collapsed="false">
      <c r="B202" s="0" t="n">
        <v>5</v>
      </c>
      <c r="C202" s="0" t="n">
        <f aca="false">B202/690 * 100</f>
        <v>0.72463768115942</v>
      </c>
      <c r="D202" s="0" t="n">
        <f aca="false">D201 + 0.5</f>
        <v>100.5</v>
      </c>
      <c r="E202" s="0" t="n">
        <v>1</v>
      </c>
      <c r="F202" s="0" t="n">
        <v>1</v>
      </c>
      <c r="G202" s="0" t="n">
        <f aca="false">B202+E202+F202</f>
        <v>7</v>
      </c>
      <c r="H202" s="0" t="n">
        <f aca="false">G202/777 * 100</f>
        <v>0.900900900900901</v>
      </c>
    </row>
    <row r="203" customFormat="false" ht="12.8" hidden="false" customHeight="false" outlineLevel="0" collapsed="false">
      <c r="B203" s="0" t="n">
        <v>5</v>
      </c>
      <c r="C203" s="0" t="n">
        <f aca="false">B203/690 * 100</f>
        <v>0.72463768115942</v>
      </c>
      <c r="D203" s="0" t="n">
        <f aca="false">D202 + 0.5</f>
        <v>101</v>
      </c>
      <c r="E203" s="0" t="n">
        <v>1</v>
      </c>
      <c r="F203" s="0" t="n">
        <v>1</v>
      </c>
      <c r="G203" s="0" t="n">
        <f aca="false">B203+E203+F203</f>
        <v>7</v>
      </c>
      <c r="H203" s="0" t="n">
        <f aca="false">G203/777 * 100</f>
        <v>0.900900900900901</v>
      </c>
    </row>
    <row r="204" customFormat="false" ht="12.8" hidden="false" customHeight="false" outlineLevel="0" collapsed="false">
      <c r="B204" s="0" t="n">
        <v>5</v>
      </c>
      <c r="C204" s="0" t="n">
        <f aca="false">B204/690 * 100</f>
        <v>0.72463768115942</v>
      </c>
      <c r="D204" s="0" t="n">
        <f aca="false">D203 + 0.5</f>
        <v>101.5</v>
      </c>
      <c r="E204" s="0" t="n">
        <v>0</v>
      </c>
      <c r="F204" s="0" t="n">
        <v>1</v>
      </c>
      <c r="G204" s="0" t="n">
        <f aca="false">B204+E204+F204</f>
        <v>6</v>
      </c>
      <c r="H204" s="0" t="n">
        <f aca="false">G204/777 * 100</f>
        <v>0.772200772200772</v>
      </c>
    </row>
    <row r="205" customFormat="false" ht="12.8" hidden="false" customHeight="false" outlineLevel="0" collapsed="false">
      <c r="B205" s="0" t="n">
        <v>5</v>
      </c>
      <c r="C205" s="0" t="n">
        <f aca="false">B205/690 * 100</f>
        <v>0.72463768115942</v>
      </c>
      <c r="D205" s="0" t="n">
        <f aca="false">D204 + 0.5</f>
        <v>102</v>
      </c>
      <c r="F205" s="0" t="n">
        <v>1</v>
      </c>
      <c r="G205" s="0" t="n">
        <f aca="false">B205+E205+F205</f>
        <v>6</v>
      </c>
      <c r="H205" s="0" t="n">
        <f aca="false">G205/777 * 100</f>
        <v>0.772200772200772</v>
      </c>
    </row>
    <row r="206" customFormat="false" ht="12.8" hidden="false" customHeight="false" outlineLevel="0" collapsed="false">
      <c r="B206" s="0" t="n">
        <v>5</v>
      </c>
      <c r="C206" s="0" t="n">
        <f aca="false">B206/690 * 100</f>
        <v>0.72463768115942</v>
      </c>
      <c r="D206" s="0" t="n">
        <f aca="false">D205 + 0.5</f>
        <v>102.5</v>
      </c>
      <c r="F206" s="0" t="n">
        <v>1</v>
      </c>
      <c r="G206" s="0" t="n">
        <f aca="false">B206+E206+F206</f>
        <v>6</v>
      </c>
      <c r="H206" s="0" t="n">
        <f aca="false">G206/777 * 100</f>
        <v>0.772200772200772</v>
      </c>
    </row>
    <row r="207" customFormat="false" ht="12.8" hidden="false" customHeight="false" outlineLevel="0" collapsed="false">
      <c r="B207" s="0" t="n">
        <v>5</v>
      </c>
      <c r="C207" s="0" t="n">
        <f aca="false">B207/690 * 100</f>
        <v>0.72463768115942</v>
      </c>
      <c r="D207" s="0" t="n">
        <f aca="false">D206 + 0.5</f>
        <v>103</v>
      </c>
      <c r="F207" s="0" t="n">
        <v>1</v>
      </c>
      <c r="G207" s="0" t="n">
        <f aca="false">B207+E207+F207</f>
        <v>6</v>
      </c>
      <c r="H207" s="0" t="n">
        <f aca="false">G207/777 * 100</f>
        <v>0.772200772200772</v>
      </c>
    </row>
    <row r="208" customFormat="false" ht="12.8" hidden="false" customHeight="false" outlineLevel="0" collapsed="false">
      <c r="B208" s="0" t="n">
        <v>5</v>
      </c>
      <c r="C208" s="0" t="n">
        <f aca="false">B208/690 * 100</f>
        <v>0.72463768115942</v>
      </c>
      <c r="D208" s="0" t="n">
        <f aca="false">D207 + 0.5</f>
        <v>103.5</v>
      </c>
      <c r="F208" s="0" t="n">
        <v>1</v>
      </c>
      <c r="G208" s="0" t="n">
        <f aca="false">B208+E208+F208</f>
        <v>6</v>
      </c>
      <c r="H208" s="0" t="n">
        <f aca="false">G208/777 * 100</f>
        <v>0.772200772200772</v>
      </c>
    </row>
    <row r="209" customFormat="false" ht="12.8" hidden="false" customHeight="false" outlineLevel="0" collapsed="false">
      <c r="B209" s="0" t="n">
        <v>5</v>
      </c>
      <c r="C209" s="0" t="n">
        <f aca="false">B209/690 * 100</f>
        <v>0.72463768115942</v>
      </c>
      <c r="D209" s="0" t="n">
        <f aca="false">D208 + 0.5</f>
        <v>104</v>
      </c>
      <c r="F209" s="0" t="n">
        <v>1</v>
      </c>
      <c r="G209" s="0" t="n">
        <f aca="false">B209+E209+F209</f>
        <v>6</v>
      </c>
      <c r="H209" s="0" t="n">
        <f aca="false">G209/777 * 100</f>
        <v>0.772200772200772</v>
      </c>
    </row>
    <row r="210" customFormat="false" ht="12.8" hidden="false" customHeight="false" outlineLevel="0" collapsed="false">
      <c r="B210" s="0" t="n">
        <v>4</v>
      </c>
      <c r="C210" s="0" t="n">
        <f aca="false">B210/690 * 100</f>
        <v>0.579710144927536</v>
      </c>
      <c r="D210" s="0" t="n">
        <f aca="false">D209 + 0.5</f>
        <v>104.5</v>
      </c>
      <c r="F210" s="0" t="n">
        <v>1</v>
      </c>
      <c r="G210" s="0" t="n">
        <f aca="false">B210+E210+F210</f>
        <v>5</v>
      </c>
      <c r="H210" s="0" t="n">
        <f aca="false">G210/777 * 100</f>
        <v>0.643500643500644</v>
      </c>
    </row>
    <row r="211" customFormat="false" ht="12.8" hidden="false" customHeight="false" outlineLevel="0" collapsed="false">
      <c r="B211" s="0" t="n">
        <v>4</v>
      </c>
      <c r="C211" s="0" t="n">
        <f aca="false">B211/690 * 100</f>
        <v>0.579710144927536</v>
      </c>
      <c r="D211" s="0" t="n">
        <f aca="false">D210 + 0.5</f>
        <v>105</v>
      </c>
      <c r="F211" s="0" t="n">
        <v>1</v>
      </c>
      <c r="G211" s="0" t="n">
        <f aca="false">B211+E211+F211</f>
        <v>5</v>
      </c>
      <c r="H211" s="0" t="n">
        <f aca="false">G211/777 * 100</f>
        <v>0.643500643500644</v>
      </c>
    </row>
    <row r="212" customFormat="false" ht="12.8" hidden="false" customHeight="false" outlineLevel="0" collapsed="false">
      <c r="B212" s="0" t="n">
        <v>4</v>
      </c>
      <c r="C212" s="0" t="n">
        <f aca="false">B212/690 * 100</f>
        <v>0.579710144927536</v>
      </c>
      <c r="D212" s="0" t="n">
        <f aca="false">D211 + 0.5</f>
        <v>105.5</v>
      </c>
      <c r="F212" s="0" t="n">
        <v>1</v>
      </c>
      <c r="G212" s="0" t="n">
        <f aca="false">B212+E212+F212</f>
        <v>5</v>
      </c>
      <c r="H212" s="0" t="n">
        <f aca="false">G212/777 * 100</f>
        <v>0.643500643500644</v>
      </c>
    </row>
    <row r="213" customFormat="false" ht="12.8" hidden="false" customHeight="false" outlineLevel="0" collapsed="false">
      <c r="B213" s="0" t="n">
        <v>4</v>
      </c>
      <c r="C213" s="0" t="n">
        <f aca="false">B213/690 * 100</f>
        <v>0.579710144927536</v>
      </c>
      <c r="D213" s="0" t="n">
        <f aca="false">D212 + 0.5</f>
        <v>106</v>
      </c>
      <c r="F213" s="0" t="n">
        <v>1</v>
      </c>
      <c r="G213" s="0" t="n">
        <f aca="false">B213+E213+F213</f>
        <v>5</v>
      </c>
      <c r="H213" s="0" t="n">
        <f aca="false">G213/777 * 100</f>
        <v>0.643500643500644</v>
      </c>
    </row>
    <row r="214" customFormat="false" ht="12.8" hidden="false" customHeight="false" outlineLevel="0" collapsed="false">
      <c r="B214" s="0" t="n">
        <v>4</v>
      </c>
      <c r="C214" s="0" t="n">
        <f aca="false">B214/690 * 100</f>
        <v>0.579710144927536</v>
      </c>
      <c r="D214" s="0" t="n">
        <f aca="false">D213 + 0.5</f>
        <v>106.5</v>
      </c>
      <c r="F214" s="0" t="n">
        <v>1</v>
      </c>
      <c r="G214" s="0" t="n">
        <f aca="false">B214+E214+F214</f>
        <v>5</v>
      </c>
      <c r="H214" s="0" t="n">
        <f aca="false">G214/777 * 100</f>
        <v>0.643500643500644</v>
      </c>
    </row>
    <row r="215" customFormat="false" ht="12.8" hidden="false" customHeight="false" outlineLevel="0" collapsed="false">
      <c r="B215" s="0" t="n">
        <v>4</v>
      </c>
      <c r="C215" s="0" t="n">
        <f aca="false">B215/690 * 100</f>
        <v>0.579710144927536</v>
      </c>
      <c r="D215" s="0" t="n">
        <f aca="false">D214 + 0.5</f>
        <v>107</v>
      </c>
      <c r="F215" s="0" t="n">
        <v>1</v>
      </c>
      <c r="G215" s="0" t="n">
        <f aca="false">B215+E215+F215</f>
        <v>5</v>
      </c>
      <c r="H215" s="0" t="n">
        <f aca="false">G215/777 * 100</f>
        <v>0.643500643500644</v>
      </c>
    </row>
    <row r="216" customFormat="false" ht="12.8" hidden="false" customHeight="false" outlineLevel="0" collapsed="false">
      <c r="B216" s="0" t="n">
        <v>4</v>
      </c>
      <c r="C216" s="0" t="n">
        <f aca="false">B216/690 * 100</f>
        <v>0.579710144927536</v>
      </c>
      <c r="D216" s="0" t="n">
        <f aca="false">D215 + 0.5</f>
        <v>107.5</v>
      </c>
      <c r="F216" s="0" t="n">
        <v>1</v>
      </c>
      <c r="G216" s="0" t="n">
        <f aca="false">B216+E216+F216</f>
        <v>5</v>
      </c>
      <c r="H216" s="0" t="n">
        <f aca="false">G216/777 * 100</f>
        <v>0.643500643500644</v>
      </c>
    </row>
    <row r="217" customFormat="false" ht="12.8" hidden="false" customHeight="false" outlineLevel="0" collapsed="false">
      <c r="B217" s="0" t="n">
        <v>4</v>
      </c>
      <c r="C217" s="0" t="n">
        <f aca="false">B217/690 * 100</f>
        <v>0.579710144927536</v>
      </c>
      <c r="D217" s="0" t="n">
        <f aca="false">D216 + 0.5</f>
        <v>108</v>
      </c>
      <c r="F217" s="0" t="n">
        <v>1</v>
      </c>
      <c r="G217" s="0" t="n">
        <f aca="false">B217+E217+F217</f>
        <v>5</v>
      </c>
      <c r="H217" s="0" t="n">
        <f aca="false">G217/777 * 100</f>
        <v>0.643500643500644</v>
      </c>
    </row>
    <row r="218" customFormat="false" ht="12.8" hidden="false" customHeight="false" outlineLevel="0" collapsed="false">
      <c r="B218" s="0" t="n">
        <v>4</v>
      </c>
      <c r="C218" s="0" t="n">
        <f aca="false">B218/690 * 100</f>
        <v>0.579710144927536</v>
      </c>
      <c r="D218" s="0" t="n">
        <f aca="false">D217 + 0.5</f>
        <v>108.5</v>
      </c>
      <c r="F218" s="0" t="n">
        <v>1</v>
      </c>
      <c r="G218" s="0" t="n">
        <f aca="false">B218+E218+F218</f>
        <v>5</v>
      </c>
      <c r="H218" s="0" t="n">
        <f aca="false">G218/777 * 100</f>
        <v>0.643500643500644</v>
      </c>
    </row>
    <row r="219" customFormat="false" ht="12.8" hidden="false" customHeight="false" outlineLevel="0" collapsed="false">
      <c r="B219" s="0" t="n">
        <v>4</v>
      </c>
      <c r="C219" s="0" t="n">
        <f aca="false">B219/690 * 100</f>
        <v>0.579710144927536</v>
      </c>
      <c r="D219" s="0" t="n">
        <f aca="false">D218 + 0.5</f>
        <v>109</v>
      </c>
      <c r="F219" s="0" t="n">
        <v>1</v>
      </c>
      <c r="G219" s="0" t="n">
        <f aca="false">B219+E219+F219</f>
        <v>5</v>
      </c>
      <c r="H219" s="0" t="n">
        <f aca="false">G219/777 * 100</f>
        <v>0.643500643500644</v>
      </c>
    </row>
    <row r="220" customFormat="false" ht="12.8" hidden="false" customHeight="false" outlineLevel="0" collapsed="false">
      <c r="B220" s="0" t="n">
        <v>4</v>
      </c>
      <c r="C220" s="0" t="n">
        <f aca="false">B220/690 * 100</f>
        <v>0.579710144927536</v>
      </c>
      <c r="D220" s="0" t="n">
        <f aca="false">D219 + 0.5</f>
        <v>109.5</v>
      </c>
      <c r="F220" s="0" t="n">
        <v>1</v>
      </c>
      <c r="G220" s="0" t="n">
        <f aca="false">B220+E220+F220</f>
        <v>5</v>
      </c>
      <c r="H220" s="0" t="n">
        <f aca="false">G220/777 * 100</f>
        <v>0.643500643500644</v>
      </c>
    </row>
    <row r="221" customFormat="false" ht="12.8" hidden="false" customHeight="false" outlineLevel="0" collapsed="false">
      <c r="B221" s="0" t="n">
        <v>4</v>
      </c>
      <c r="C221" s="0" t="n">
        <f aca="false">B221/690 * 100</f>
        <v>0.579710144927536</v>
      </c>
      <c r="D221" s="0" t="n">
        <f aca="false">D220 + 0.5</f>
        <v>110</v>
      </c>
      <c r="F221" s="0" t="n">
        <v>1</v>
      </c>
      <c r="G221" s="0" t="n">
        <f aca="false">B221+E221+F221</f>
        <v>5</v>
      </c>
      <c r="H221" s="0" t="n">
        <f aca="false">G221/777 * 100</f>
        <v>0.643500643500644</v>
      </c>
    </row>
    <row r="222" customFormat="false" ht="12.8" hidden="false" customHeight="false" outlineLevel="0" collapsed="false">
      <c r="B222" s="0" t="n">
        <v>4</v>
      </c>
      <c r="C222" s="0" t="n">
        <f aca="false">B222/690 * 100</f>
        <v>0.579710144927536</v>
      </c>
      <c r="D222" s="0" t="n">
        <f aca="false">D221 + 0.5</f>
        <v>110.5</v>
      </c>
      <c r="F222" s="0" t="n">
        <v>1</v>
      </c>
      <c r="G222" s="0" t="n">
        <f aca="false">B222+E222+F222</f>
        <v>5</v>
      </c>
      <c r="H222" s="0" t="n">
        <f aca="false">G222/777 * 100</f>
        <v>0.643500643500644</v>
      </c>
    </row>
    <row r="223" customFormat="false" ht="12.8" hidden="false" customHeight="false" outlineLevel="0" collapsed="false">
      <c r="B223" s="0" t="n">
        <v>4</v>
      </c>
      <c r="C223" s="0" t="n">
        <f aca="false">B223/690 * 100</f>
        <v>0.579710144927536</v>
      </c>
      <c r="D223" s="0" t="n">
        <f aca="false">D222 + 0.5</f>
        <v>111</v>
      </c>
      <c r="F223" s="0" t="n">
        <v>1</v>
      </c>
      <c r="G223" s="0" t="n">
        <f aca="false">B223+E223+F223</f>
        <v>5</v>
      </c>
      <c r="H223" s="0" t="n">
        <f aca="false">G223/777 * 100</f>
        <v>0.643500643500644</v>
      </c>
    </row>
    <row r="224" customFormat="false" ht="12.8" hidden="false" customHeight="false" outlineLevel="0" collapsed="false">
      <c r="B224" s="0" t="n">
        <v>4</v>
      </c>
      <c r="C224" s="0" t="n">
        <f aca="false">B224/690 * 100</f>
        <v>0.579710144927536</v>
      </c>
      <c r="D224" s="0" t="n">
        <f aca="false">D223 + 0.5</f>
        <v>111.5</v>
      </c>
      <c r="F224" s="0" t="n">
        <v>1</v>
      </c>
      <c r="G224" s="0" t="n">
        <f aca="false">B224+E224+F224</f>
        <v>5</v>
      </c>
      <c r="H224" s="0" t="n">
        <f aca="false">G224/777 * 100</f>
        <v>0.643500643500644</v>
      </c>
    </row>
    <row r="225" customFormat="false" ht="12.8" hidden="false" customHeight="false" outlineLevel="0" collapsed="false">
      <c r="B225" s="0" t="n">
        <v>4</v>
      </c>
      <c r="C225" s="0" t="n">
        <f aca="false">B225/690 * 100</f>
        <v>0.579710144927536</v>
      </c>
      <c r="D225" s="0" t="n">
        <f aca="false">D224 + 0.5</f>
        <v>112</v>
      </c>
      <c r="F225" s="0" t="n">
        <v>1</v>
      </c>
      <c r="G225" s="0" t="n">
        <f aca="false">B225+E225+F225</f>
        <v>5</v>
      </c>
      <c r="H225" s="0" t="n">
        <f aca="false">G225/777 * 100</f>
        <v>0.643500643500644</v>
      </c>
    </row>
    <row r="226" customFormat="false" ht="12.8" hidden="false" customHeight="false" outlineLevel="0" collapsed="false">
      <c r="B226" s="0" t="n">
        <v>4</v>
      </c>
      <c r="C226" s="0" t="n">
        <f aca="false">B226/690 * 100</f>
        <v>0.579710144927536</v>
      </c>
      <c r="D226" s="0" t="n">
        <f aca="false">D225 + 0.5</f>
        <v>112.5</v>
      </c>
      <c r="F226" s="0" t="n">
        <v>1</v>
      </c>
      <c r="G226" s="0" t="n">
        <f aca="false">B226+E226+F226</f>
        <v>5</v>
      </c>
      <c r="H226" s="0" t="n">
        <f aca="false">G226/777 * 100</f>
        <v>0.643500643500644</v>
      </c>
    </row>
    <row r="227" customFormat="false" ht="12.8" hidden="false" customHeight="false" outlineLevel="0" collapsed="false">
      <c r="B227" s="0" t="n">
        <v>4</v>
      </c>
      <c r="C227" s="0" t="n">
        <f aca="false">B227/690 * 100</f>
        <v>0.579710144927536</v>
      </c>
      <c r="D227" s="0" t="n">
        <f aca="false">D226 + 0.5</f>
        <v>113</v>
      </c>
      <c r="F227" s="0" t="n">
        <v>1</v>
      </c>
      <c r="G227" s="0" t="n">
        <f aca="false">B227+E227+F227</f>
        <v>5</v>
      </c>
      <c r="H227" s="0" t="n">
        <f aca="false">G227/777 * 100</f>
        <v>0.643500643500644</v>
      </c>
    </row>
    <row r="228" customFormat="false" ht="12.8" hidden="false" customHeight="false" outlineLevel="0" collapsed="false">
      <c r="B228" s="0" t="n">
        <v>4</v>
      </c>
      <c r="C228" s="0" t="n">
        <f aca="false">B228/690 * 100</f>
        <v>0.579710144927536</v>
      </c>
      <c r="D228" s="0" t="n">
        <f aca="false">D227 + 0.5</f>
        <v>113.5</v>
      </c>
      <c r="F228" s="0" t="n">
        <v>1</v>
      </c>
      <c r="G228" s="0" t="n">
        <f aca="false">B228+E228+F228</f>
        <v>5</v>
      </c>
      <c r="H228" s="0" t="n">
        <f aca="false">G228/777 * 100</f>
        <v>0.643500643500644</v>
      </c>
    </row>
    <row r="229" customFormat="false" ht="12.8" hidden="false" customHeight="false" outlineLevel="0" collapsed="false">
      <c r="B229" s="0" t="n">
        <v>4</v>
      </c>
      <c r="C229" s="0" t="n">
        <f aca="false">B229/690 * 100</f>
        <v>0.579710144927536</v>
      </c>
      <c r="D229" s="0" t="n">
        <f aca="false">D228 + 0.5</f>
        <v>114</v>
      </c>
      <c r="F229" s="0" t="n">
        <v>1</v>
      </c>
      <c r="G229" s="0" t="n">
        <f aca="false">B229+E229+F229</f>
        <v>5</v>
      </c>
      <c r="H229" s="0" t="n">
        <f aca="false">G229/777 * 100</f>
        <v>0.643500643500644</v>
      </c>
    </row>
    <row r="230" customFormat="false" ht="12.8" hidden="false" customHeight="false" outlineLevel="0" collapsed="false">
      <c r="B230" s="0" t="n">
        <v>4</v>
      </c>
      <c r="C230" s="0" t="n">
        <f aca="false">B230/690 * 100</f>
        <v>0.579710144927536</v>
      </c>
      <c r="D230" s="0" t="n">
        <f aca="false">D229 + 0.5</f>
        <v>114.5</v>
      </c>
      <c r="F230" s="0" t="n">
        <v>1</v>
      </c>
      <c r="G230" s="0" t="n">
        <f aca="false">B230+E230+F230</f>
        <v>5</v>
      </c>
      <c r="H230" s="0" t="n">
        <f aca="false">G230/777 * 100</f>
        <v>0.643500643500644</v>
      </c>
    </row>
    <row r="231" customFormat="false" ht="12.8" hidden="false" customHeight="false" outlineLevel="0" collapsed="false">
      <c r="B231" s="0" t="n">
        <v>4</v>
      </c>
      <c r="C231" s="0" t="n">
        <f aca="false">B231/690 * 100</f>
        <v>0.579710144927536</v>
      </c>
      <c r="D231" s="0" t="n">
        <f aca="false">D230 + 0.5</f>
        <v>115</v>
      </c>
      <c r="F231" s="0" t="n">
        <v>1</v>
      </c>
      <c r="G231" s="0" t="n">
        <f aca="false">B231+E231+F231</f>
        <v>5</v>
      </c>
      <c r="H231" s="0" t="n">
        <f aca="false">G231/777 * 100</f>
        <v>0.643500643500644</v>
      </c>
    </row>
    <row r="232" customFormat="false" ht="12.8" hidden="false" customHeight="false" outlineLevel="0" collapsed="false">
      <c r="B232" s="0" t="n">
        <v>4</v>
      </c>
      <c r="C232" s="0" t="n">
        <f aca="false">B232/690 * 100</f>
        <v>0.579710144927536</v>
      </c>
      <c r="D232" s="0" t="n">
        <f aca="false">D231 + 0.5</f>
        <v>115.5</v>
      </c>
      <c r="F232" s="0" t="n">
        <v>1</v>
      </c>
      <c r="G232" s="0" t="n">
        <f aca="false">B232+E232+F232</f>
        <v>5</v>
      </c>
      <c r="H232" s="0" t="n">
        <f aca="false">G232/777 * 100</f>
        <v>0.643500643500644</v>
      </c>
    </row>
    <row r="233" customFormat="false" ht="12.8" hidden="false" customHeight="false" outlineLevel="0" collapsed="false">
      <c r="B233" s="0" t="n">
        <v>4</v>
      </c>
      <c r="C233" s="0" t="n">
        <f aca="false">B233/690 * 100</f>
        <v>0.579710144927536</v>
      </c>
      <c r="D233" s="0" t="n">
        <f aca="false">D232 + 0.5</f>
        <v>116</v>
      </c>
      <c r="F233" s="0" t="n">
        <v>1</v>
      </c>
      <c r="G233" s="0" t="n">
        <f aca="false">B233+E233+F233</f>
        <v>5</v>
      </c>
      <c r="H233" s="0" t="n">
        <f aca="false">G233/777 * 100</f>
        <v>0.643500643500644</v>
      </c>
    </row>
    <row r="234" customFormat="false" ht="12.8" hidden="false" customHeight="false" outlineLevel="0" collapsed="false">
      <c r="B234" s="0" t="n">
        <v>4</v>
      </c>
      <c r="C234" s="0" t="n">
        <f aca="false">B234/690 * 100</f>
        <v>0.579710144927536</v>
      </c>
      <c r="D234" s="0" t="n">
        <f aca="false">D233 + 0.5</f>
        <v>116.5</v>
      </c>
      <c r="F234" s="0" t="n">
        <v>1</v>
      </c>
      <c r="G234" s="0" t="n">
        <f aca="false">B234+E234+F234</f>
        <v>5</v>
      </c>
      <c r="H234" s="0" t="n">
        <f aca="false">G234/777 * 100</f>
        <v>0.643500643500644</v>
      </c>
    </row>
    <row r="235" customFormat="false" ht="12.8" hidden="false" customHeight="false" outlineLevel="0" collapsed="false">
      <c r="B235" s="0" t="n">
        <v>4</v>
      </c>
      <c r="C235" s="0" t="n">
        <f aca="false">B235/690 * 100</f>
        <v>0.579710144927536</v>
      </c>
      <c r="D235" s="0" t="n">
        <f aca="false">D234 + 0.5</f>
        <v>117</v>
      </c>
      <c r="F235" s="0" t="n">
        <v>1</v>
      </c>
      <c r="G235" s="0" t="n">
        <f aca="false">B235+E235+F235</f>
        <v>5</v>
      </c>
      <c r="H235" s="0" t="n">
        <f aca="false">G235/777 * 100</f>
        <v>0.643500643500644</v>
      </c>
    </row>
    <row r="236" customFormat="false" ht="12.8" hidden="false" customHeight="false" outlineLevel="0" collapsed="false">
      <c r="B236" s="0" t="n">
        <v>3</v>
      </c>
      <c r="C236" s="0" t="n">
        <f aca="false">B236/690 * 100</f>
        <v>0.434782608695652</v>
      </c>
      <c r="D236" s="0" t="n">
        <f aca="false">D235 + 0.5</f>
        <v>117.5</v>
      </c>
      <c r="F236" s="0" t="n">
        <v>1</v>
      </c>
      <c r="G236" s="0" t="n">
        <f aca="false">B236+E236+F236</f>
        <v>4</v>
      </c>
      <c r="H236" s="0" t="n">
        <f aca="false">G236/777 * 100</f>
        <v>0.514800514800515</v>
      </c>
    </row>
    <row r="237" customFormat="false" ht="12.8" hidden="false" customHeight="false" outlineLevel="0" collapsed="false">
      <c r="B237" s="0" t="n">
        <v>3</v>
      </c>
      <c r="C237" s="0" t="n">
        <f aca="false">B237/690 * 100</f>
        <v>0.434782608695652</v>
      </c>
      <c r="D237" s="0" t="n">
        <f aca="false">D236 + 0.5</f>
        <v>118</v>
      </c>
      <c r="F237" s="0" t="n">
        <v>1</v>
      </c>
      <c r="G237" s="0" t="n">
        <f aca="false">B237+E237+F237</f>
        <v>4</v>
      </c>
      <c r="H237" s="0" t="n">
        <f aca="false">G237/777 * 100</f>
        <v>0.514800514800515</v>
      </c>
    </row>
    <row r="238" customFormat="false" ht="12.8" hidden="false" customHeight="false" outlineLevel="0" collapsed="false">
      <c r="B238" s="0" t="n">
        <v>3</v>
      </c>
      <c r="C238" s="0" t="n">
        <f aca="false">B238/690 * 100</f>
        <v>0.434782608695652</v>
      </c>
      <c r="D238" s="0" t="n">
        <f aca="false">D237 + 0.5</f>
        <v>118.5</v>
      </c>
      <c r="F238" s="0" t="n">
        <v>1</v>
      </c>
      <c r="G238" s="0" t="n">
        <f aca="false">B238+E238+F238</f>
        <v>4</v>
      </c>
      <c r="H238" s="0" t="n">
        <f aca="false">G238/777 * 100</f>
        <v>0.514800514800515</v>
      </c>
    </row>
    <row r="239" customFormat="false" ht="12.8" hidden="false" customHeight="false" outlineLevel="0" collapsed="false">
      <c r="B239" s="0" t="n">
        <v>3</v>
      </c>
      <c r="C239" s="0" t="n">
        <f aca="false">B239/690 * 100</f>
        <v>0.434782608695652</v>
      </c>
      <c r="D239" s="0" t="n">
        <f aca="false">D238 + 0.5</f>
        <v>119</v>
      </c>
      <c r="F239" s="0" t="n">
        <v>1</v>
      </c>
      <c r="G239" s="0" t="n">
        <f aca="false">B239+E239+F239</f>
        <v>4</v>
      </c>
      <c r="H239" s="0" t="n">
        <f aca="false">G239/777 * 100</f>
        <v>0.514800514800515</v>
      </c>
    </row>
    <row r="240" customFormat="false" ht="12.8" hidden="false" customHeight="false" outlineLevel="0" collapsed="false">
      <c r="B240" s="0" t="n">
        <v>3</v>
      </c>
      <c r="C240" s="0" t="n">
        <f aca="false">B240/690 * 100</f>
        <v>0.434782608695652</v>
      </c>
      <c r="D240" s="0" t="n">
        <f aca="false">D239 + 0.5</f>
        <v>119.5</v>
      </c>
      <c r="F240" s="0" t="n">
        <v>1</v>
      </c>
      <c r="G240" s="0" t="n">
        <f aca="false">B240+E240+F240</f>
        <v>4</v>
      </c>
      <c r="H240" s="0" t="n">
        <f aca="false">G240/777 * 100</f>
        <v>0.514800514800515</v>
      </c>
    </row>
    <row r="241" customFormat="false" ht="12.8" hidden="false" customHeight="false" outlineLevel="0" collapsed="false">
      <c r="B241" s="0" t="n">
        <v>3</v>
      </c>
      <c r="C241" s="0" t="n">
        <f aca="false">B241/690 * 100</f>
        <v>0.434782608695652</v>
      </c>
      <c r="D241" s="0" t="n">
        <f aca="false">D240 + 0.5</f>
        <v>120</v>
      </c>
      <c r="F241" s="0" t="n">
        <v>1</v>
      </c>
      <c r="G241" s="0" t="n">
        <f aca="false">B241+E241+F241</f>
        <v>4</v>
      </c>
      <c r="H241" s="0" t="n">
        <f aca="false">G241/777 * 100</f>
        <v>0.514800514800515</v>
      </c>
    </row>
    <row r="242" customFormat="false" ht="12.8" hidden="false" customHeight="false" outlineLevel="0" collapsed="false">
      <c r="B242" s="0" t="n">
        <v>3</v>
      </c>
      <c r="C242" s="0" t="n">
        <f aca="false">B242/690 * 100</f>
        <v>0.434782608695652</v>
      </c>
      <c r="D242" s="0" t="n">
        <f aca="false">D241 + 0.5</f>
        <v>120.5</v>
      </c>
      <c r="F242" s="0" t="n">
        <v>1</v>
      </c>
      <c r="G242" s="0" t="n">
        <f aca="false">B242+E242+F242</f>
        <v>4</v>
      </c>
      <c r="H242" s="0" t="n">
        <f aca="false">G242/777 * 100</f>
        <v>0.514800514800515</v>
      </c>
    </row>
    <row r="243" customFormat="false" ht="12.8" hidden="false" customHeight="false" outlineLevel="0" collapsed="false">
      <c r="B243" s="0" t="n">
        <v>3</v>
      </c>
      <c r="C243" s="0" t="n">
        <f aca="false">B243/690 * 100</f>
        <v>0.434782608695652</v>
      </c>
      <c r="D243" s="0" t="n">
        <f aca="false">D242 + 0.5</f>
        <v>121</v>
      </c>
      <c r="F243" s="0" t="n">
        <v>1</v>
      </c>
      <c r="G243" s="0" t="n">
        <f aca="false">B243+E243+F243</f>
        <v>4</v>
      </c>
      <c r="H243" s="0" t="n">
        <f aca="false">G243/777 * 100</f>
        <v>0.514800514800515</v>
      </c>
    </row>
    <row r="244" customFormat="false" ht="12.8" hidden="false" customHeight="false" outlineLevel="0" collapsed="false">
      <c r="B244" s="0" t="n">
        <v>3</v>
      </c>
      <c r="C244" s="0" t="n">
        <f aca="false">B244/690 * 100</f>
        <v>0.434782608695652</v>
      </c>
      <c r="D244" s="0" t="n">
        <f aca="false">D243 + 0.5</f>
        <v>121.5</v>
      </c>
      <c r="F244" s="0" t="n">
        <v>1</v>
      </c>
      <c r="G244" s="0" t="n">
        <f aca="false">B244+E244+F244</f>
        <v>4</v>
      </c>
      <c r="H244" s="0" t="n">
        <f aca="false">G244/777 * 100</f>
        <v>0.514800514800515</v>
      </c>
    </row>
    <row r="245" customFormat="false" ht="12.8" hidden="false" customHeight="false" outlineLevel="0" collapsed="false">
      <c r="B245" s="0" t="n">
        <v>3</v>
      </c>
      <c r="C245" s="0" t="n">
        <f aca="false">B245/690 * 100</f>
        <v>0.434782608695652</v>
      </c>
      <c r="D245" s="0" t="n">
        <f aca="false">D244 + 0.5</f>
        <v>122</v>
      </c>
      <c r="F245" s="0" t="n">
        <v>1</v>
      </c>
      <c r="G245" s="0" t="n">
        <f aca="false">B245+E245+F245</f>
        <v>4</v>
      </c>
      <c r="H245" s="0" t="n">
        <f aca="false">G245/777 * 100</f>
        <v>0.514800514800515</v>
      </c>
    </row>
    <row r="246" customFormat="false" ht="12.8" hidden="false" customHeight="false" outlineLevel="0" collapsed="false">
      <c r="B246" s="0" t="n">
        <v>3</v>
      </c>
      <c r="C246" s="0" t="n">
        <f aca="false">B246/690 * 100</f>
        <v>0.434782608695652</v>
      </c>
      <c r="D246" s="0" t="n">
        <f aca="false">D245 + 0.5</f>
        <v>122.5</v>
      </c>
      <c r="F246" s="0" t="n">
        <v>1</v>
      </c>
      <c r="G246" s="0" t="n">
        <f aca="false">B246+E246+F246</f>
        <v>4</v>
      </c>
      <c r="H246" s="0" t="n">
        <f aca="false">G246/777 * 100</f>
        <v>0.514800514800515</v>
      </c>
    </row>
    <row r="247" customFormat="false" ht="12.8" hidden="false" customHeight="false" outlineLevel="0" collapsed="false">
      <c r="B247" s="0" t="n">
        <v>3</v>
      </c>
      <c r="C247" s="0" t="n">
        <f aca="false">B247/690 * 100</f>
        <v>0.434782608695652</v>
      </c>
      <c r="D247" s="0" t="n">
        <f aca="false">D246 + 0.5</f>
        <v>123</v>
      </c>
      <c r="F247" s="0" t="n">
        <v>1</v>
      </c>
      <c r="G247" s="0" t="n">
        <f aca="false">B247+E247+F247</f>
        <v>4</v>
      </c>
      <c r="H247" s="0" t="n">
        <f aca="false">G247/777 * 100</f>
        <v>0.514800514800515</v>
      </c>
    </row>
    <row r="248" customFormat="false" ht="12.8" hidden="false" customHeight="false" outlineLevel="0" collapsed="false">
      <c r="B248" s="0" t="n">
        <v>3</v>
      </c>
      <c r="C248" s="0" t="n">
        <f aca="false">B248/690 * 100</f>
        <v>0.434782608695652</v>
      </c>
      <c r="D248" s="0" t="n">
        <f aca="false">D247 + 0.5</f>
        <v>123.5</v>
      </c>
      <c r="F248" s="0" t="n">
        <v>1</v>
      </c>
      <c r="G248" s="0" t="n">
        <f aca="false">B248+E248+F248</f>
        <v>4</v>
      </c>
      <c r="H248" s="0" t="n">
        <f aca="false">G248/777 * 100</f>
        <v>0.514800514800515</v>
      </c>
    </row>
    <row r="249" customFormat="false" ht="12.8" hidden="false" customHeight="false" outlineLevel="0" collapsed="false">
      <c r="B249" s="0" t="n">
        <v>3</v>
      </c>
      <c r="C249" s="0" t="n">
        <f aca="false">B249/690 * 100</f>
        <v>0.434782608695652</v>
      </c>
      <c r="D249" s="0" t="n">
        <f aca="false">D248 + 0.5</f>
        <v>124</v>
      </c>
      <c r="F249" s="0" t="n">
        <v>1</v>
      </c>
      <c r="G249" s="0" t="n">
        <f aca="false">B249+E249+F249</f>
        <v>4</v>
      </c>
      <c r="H249" s="0" t="n">
        <f aca="false">G249/777 * 100</f>
        <v>0.514800514800515</v>
      </c>
    </row>
    <row r="250" customFormat="false" ht="12.8" hidden="false" customHeight="false" outlineLevel="0" collapsed="false">
      <c r="B250" s="0" t="n">
        <v>3</v>
      </c>
      <c r="C250" s="0" t="n">
        <f aca="false">B250/690 * 100</f>
        <v>0.434782608695652</v>
      </c>
      <c r="D250" s="0" t="n">
        <f aca="false">D249 + 0.5</f>
        <v>124.5</v>
      </c>
      <c r="F250" s="0" t="n">
        <v>1</v>
      </c>
      <c r="G250" s="0" t="n">
        <f aca="false">B250+E250+F250</f>
        <v>4</v>
      </c>
      <c r="H250" s="0" t="n">
        <f aca="false">G250/777 * 100</f>
        <v>0.514800514800515</v>
      </c>
    </row>
    <row r="251" customFormat="false" ht="12.8" hidden="false" customHeight="false" outlineLevel="0" collapsed="false">
      <c r="B251" s="0" t="n">
        <v>3</v>
      </c>
      <c r="C251" s="0" t="n">
        <f aca="false">B251/690 * 100</f>
        <v>0.434782608695652</v>
      </c>
      <c r="D251" s="0" t="n">
        <f aca="false">D250 + 0.5</f>
        <v>125</v>
      </c>
      <c r="F251" s="0" t="n">
        <v>1</v>
      </c>
      <c r="G251" s="0" t="n">
        <f aca="false">B251+E251+F251</f>
        <v>4</v>
      </c>
      <c r="H251" s="0" t="n">
        <f aca="false">G251/777 * 100</f>
        <v>0.514800514800515</v>
      </c>
    </row>
    <row r="252" customFormat="false" ht="12.8" hidden="false" customHeight="false" outlineLevel="0" collapsed="false">
      <c r="B252" s="0" t="n">
        <v>3</v>
      </c>
      <c r="C252" s="0" t="n">
        <f aca="false">B252/690 * 100</f>
        <v>0.434782608695652</v>
      </c>
      <c r="D252" s="0" t="n">
        <f aca="false">D251 + 0.5</f>
        <v>125.5</v>
      </c>
      <c r="F252" s="0" t="n">
        <v>1</v>
      </c>
      <c r="G252" s="0" t="n">
        <f aca="false">B252+E252+F252</f>
        <v>4</v>
      </c>
      <c r="H252" s="0" t="n">
        <f aca="false">G252/777 * 100</f>
        <v>0.514800514800515</v>
      </c>
    </row>
    <row r="253" customFormat="false" ht="12.8" hidden="false" customHeight="false" outlineLevel="0" collapsed="false">
      <c r="B253" s="0" t="n">
        <v>3</v>
      </c>
      <c r="C253" s="0" t="n">
        <f aca="false">B253/690 * 100</f>
        <v>0.434782608695652</v>
      </c>
      <c r="D253" s="0" t="n">
        <f aca="false">D252 + 0.5</f>
        <v>126</v>
      </c>
      <c r="F253" s="0" t="n">
        <v>1</v>
      </c>
      <c r="G253" s="0" t="n">
        <f aca="false">B253+E253+F253</f>
        <v>4</v>
      </c>
      <c r="H253" s="0" t="n">
        <f aca="false">G253/777 * 100</f>
        <v>0.514800514800515</v>
      </c>
    </row>
    <row r="254" customFormat="false" ht="12.8" hidden="false" customHeight="false" outlineLevel="0" collapsed="false">
      <c r="B254" s="0" t="n">
        <v>3</v>
      </c>
      <c r="C254" s="0" t="n">
        <f aca="false">B254/690 * 100</f>
        <v>0.434782608695652</v>
      </c>
      <c r="D254" s="0" t="n">
        <f aca="false">D253 + 0.5</f>
        <v>126.5</v>
      </c>
      <c r="F254" s="0" t="n">
        <v>0</v>
      </c>
      <c r="G254" s="0" t="n">
        <f aca="false">B254+E254+F254</f>
        <v>3</v>
      </c>
      <c r="H254" s="0" t="n">
        <f aca="false">G254/777 * 100</f>
        <v>0.386100386100386</v>
      </c>
    </row>
    <row r="255" customFormat="false" ht="12.8" hidden="false" customHeight="false" outlineLevel="0" collapsed="false">
      <c r="B255" s="0" t="n">
        <v>3</v>
      </c>
      <c r="C255" s="0" t="n">
        <f aca="false">B255/690 * 100</f>
        <v>0.434782608695652</v>
      </c>
      <c r="D255" s="0" t="n">
        <f aca="false">D254 + 0.5</f>
        <v>127</v>
      </c>
      <c r="G255" s="0" t="n">
        <f aca="false">B255+E255+F255</f>
        <v>3</v>
      </c>
      <c r="H255" s="0" t="n">
        <f aca="false">G255/777 * 100</f>
        <v>0.386100386100386</v>
      </c>
    </row>
    <row r="256" customFormat="false" ht="12.8" hidden="false" customHeight="false" outlineLevel="0" collapsed="false">
      <c r="B256" s="0" t="n">
        <v>3</v>
      </c>
      <c r="C256" s="0" t="n">
        <f aca="false">B256/690 * 100</f>
        <v>0.434782608695652</v>
      </c>
      <c r="D256" s="0" t="n">
        <f aca="false">D255 + 0.5</f>
        <v>127.5</v>
      </c>
      <c r="G256" s="0" t="n">
        <f aca="false">B256+E256+F256</f>
        <v>3</v>
      </c>
      <c r="H256" s="0" t="n">
        <f aca="false">G256/777 * 100</f>
        <v>0.386100386100386</v>
      </c>
    </row>
    <row r="257" customFormat="false" ht="12.8" hidden="false" customHeight="false" outlineLevel="0" collapsed="false">
      <c r="B257" s="0" t="n">
        <v>3</v>
      </c>
      <c r="C257" s="0" t="n">
        <f aca="false">B257/690 * 100</f>
        <v>0.434782608695652</v>
      </c>
      <c r="D257" s="0" t="n">
        <f aca="false">D256 + 0.5</f>
        <v>128</v>
      </c>
      <c r="G257" s="0" t="n">
        <f aca="false">B257+E257+F257</f>
        <v>3</v>
      </c>
      <c r="H257" s="0" t="n">
        <f aca="false">G257/777 * 100</f>
        <v>0.386100386100386</v>
      </c>
    </row>
    <row r="258" customFormat="false" ht="12.8" hidden="false" customHeight="false" outlineLevel="0" collapsed="false">
      <c r="B258" s="0" t="n">
        <v>2</v>
      </c>
      <c r="C258" s="0" t="n">
        <f aca="false">B258/690 * 100</f>
        <v>0.289855072463768</v>
      </c>
      <c r="D258" s="0" t="n">
        <f aca="false">D257 + 0.5</f>
        <v>128.5</v>
      </c>
      <c r="G258" s="0" t="n">
        <f aca="false">B258+E258+F258</f>
        <v>2</v>
      </c>
      <c r="H258" s="0" t="n">
        <f aca="false">G258/777 * 100</f>
        <v>0.257400257400257</v>
      </c>
    </row>
    <row r="259" customFormat="false" ht="12.8" hidden="false" customHeight="false" outlineLevel="0" collapsed="false">
      <c r="B259" s="0" t="n">
        <v>1</v>
      </c>
      <c r="C259" s="0" t="n">
        <f aca="false">B259/690 * 100</f>
        <v>0.144927536231884</v>
      </c>
      <c r="D259" s="0" t="n">
        <f aca="false">D258 + 0.5</f>
        <v>129</v>
      </c>
      <c r="G259" s="0" t="n">
        <f aca="false">B259+E259+F259</f>
        <v>1</v>
      </c>
      <c r="H259" s="0" t="n">
        <f aca="false">G259/777 * 100</f>
        <v>0.128700128700129</v>
      </c>
    </row>
    <row r="260" customFormat="false" ht="12.8" hidden="false" customHeight="false" outlineLevel="0" collapsed="false">
      <c r="B260" s="0" t="n">
        <v>1</v>
      </c>
      <c r="C260" s="0" t="n">
        <f aca="false">B260/690 * 100</f>
        <v>0.144927536231884</v>
      </c>
      <c r="D260" s="0" t="n">
        <f aca="false">D259 + 0.5</f>
        <v>129.5</v>
      </c>
      <c r="G260" s="0" t="n">
        <f aca="false">B260+E260+F260</f>
        <v>1</v>
      </c>
      <c r="H260" s="0" t="n">
        <f aca="false">G260/777 * 100</f>
        <v>0.128700128700129</v>
      </c>
    </row>
    <row r="261" customFormat="false" ht="12.8" hidden="false" customHeight="false" outlineLevel="0" collapsed="false">
      <c r="B261" s="0" t="n">
        <v>1</v>
      </c>
      <c r="C261" s="0" t="n">
        <f aca="false">B261/690 * 100</f>
        <v>0.144927536231884</v>
      </c>
      <c r="D261" s="0" t="n">
        <f aca="false">D260 + 0.5</f>
        <v>130</v>
      </c>
      <c r="G261" s="0" t="n">
        <f aca="false">B261+E261+F261</f>
        <v>1</v>
      </c>
      <c r="H261" s="0" t="n">
        <f aca="false">G261/777 * 100</f>
        <v>0.128700128700129</v>
      </c>
    </row>
    <row r="262" customFormat="false" ht="12.8" hidden="false" customHeight="false" outlineLevel="0" collapsed="false">
      <c r="B262" s="0" t="n">
        <v>1</v>
      </c>
      <c r="C262" s="0" t="n">
        <f aca="false">B262/690 * 100</f>
        <v>0.144927536231884</v>
      </c>
      <c r="D262" s="0" t="n">
        <f aca="false">D261 + 0.5</f>
        <v>130.5</v>
      </c>
      <c r="G262" s="0" t="n">
        <f aca="false">B262+E262+F262</f>
        <v>1</v>
      </c>
      <c r="H262" s="0" t="n">
        <f aca="false">G262/777 * 100</f>
        <v>0.128700128700129</v>
      </c>
    </row>
    <row r="263" customFormat="false" ht="12.8" hidden="false" customHeight="false" outlineLevel="0" collapsed="false">
      <c r="B263" s="0" t="n">
        <v>1</v>
      </c>
      <c r="C263" s="0" t="n">
        <f aca="false">B263/690 * 100</f>
        <v>0.144927536231884</v>
      </c>
      <c r="D263" s="0" t="n">
        <f aca="false">D262 + 0.5</f>
        <v>131</v>
      </c>
      <c r="G263" s="0" t="n">
        <f aca="false">B263+E263+F263</f>
        <v>1</v>
      </c>
      <c r="H263" s="0" t="n">
        <f aca="false">G263/777 * 100</f>
        <v>0.128700128700129</v>
      </c>
    </row>
    <row r="264" customFormat="false" ht="12.8" hidden="false" customHeight="false" outlineLevel="0" collapsed="false">
      <c r="B264" s="0" t="n">
        <v>1</v>
      </c>
      <c r="C264" s="0" t="n">
        <f aca="false">B264/690 * 100</f>
        <v>0.144927536231884</v>
      </c>
      <c r="D264" s="0" t="n">
        <f aca="false">D263 + 0.5</f>
        <v>131.5</v>
      </c>
      <c r="G264" s="0" t="n">
        <f aca="false">B264+E264+F264</f>
        <v>1</v>
      </c>
      <c r="H264" s="0" t="n">
        <f aca="false">G264/777 * 100</f>
        <v>0.128700128700129</v>
      </c>
    </row>
    <row r="265" customFormat="false" ht="12.8" hidden="false" customHeight="false" outlineLevel="0" collapsed="false">
      <c r="B265" s="0" t="n">
        <v>1</v>
      </c>
      <c r="C265" s="0" t="n">
        <f aca="false">B265/690 * 100</f>
        <v>0.144927536231884</v>
      </c>
      <c r="D265" s="0" t="n">
        <f aca="false">D264 + 0.5</f>
        <v>132</v>
      </c>
      <c r="G265" s="0" t="n">
        <f aca="false">B265+E265+F265</f>
        <v>1</v>
      </c>
      <c r="H265" s="0" t="n">
        <f aca="false">G265/777 * 100</f>
        <v>0.128700128700129</v>
      </c>
    </row>
    <row r="266" customFormat="false" ht="12.8" hidden="false" customHeight="false" outlineLevel="0" collapsed="false">
      <c r="B266" s="0" t="n">
        <v>1</v>
      </c>
      <c r="C266" s="0" t="n">
        <f aca="false">B266/690 * 100</f>
        <v>0.144927536231884</v>
      </c>
      <c r="D266" s="0" t="n">
        <f aca="false">D265 + 0.5</f>
        <v>132.5</v>
      </c>
      <c r="G266" s="0" t="n">
        <f aca="false">B266+E266+F266</f>
        <v>1</v>
      </c>
      <c r="H266" s="0" t="n">
        <f aca="false">G266/777 * 100</f>
        <v>0.128700128700129</v>
      </c>
    </row>
    <row r="267" customFormat="false" ht="12.8" hidden="false" customHeight="false" outlineLevel="0" collapsed="false">
      <c r="B267" s="0" t="n">
        <v>1</v>
      </c>
      <c r="C267" s="0" t="n">
        <f aca="false">B267/690 * 100</f>
        <v>0.144927536231884</v>
      </c>
      <c r="D267" s="0" t="n">
        <f aca="false">D266 + 0.5</f>
        <v>133</v>
      </c>
      <c r="G267" s="0" t="n">
        <f aca="false">B267+E267+F267</f>
        <v>1</v>
      </c>
      <c r="H267" s="0" t="n">
        <f aca="false">G267/777 * 100</f>
        <v>0.128700128700129</v>
      </c>
    </row>
    <row r="268" customFormat="false" ht="12.8" hidden="false" customHeight="false" outlineLevel="0" collapsed="false">
      <c r="B268" s="0" t="n">
        <v>1</v>
      </c>
      <c r="C268" s="0" t="n">
        <f aca="false">B268/690 * 100</f>
        <v>0.144927536231884</v>
      </c>
      <c r="D268" s="0" t="n">
        <f aca="false">D267 + 0.5</f>
        <v>133.5</v>
      </c>
      <c r="G268" s="0" t="n">
        <f aca="false">B268+E268+F268</f>
        <v>1</v>
      </c>
      <c r="H268" s="0" t="n">
        <f aca="false">G268/777 * 100</f>
        <v>0.128700128700129</v>
      </c>
    </row>
    <row r="269" customFormat="false" ht="12.8" hidden="false" customHeight="false" outlineLevel="0" collapsed="false">
      <c r="B269" s="0" t="n">
        <v>1</v>
      </c>
      <c r="C269" s="0" t="n">
        <f aca="false">B269/690 * 100</f>
        <v>0.144927536231884</v>
      </c>
      <c r="D269" s="0" t="n">
        <f aca="false">D268 + 0.5</f>
        <v>134</v>
      </c>
      <c r="G269" s="0" t="n">
        <f aca="false">B269+E269+F269</f>
        <v>1</v>
      </c>
      <c r="H269" s="0" t="n">
        <f aca="false">G269/777 * 100</f>
        <v>0.128700128700129</v>
      </c>
    </row>
    <row r="270" customFormat="false" ht="12.8" hidden="false" customHeight="false" outlineLevel="0" collapsed="false">
      <c r="B270" s="0" t="n">
        <v>1</v>
      </c>
      <c r="C270" s="0" t="n">
        <f aca="false">B270/690 * 100</f>
        <v>0.144927536231884</v>
      </c>
      <c r="D270" s="0" t="n">
        <f aca="false">D269 + 0.5</f>
        <v>134.5</v>
      </c>
      <c r="G270" s="0" t="n">
        <f aca="false">B270+E270+F270</f>
        <v>1</v>
      </c>
      <c r="H270" s="0" t="n">
        <f aca="false">G270/777 * 100</f>
        <v>0.128700128700129</v>
      </c>
    </row>
    <row r="271" customFormat="false" ht="12.8" hidden="false" customHeight="false" outlineLevel="0" collapsed="false">
      <c r="B271" s="0" t="n">
        <v>1</v>
      </c>
      <c r="C271" s="0" t="n">
        <f aca="false">B271/690 * 100</f>
        <v>0.144927536231884</v>
      </c>
      <c r="D271" s="0" t="n">
        <f aca="false">D270 + 0.5</f>
        <v>135</v>
      </c>
      <c r="G271" s="0" t="n">
        <f aca="false">B271+E271+F271</f>
        <v>1</v>
      </c>
      <c r="H271" s="0" t="n">
        <f aca="false">G271/777 * 100</f>
        <v>0.128700128700129</v>
      </c>
    </row>
    <row r="272" customFormat="false" ht="12.8" hidden="false" customHeight="false" outlineLevel="0" collapsed="false">
      <c r="B272" s="0" t="n">
        <v>1</v>
      </c>
      <c r="C272" s="0" t="n">
        <f aca="false">B272/690 * 100</f>
        <v>0.144927536231884</v>
      </c>
      <c r="D272" s="0" t="n">
        <f aca="false">D271 + 0.5</f>
        <v>135.5</v>
      </c>
      <c r="G272" s="0" t="n">
        <f aca="false">B272+E272+F272</f>
        <v>1</v>
      </c>
      <c r="H272" s="0" t="n">
        <f aca="false">G272/777 * 100</f>
        <v>0.128700128700129</v>
      </c>
    </row>
    <row r="273" customFormat="false" ht="12.8" hidden="false" customHeight="false" outlineLevel="0" collapsed="false">
      <c r="B273" s="0" t="n">
        <v>1</v>
      </c>
      <c r="C273" s="0" t="n">
        <f aca="false">B273/690 * 100</f>
        <v>0.144927536231884</v>
      </c>
      <c r="D273" s="0" t="n">
        <f aca="false">D272 + 0.5</f>
        <v>136</v>
      </c>
      <c r="G273" s="0" t="n">
        <f aca="false">B273+E273+F273</f>
        <v>1</v>
      </c>
      <c r="H273" s="0" t="n">
        <f aca="false">G273/777 * 100</f>
        <v>0.128700128700129</v>
      </c>
    </row>
    <row r="274" customFormat="false" ht="12.8" hidden="false" customHeight="false" outlineLevel="0" collapsed="false">
      <c r="B274" s="0" t="n">
        <v>1</v>
      </c>
      <c r="C274" s="0" t="n">
        <f aca="false">B274/690 * 100</f>
        <v>0.144927536231884</v>
      </c>
      <c r="D274" s="0" t="n">
        <f aca="false">D273 + 0.5</f>
        <v>136.5</v>
      </c>
      <c r="G274" s="0" t="n">
        <f aca="false">B274+E274+F274</f>
        <v>1</v>
      </c>
      <c r="H274" s="0" t="n">
        <f aca="false">G274/777 * 100</f>
        <v>0.128700128700129</v>
      </c>
    </row>
    <row r="275" customFormat="false" ht="12.8" hidden="false" customHeight="false" outlineLevel="0" collapsed="false">
      <c r="B275" s="0" t="n">
        <v>1</v>
      </c>
      <c r="C275" s="0" t="n">
        <f aca="false">B275/690 * 100</f>
        <v>0.144927536231884</v>
      </c>
      <c r="D275" s="0" t="n">
        <f aca="false">D274 + 0.5</f>
        <v>137</v>
      </c>
      <c r="G275" s="0" t="n">
        <f aca="false">B275+E275+F275</f>
        <v>1</v>
      </c>
      <c r="H275" s="0" t="n">
        <f aca="false">G275/777 * 100</f>
        <v>0.128700128700129</v>
      </c>
    </row>
    <row r="276" customFormat="false" ht="12.8" hidden="false" customHeight="false" outlineLevel="0" collapsed="false">
      <c r="B276" s="0" t="n">
        <v>1</v>
      </c>
      <c r="C276" s="0" t="n">
        <f aca="false">B276/690 * 100</f>
        <v>0.144927536231884</v>
      </c>
      <c r="D276" s="0" t="n">
        <f aca="false">D275 + 0.5</f>
        <v>137.5</v>
      </c>
      <c r="G276" s="0" t="n">
        <f aca="false">B276+E276+F276</f>
        <v>1</v>
      </c>
      <c r="H276" s="0" t="n">
        <f aca="false">G276/777 * 100</f>
        <v>0.128700128700129</v>
      </c>
    </row>
    <row r="277" customFormat="false" ht="12.8" hidden="false" customHeight="false" outlineLevel="0" collapsed="false">
      <c r="B277" s="0" t="n">
        <v>1</v>
      </c>
      <c r="C277" s="0" t="n">
        <f aca="false">B277/690 * 100</f>
        <v>0.144927536231884</v>
      </c>
      <c r="D277" s="0" t="n">
        <f aca="false">D276 + 0.5</f>
        <v>138</v>
      </c>
      <c r="G277" s="0" t="n">
        <f aca="false">B277+E277+F277</f>
        <v>1</v>
      </c>
      <c r="H277" s="0" t="n">
        <f aca="false">G277/777 * 100</f>
        <v>0.128700128700129</v>
      </c>
    </row>
    <row r="278" customFormat="false" ht="12.8" hidden="false" customHeight="false" outlineLevel="0" collapsed="false">
      <c r="B278" s="0" t="n">
        <v>1</v>
      </c>
      <c r="C278" s="0" t="n">
        <f aca="false">B278/690 * 100</f>
        <v>0.144927536231884</v>
      </c>
      <c r="D278" s="0" t="n">
        <f aca="false">D277 + 0.5</f>
        <v>138.5</v>
      </c>
      <c r="G278" s="0" t="n">
        <f aca="false">B278+E278+F278</f>
        <v>1</v>
      </c>
      <c r="H278" s="0" t="n">
        <f aca="false">G278/777 * 100</f>
        <v>0.128700128700129</v>
      </c>
    </row>
    <row r="279" customFormat="false" ht="12.8" hidden="false" customHeight="false" outlineLevel="0" collapsed="false">
      <c r="B279" s="0" t="n">
        <v>1</v>
      </c>
      <c r="C279" s="0" t="n">
        <f aca="false">B279/690 * 100</f>
        <v>0.144927536231884</v>
      </c>
      <c r="D279" s="0" t="n">
        <f aca="false">D278 + 0.5</f>
        <v>139</v>
      </c>
      <c r="G279" s="0" t="n">
        <f aca="false">B279+E279+F279</f>
        <v>1</v>
      </c>
      <c r="H279" s="0" t="n">
        <f aca="false">G279/777 * 100</f>
        <v>0.128700128700129</v>
      </c>
    </row>
    <row r="280" customFormat="false" ht="12.8" hidden="false" customHeight="false" outlineLevel="0" collapsed="false">
      <c r="B280" s="0" t="n">
        <v>1</v>
      </c>
      <c r="C280" s="0" t="n">
        <f aca="false">B280/690 * 100</f>
        <v>0.144927536231884</v>
      </c>
      <c r="D280" s="0" t="n">
        <f aca="false">D279 + 0.5</f>
        <v>139.5</v>
      </c>
      <c r="G280" s="0" t="n">
        <f aca="false">B280+E280+F280</f>
        <v>1</v>
      </c>
      <c r="H280" s="0" t="n">
        <f aca="false">G280/777 * 100</f>
        <v>0.128700128700129</v>
      </c>
    </row>
    <row r="281" customFormat="false" ht="12.8" hidden="false" customHeight="false" outlineLevel="0" collapsed="false">
      <c r="B281" s="0" t="n">
        <v>1</v>
      </c>
      <c r="C281" s="0" t="n">
        <f aca="false">B281/690 * 100</f>
        <v>0.144927536231884</v>
      </c>
      <c r="D281" s="0" t="n">
        <f aca="false">D280 + 0.5</f>
        <v>140</v>
      </c>
      <c r="G281" s="0" t="n">
        <f aca="false">B281+E281+F281</f>
        <v>1</v>
      </c>
      <c r="H281" s="0" t="n">
        <f aca="false">G281/777 * 100</f>
        <v>0.128700128700129</v>
      </c>
    </row>
    <row r="282" customFormat="false" ht="12.8" hidden="false" customHeight="false" outlineLevel="0" collapsed="false">
      <c r="B282" s="0" t="n">
        <v>1</v>
      </c>
      <c r="C282" s="0" t="n">
        <f aca="false">B282/690 * 100</f>
        <v>0.144927536231884</v>
      </c>
      <c r="D282" s="0" t="n">
        <f aca="false">D281 + 0.5</f>
        <v>140.5</v>
      </c>
      <c r="G282" s="0" t="n">
        <f aca="false">B282+E282+F282</f>
        <v>1</v>
      </c>
      <c r="H282" s="0" t="n">
        <f aca="false">G282/777 * 100</f>
        <v>0.128700128700129</v>
      </c>
    </row>
    <row r="283" customFormat="false" ht="12.8" hidden="false" customHeight="false" outlineLevel="0" collapsed="false">
      <c r="B283" s="0" t="n">
        <v>1</v>
      </c>
      <c r="C283" s="0" t="n">
        <f aca="false">B283/690 * 100</f>
        <v>0.144927536231884</v>
      </c>
      <c r="D283" s="0" t="n">
        <f aca="false">D282 + 0.5</f>
        <v>141</v>
      </c>
      <c r="G283" s="0" t="n">
        <f aca="false">B283+E283+F283</f>
        <v>1</v>
      </c>
      <c r="H283" s="0" t="n">
        <f aca="false">G283/777 * 100</f>
        <v>0.128700128700129</v>
      </c>
    </row>
    <row r="284" customFormat="false" ht="12.8" hidden="false" customHeight="false" outlineLevel="0" collapsed="false">
      <c r="B284" s="0" t="n">
        <v>1</v>
      </c>
      <c r="C284" s="0" t="n">
        <f aca="false">B284/690 * 100</f>
        <v>0.144927536231884</v>
      </c>
      <c r="D284" s="0" t="n">
        <f aca="false">D283 + 0.5</f>
        <v>141.5</v>
      </c>
      <c r="G284" s="0" t="n">
        <f aca="false">B284+E284+F284</f>
        <v>1</v>
      </c>
      <c r="H284" s="0" t="n">
        <f aca="false">G284/777 * 100</f>
        <v>0.128700128700129</v>
      </c>
    </row>
    <row r="285" customFormat="false" ht="12.8" hidden="false" customHeight="false" outlineLevel="0" collapsed="false">
      <c r="B285" s="0" t="n">
        <v>1</v>
      </c>
      <c r="C285" s="0" t="n">
        <f aca="false">B285/690 * 100</f>
        <v>0.144927536231884</v>
      </c>
      <c r="D285" s="0" t="n">
        <f aca="false">D284 + 0.5</f>
        <v>142</v>
      </c>
      <c r="G285" s="0" t="n">
        <f aca="false">B285+E285+F285</f>
        <v>1</v>
      </c>
      <c r="H285" s="0" t="n">
        <f aca="false">G285/777 * 100</f>
        <v>0.128700128700129</v>
      </c>
    </row>
    <row r="286" customFormat="false" ht="12.8" hidden="false" customHeight="false" outlineLevel="0" collapsed="false">
      <c r="B286" s="0" t="n">
        <v>1</v>
      </c>
      <c r="C286" s="0" t="n">
        <f aca="false">B286/690 * 100</f>
        <v>0.144927536231884</v>
      </c>
      <c r="D286" s="0" t="n">
        <f aca="false">D285 + 0.5</f>
        <v>142.5</v>
      </c>
      <c r="G286" s="0" t="n">
        <f aca="false">B286+E286+F286</f>
        <v>1</v>
      </c>
      <c r="H286" s="0" t="n">
        <f aca="false">G286/777 * 100</f>
        <v>0.128700128700129</v>
      </c>
    </row>
    <row r="287" customFormat="false" ht="12.8" hidden="false" customHeight="false" outlineLevel="0" collapsed="false">
      <c r="B287" s="0" t="n">
        <v>1</v>
      </c>
      <c r="C287" s="0" t="n">
        <f aca="false">B287/690 * 100</f>
        <v>0.144927536231884</v>
      </c>
      <c r="D287" s="0" t="n">
        <f aca="false">D286 + 0.5</f>
        <v>143</v>
      </c>
      <c r="G287" s="0" t="n">
        <f aca="false">B287+E287+F287</f>
        <v>1</v>
      </c>
      <c r="H287" s="0" t="n">
        <f aca="false">G287/777 * 100</f>
        <v>0.128700128700129</v>
      </c>
    </row>
    <row r="288" customFormat="false" ht="12.8" hidden="false" customHeight="false" outlineLevel="0" collapsed="false">
      <c r="B288" s="0" t="n">
        <v>1</v>
      </c>
      <c r="C288" s="0" t="n">
        <f aca="false">B288/690 * 100</f>
        <v>0.144927536231884</v>
      </c>
      <c r="D288" s="0" t="n">
        <f aca="false">D287 + 0.5</f>
        <v>143.5</v>
      </c>
      <c r="G288" s="0" t="n">
        <f aca="false">B288+E288+F288</f>
        <v>1</v>
      </c>
      <c r="H288" s="0" t="n">
        <f aca="false">G288/777 * 100</f>
        <v>0.128700128700129</v>
      </c>
    </row>
    <row r="289" customFormat="false" ht="12.8" hidden="false" customHeight="false" outlineLevel="0" collapsed="false">
      <c r="B289" s="0" t="n">
        <v>1</v>
      </c>
      <c r="C289" s="0" t="n">
        <f aca="false">B289/690 * 100</f>
        <v>0.144927536231884</v>
      </c>
      <c r="D289" s="0" t="n">
        <f aca="false">D288 + 0.5</f>
        <v>144</v>
      </c>
      <c r="G289" s="0" t="n">
        <f aca="false">B289+E289+F289</f>
        <v>1</v>
      </c>
      <c r="H289" s="0" t="n">
        <f aca="false">G289/777 * 100</f>
        <v>0.128700128700129</v>
      </c>
    </row>
    <row r="290" customFormat="false" ht="12.8" hidden="false" customHeight="false" outlineLevel="0" collapsed="false">
      <c r="B290" s="0" t="n">
        <v>1</v>
      </c>
      <c r="C290" s="0" t="n">
        <f aca="false">B290/690 * 100</f>
        <v>0.144927536231884</v>
      </c>
      <c r="D290" s="0" t="n">
        <f aca="false">D289 + 0.5</f>
        <v>144.5</v>
      </c>
      <c r="G290" s="0" t="n">
        <f aca="false">B290+E290+F290</f>
        <v>1</v>
      </c>
      <c r="H290" s="0" t="n">
        <f aca="false">G290/777 * 100</f>
        <v>0.128700128700129</v>
      </c>
    </row>
    <row r="291" customFormat="false" ht="12.8" hidden="false" customHeight="false" outlineLevel="0" collapsed="false">
      <c r="B291" s="0" t="n">
        <v>1</v>
      </c>
      <c r="C291" s="0" t="n">
        <f aca="false">B291/690 * 100</f>
        <v>0.144927536231884</v>
      </c>
      <c r="D291" s="0" t="n">
        <f aca="false">D290 + 0.5</f>
        <v>145</v>
      </c>
      <c r="G291" s="0" t="n">
        <f aca="false">B291+E291+F291</f>
        <v>1</v>
      </c>
      <c r="H291" s="0" t="n">
        <f aca="false">G291/777 * 100</f>
        <v>0.128700128700129</v>
      </c>
    </row>
    <row r="292" customFormat="false" ht="12.8" hidden="false" customHeight="false" outlineLevel="0" collapsed="false">
      <c r="B292" s="0" t="n">
        <v>1</v>
      </c>
      <c r="C292" s="0" t="n">
        <f aca="false">B292/690 * 100</f>
        <v>0.144927536231884</v>
      </c>
      <c r="D292" s="0" t="n">
        <f aca="false">D291 + 0.5</f>
        <v>145.5</v>
      </c>
      <c r="G292" s="0" t="n">
        <f aca="false">B292+E292+F292</f>
        <v>1</v>
      </c>
      <c r="H292" s="0" t="n">
        <f aca="false">G292/777 * 100</f>
        <v>0.128700128700129</v>
      </c>
    </row>
    <row r="293" customFormat="false" ht="12.8" hidden="false" customHeight="false" outlineLevel="0" collapsed="false">
      <c r="B293" s="0" t="n">
        <v>1</v>
      </c>
      <c r="C293" s="0" t="n">
        <f aca="false">B293/690 * 100</f>
        <v>0.144927536231884</v>
      </c>
      <c r="D293" s="0" t="n">
        <f aca="false">D292 + 0.5</f>
        <v>146</v>
      </c>
      <c r="G293" s="0" t="n">
        <f aca="false">B293+E293+F293</f>
        <v>1</v>
      </c>
      <c r="H293" s="0" t="n">
        <f aca="false">G293/777 * 100</f>
        <v>0.128700128700129</v>
      </c>
    </row>
    <row r="294" customFormat="false" ht="12.8" hidden="false" customHeight="false" outlineLevel="0" collapsed="false">
      <c r="B294" s="0" t="n">
        <v>1</v>
      </c>
      <c r="C294" s="0" t="n">
        <f aca="false">B294/690 * 100</f>
        <v>0.144927536231884</v>
      </c>
      <c r="D294" s="0" t="n">
        <f aca="false">D293 + 0.5</f>
        <v>146.5</v>
      </c>
      <c r="G294" s="0" t="n">
        <f aca="false">B294+E294+F294</f>
        <v>1</v>
      </c>
      <c r="H294" s="0" t="n">
        <f aca="false">G294/777 * 100</f>
        <v>0.128700128700129</v>
      </c>
    </row>
    <row r="295" customFormat="false" ht="12.8" hidden="false" customHeight="false" outlineLevel="0" collapsed="false">
      <c r="B295" s="0" t="n">
        <v>0</v>
      </c>
      <c r="C295" s="0" t="n">
        <f aca="false">B295/690 * 100</f>
        <v>0</v>
      </c>
      <c r="D295" s="0" t="n">
        <f aca="false">D294 + 0.5</f>
        <v>147</v>
      </c>
      <c r="G295" s="0" t="n">
        <f aca="false">B295+E295+F295</f>
        <v>0</v>
      </c>
      <c r="H295" s="0" t="n">
        <f aca="false">G295/777 * 100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762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2015-05-18T20:30:08Z</dcterms:created>
  <dc:language>en-US</dc:language>
  <dcterms:modified xsi:type="dcterms:W3CDTF">2015-06-02T05:38:19Z</dcterms:modified>
  <cp:revision>6</cp:revision>
</cp:coreProperties>
</file>