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38400" windowHeight="17835"/>
  </bookViews>
  <sheets>
    <sheet name="Sheet12" sheetId="12" r:id="rId1"/>
    <sheet name="Sheet1" sheetId="1" r:id="rId2"/>
    <sheet name="a" sheetId="2" r:id="rId3"/>
    <sheet name="b" sheetId="3" r:id="rId4"/>
    <sheet name="c" sheetId="4" r:id="rId5"/>
    <sheet name="d" sheetId="5" r:id="rId6"/>
    <sheet name="e" sheetId="6" r:id="rId7"/>
    <sheet name="f" sheetId="7" r:id="rId8"/>
    <sheet name="g" sheetId="8" r:id="rId9"/>
    <sheet name="h" sheetId="13" r:id="rId10"/>
    <sheet name="i" sheetId="10" r:id="rId11"/>
    <sheet name="j" sheetId="11" r:id="rId1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2" l="1"/>
  <c r="Y3" i="12"/>
  <c r="Y4" i="12"/>
  <c r="Y5" i="12"/>
  <c r="Y6" i="12"/>
  <c r="Y7" i="12"/>
  <c r="Y8" i="12"/>
  <c r="Y9" i="12"/>
  <c r="Y10" i="12"/>
  <c r="Y1" i="12"/>
  <c r="U2" i="12"/>
  <c r="U3" i="12"/>
  <c r="U4" i="12"/>
  <c r="U5" i="12"/>
  <c r="U6" i="12"/>
  <c r="U7" i="12"/>
  <c r="U8" i="12"/>
  <c r="U9" i="12"/>
  <c r="U10" i="12"/>
  <c r="U1" i="12"/>
  <c r="R9" i="12"/>
  <c r="R2" i="12"/>
  <c r="L21" i="12"/>
  <c r="M21" i="12"/>
  <c r="L22" i="12"/>
  <c r="M22" i="12"/>
  <c r="L23" i="12"/>
  <c r="M23" i="12"/>
  <c r="L24" i="12"/>
  <c r="M24" i="12"/>
  <c r="L25" i="12"/>
  <c r="M25" i="12"/>
  <c r="L26" i="12"/>
  <c r="M26" i="12"/>
  <c r="L27" i="12"/>
  <c r="M27" i="12"/>
  <c r="L28" i="12"/>
  <c r="M28" i="12"/>
  <c r="L29" i="12"/>
  <c r="M29" i="12"/>
  <c r="L20" i="12"/>
  <c r="M20" i="12"/>
  <c r="R1" i="12"/>
  <c r="R3" i="12"/>
  <c r="R4" i="12"/>
  <c r="R5" i="12"/>
  <c r="R6" i="12"/>
  <c r="R7" i="12"/>
  <c r="R8" i="12"/>
  <c r="R10" i="12"/>
  <c r="E2" i="12"/>
  <c r="E3" i="12"/>
  <c r="E4" i="12"/>
  <c r="E5" i="12"/>
  <c r="E6" i="12"/>
  <c r="E7" i="12"/>
  <c r="E8" i="12"/>
  <c r="E9" i="12"/>
  <c r="E10" i="12"/>
  <c r="E1" i="12"/>
  <c r="B2" i="12"/>
  <c r="B3" i="12"/>
  <c r="B4" i="12"/>
  <c r="B5" i="12"/>
  <c r="B6" i="12"/>
  <c r="B7" i="12"/>
  <c r="B8" i="12"/>
  <c r="B9" i="12"/>
  <c r="B10" i="12"/>
  <c r="B1" i="12"/>
</calcChain>
</file>

<file path=xl/sharedStrings.xml><?xml version="1.0" encoding="utf-8"?>
<sst xmlns="http://schemas.openxmlformats.org/spreadsheetml/2006/main" count="248" uniqueCount="68">
  <si>
    <t>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</si>
  <si>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</si>
  <si>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</si>
  <si>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</si>
  <si>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</si>
  <si>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</si>
  <si>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</si>
  <si>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</si>
  <si>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</si>
  <si>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</si>
  <si>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</si>
  <si>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SP_1</t>
  </si>
  <si>
    <t>SP_2</t>
  </si>
  <si>
    <t>SP_3</t>
  </si>
  <si>
    <t>SP_4</t>
  </si>
  <si>
    <t>SP_5</t>
  </si>
  <si>
    <t>SP_6</t>
  </si>
  <si>
    <t>SP_7</t>
  </si>
  <si>
    <t>SP_8</t>
  </si>
  <si>
    <t>SP_9</t>
  </si>
  <si>
    <t>SP_10</t>
  </si>
  <si>
    <t>SP_11</t>
  </si>
  <si>
    <t>SP_12</t>
  </si>
  <si>
    <t>SP_13</t>
  </si>
  <si>
    <t>SP_14</t>
  </si>
  <si>
    <t>SP_15</t>
  </si>
  <si>
    <t>SP_16</t>
  </si>
  <si>
    <t>SP_17</t>
  </si>
  <si>
    <t>SP_18</t>
  </si>
  <si>
    <t>Wetland</t>
  </si>
  <si>
    <t>sample_a</t>
  </si>
  <si>
    <t>Country</t>
  </si>
  <si>
    <t>Current forest area (%) WCMC</t>
  </si>
  <si>
    <t>Current forest area (%) FAO</t>
  </si>
  <si>
    <t>Current forest area (%) average</t>
  </si>
  <si>
    <t>GNI per capita ($)</t>
  </si>
  <si>
    <t>Total protected area (%)</t>
  </si>
  <si>
    <t>Net export of wildlife products</t>
  </si>
  <si>
    <t>Myanmar</t>
  </si>
  <si>
    <t>Laos</t>
  </si>
  <si>
    <t>Vietnam</t>
  </si>
  <si>
    <t>Thailand</t>
  </si>
  <si>
    <t>Cambodia</t>
  </si>
  <si>
    <t>Malaysia</t>
  </si>
  <si>
    <t>Singapore</t>
  </si>
  <si>
    <t>Indonesia</t>
  </si>
  <si>
    <t>Brunei</t>
  </si>
  <si>
    <t>Philippines</t>
  </si>
  <si>
    <r>
      <t>Live lizards</t>
    </r>
    <r>
      <rPr>
        <b/>
        <vertAlign val="superscript"/>
        <sz val="10"/>
        <color theme="1"/>
        <rFont val="Calibri"/>
        <family val="2"/>
      </rPr>
      <t>i</t>
    </r>
  </si>
  <si>
    <r>
      <t>Live snakes</t>
    </r>
    <r>
      <rPr>
        <b/>
        <vertAlign val="superscript"/>
        <sz val="10"/>
        <color theme="1"/>
        <rFont val="Calibri"/>
        <family val="2"/>
      </rPr>
      <t>i</t>
    </r>
  </si>
  <si>
    <r>
      <t>Live primates</t>
    </r>
    <r>
      <rPr>
        <b/>
        <vertAlign val="superscript"/>
        <sz val="10"/>
        <color theme="1"/>
        <rFont val="Calibri"/>
        <family val="2"/>
      </rPr>
      <t>i</t>
    </r>
  </si>
  <si>
    <r>
      <t>Live parrots</t>
    </r>
    <r>
      <rPr>
        <b/>
        <vertAlign val="superscript"/>
        <sz val="10"/>
        <color theme="1"/>
        <rFont val="Calibri"/>
        <family val="2"/>
      </rPr>
      <t>i</t>
    </r>
  </si>
  <si>
    <r>
      <t>Lizard skins</t>
    </r>
    <r>
      <rPr>
        <b/>
        <vertAlign val="superscript"/>
        <sz val="10"/>
        <color theme="1"/>
        <rFont val="Calibri"/>
        <family val="2"/>
      </rPr>
      <t>i</t>
    </r>
  </si>
  <si>
    <r>
      <t>Snake skins</t>
    </r>
    <r>
      <rPr>
        <b/>
        <vertAlign val="superscript"/>
        <sz val="10"/>
        <color theme="1"/>
        <rFont val="Calibri"/>
        <family val="2"/>
      </rPr>
      <t>i</t>
    </r>
  </si>
  <si>
    <r>
      <t>Crocodilian skins</t>
    </r>
    <r>
      <rPr>
        <b/>
        <vertAlign val="superscript"/>
        <sz val="10"/>
        <color theme="1"/>
        <rFont val="Calibri"/>
        <family val="2"/>
      </rPr>
      <t>i</t>
    </r>
  </si>
  <si>
    <r>
      <t>Cat skins</t>
    </r>
    <r>
      <rPr>
        <b/>
        <vertAlign val="superscript"/>
        <sz val="10"/>
        <color theme="1"/>
        <rFont val="Calibri"/>
        <family val="2"/>
      </rPr>
      <t>i</t>
    </r>
  </si>
  <si>
    <t>–</t>
  </si>
  <si>
    <t>net</t>
  </si>
  <si>
    <t>log net</t>
  </si>
  <si>
    <t>sample_b</t>
  </si>
  <si>
    <t>sample_c</t>
  </si>
  <si>
    <t>sample_d</t>
  </si>
  <si>
    <t>sample_e</t>
  </si>
  <si>
    <t>sample_f</t>
  </si>
  <si>
    <t>sample_g</t>
  </si>
  <si>
    <t>sample_i</t>
  </si>
  <si>
    <t>sample_j</t>
  </si>
  <si>
    <t>sample_h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</si>
</sst>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vertAlign val="superscript"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10" fontId="3" fillId="0" borderId="6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1: Species-area relationship for wetlands A-J</a:t>
            </a:r>
          </a:p>
        </c:rich>
      </c:tx>
      <c:layout>
        <c:manualLayout>
          <c:xMode val="edge"/>
          <c:yMode val="edge"/>
          <c:x val="0.17098622047244097"/>
          <c:y val="0.870370370370370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5.0925925925925923E-2"/>
          <c:w val="0.82183573928258968"/>
          <c:h val="0.64628098571011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28215223097113E-2"/>
                  <c:y val="0.25764873140857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Sheet12!$B$1:$B$10</c:f>
              <c:numCache>
                <c:formatCode>General</c:formatCode>
                <c:ptCount val="10"/>
                <c:pt idx="0">
                  <c:v>0.55630250076728727</c:v>
                </c:pt>
                <c:pt idx="1">
                  <c:v>2.0566380973796528</c:v>
                </c:pt>
                <c:pt idx="2">
                  <c:v>2.8659267545570377</c:v>
                </c:pt>
                <c:pt idx="3">
                  <c:v>1.2528530309798931</c:v>
                </c:pt>
                <c:pt idx="4">
                  <c:v>1.2764618041732441</c:v>
                </c:pt>
                <c:pt idx="5">
                  <c:v>3.138615277678126</c:v>
                </c:pt>
                <c:pt idx="6">
                  <c:v>0.51851393987788741</c:v>
                </c:pt>
                <c:pt idx="7">
                  <c:v>2.1372591386367676</c:v>
                </c:pt>
                <c:pt idx="8">
                  <c:v>3.1305974820976181</c:v>
                </c:pt>
                <c:pt idx="9">
                  <c:v>1.0606978403536116</c:v>
                </c:pt>
              </c:numCache>
            </c:numRef>
          </c:xVal>
          <c:yVal>
            <c:numRef>
              <c:f>Sheet12!$E$1:$E$10</c:f>
              <c:numCache>
                <c:formatCode>General</c:formatCode>
                <c:ptCount val="10"/>
                <c:pt idx="0">
                  <c:v>0.6020599913279624</c:v>
                </c:pt>
                <c:pt idx="1">
                  <c:v>0.90308998699194354</c:v>
                </c:pt>
                <c:pt idx="2">
                  <c:v>0.95424250943932487</c:v>
                </c:pt>
                <c:pt idx="3">
                  <c:v>0.77815125038364363</c:v>
                </c:pt>
                <c:pt idx="4">
                  <c:v>1.0413926851582251</c:v>
                </c:pt>
                <c:pt idx="5">
                  <c:v>0.84509804001425681</c:v>
                </c:pt>
                <c:pt idx="6">
                  <c:v>0.6020599913279624</c:v>
                </c:pt>
                <c:pt idx="7">
                  <c:v>1</c:v>
                </c:pt>
                <c:pt idx="8">
                  <c:v>1.0791812460476249</c:v>
                </c:pt>
                <c:pt idx="9">
                  <c:v>0.77815125038364363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4391904"/>
        <c:axId val="-1934392992"/>
      </c:scatterChart>
      <c:valAx>
        <c:axId val="-19343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log10(area in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392992"/>
        <c:crosses val="autoZero"/>
        <c:crossBetween val="midCat"/>
      </c:valAx>
      <c:valAx>
        <c:axId val="-193439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log10(number of species)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3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income vs. net export of wildlife products</a:t>
            </a:r>
          </a:p>
        </c:rich>
      </c:tx>
      <c:layout>
        <c:manualLayout>
          <c:xMode val="edge"/>
          <c:yMode val="edge"/>
          <c:x val="0.18434711286089239"/>
          <c:y val="0.81774775131750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0054894812763"/>
          <c:y val="2.4678609804646902E-2"/>
          <c:w val="0.81287729658792651"/>
          <c:h val="0.743083426261894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5EF30CF-0B05-443C-958A-7C2B6A1BE6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5D166B6-10D6-4983-A758-43EDC2597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CB63C8D-1CDF-4452-9C65-26703139A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70B6170-CDD1-40BE-A388-D335B0074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AED7A6C-5DC4-409E-861C-4EC736E9E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DD7A6AE-8BF9-49D5-BE46-281B7AC0D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817221F-12EF-4436-BEC0-35FBE503A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Sheet12!$M$21:$M$27</c:f>
              <c:numCache>
                <c:formatCode>General</c:formatCode>
                <c:ptCount val="7"/>
                <c:pt idx="0">
                  <c:v>3.7784406835712327</c:v>
                </c:pt>
                <c:pt idx="1">
                  <c:v>5.1784704545193776</c:v>
                </c:pt>
                <c:pt idx="2">
                  <c:v>4.5348380613885126</c:v>
                </c:pt>
                <c:pt idx="3">
                  <c:v>2.3010299956639813</c:v>
                </c:pt>
                <c:pt idx="4">
                  <c:v>5.890982946291544</c:v>
                </c:pt>
                <c:pt idx="5">
                  <c:v>5.4695451570286577</c:v>
                </c:pt>
                <c:pt idx="6">
                  <c:v>5.925453910363653</c:v>
                </c:pt>
              </c:numCache>
            </c:numRef>
          </c:xVal>
          <c:yVal>
            <c:numRef>
              <c:f>Sheet12!$E$40:$E$46</c:f>
              <c:numCache>
                <c:formatCode>General</c:formatCode>
                <c:ptCount val="7"/>
                <c:pt idx="0">
                  <c:v>4570</c:v>
                </c:pt>
                <c:pt idx="1">
                  <c:v>5030</c:v>
                </c:pt>
                <c:pt idx="2">
                  <c:v>13510</c:v>
                </c:pt>
                <c:pt idx="3">
                  <c:v>2890</c:v>
                </c:pt>
                <c:pt idx="4">
                  <c:v>22460</c:v>
                </c:pt>
                <c:pt idx="5">
                  <c:v>76850</c:v>
                </c:pt>
                <c:pt idx="6">
                  <c:v>9260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Sheet12!$A$40:$A$46</c15:f>
                <c15:dlblRangeCache>
                  <c:ptCount val="7"/>
                  <c:pt idx="0">
                    <c:v>Laos</c:v>
                  </c:pt>
                  <c:pt idx="1">
                    <c:v>Vietnam</c:v>
                  </c:pt>
                  <c:pt idx="2">
                    <c:v>Thailand</c:v>
                  </c:pt>
                  <c:pt idx="3">
                    <c:v>Cambodia</c:v>
                  </c:pt>
                  <c:pt idx="4">
                    <c:v>Malaysia</c:v>
                  </c:pt>
                  <c:pt idx="5">
                    <c:v>Singapore</c:v>
                  </c:pt>
                  <c:pt idx="6">
                    <c:v>Indonesia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934400608"/>
        <c:axId val="-1934397344"/>
      </c:scatterChart>
      <c:valAx>
        <c:axId val="-19344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exportation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397344"/>
        <c:crosses val="autoZero"/>
        <c:crossBetween val="midCat"/>
      </c:valAx>
      <c:valAx>
        <c:axId val="-193439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4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income vs forest remaining</a:t>
            </a:r>
          </a:p>
        </c:rich>
      </c:tx>
      <c:layout>
        <c:manualLayout>
          <c:xMode val="edge"/>
          <c:yMode val="edge"/>
          <c:x val="0.22654855643044616"/>
          <c:y val="0.88425958160527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4.2083348674303273E-2"/>
          <c:w val="0.7685369641294838"/>
          <c:h val="0.669012346534101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F9810D5-0864-4D31-927A-12A3B9398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DF39CFE-8975-4FBD-9693-95CF38B0F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99451CD-883A-424E-B6F1-E837D8203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C26FA3D-3069-4876-9756-C036E50DE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CB09AFC-646A-4DFB-B144-394EC8BBC5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7C96548-9761-4952-AED7-93DD8BABF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197F33D-38CC-4A39-9B70-86662DB1E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6304EBF-2A25-40D7-A8D1-A35591CDB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54AD2FE-FEB0-4004-9869-8C6AB945E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AD344B8-6DFC-46BA-8F86-870FEF069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Sheet12!$D$39:$D$48</c:f>
              <c:numCache>
                <c:formatCode>0.00%</c:formatCode>
                <c:ptCount val="10"/>
                <c:pt idx="0">
                  <c:v>0.51049999999999995</c:v>
                </c:pt>
                <c:pt idx="1">
                  <c:v>0.36849999999999999</c:v>
                </c:pt>
                <c:pt idx="2">
                  <c:v>0.20250000000000001</c:v>
                </c:pt>
                <c:pt idx="3">
                  <c:v>0.26400000000000001</c:v>
                </c:pt>
                <c:pt idx="4">
                  <c:v>0.58950000000000002</c:v>
                </c:pt>
                <c:pt idx="5">
                  <c:v>0.47399999999999998</c:v>
                </c:pt>
                <c:pt idx="6">
                  <c:v>3.0000000000000001E-3</c:v>
                </c:pt>
                <c:pt idx="7">
                  <c:v>0.51400000000000001</c:v>
                </c:pt>
                <c:pt idx="8">
                  <c:v>0.67</c:v>
                </c:pt>
                <c:pt idx="9">
                  <c:v>0.13100000000000001</c:v>
                </c:pt>
              </c:numCache>
            </c:numRef>
          </c:xVal>
          <c:yVal>
            <c:numRef>
              <c:f>Sheet12!$E$39:$E$48</c:f>
              <c:numCache>
                <c:formatCode>General</c:formatCode>
                <c:ptCount val="10"/>
                <c:pt idx="0">
                  <c:v>1183</c:v>
                </c:pt>
                <c:pt idx="1">
                  <c:v>4570</c:v>
                </c:pt>
                <c:pt idx="2">
                  <c:v>5030</c:v>
                </c:pt>
                <c:pt idx="3">
                  <c:v>13510</c:v>
                </c:pt>
                <c:pt idx="4">
                  <c:v>2890</c:v>
                </c:pt>
                <c:pt idx="5">
                  <c:v>22460</c:v>
                </c:pt>
                <c:pt idx="6">
                  <c:v>76850</c:v>
                </c:pt>
                <c:pt idx="7">
                  <c:v>9260</c:v>
                </c:pt>
                <c:pt idx="8">
                  <c:v>43971</c:v>
                </c:pt>
                <c:pt idx="9">
                  <c:v>7820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Sheet12!$A$39:$A$48</c15:f>
                <c15:dlblRangeCache>
                  <c:ptCount val="10"/>
                  <c:pt idx="0">
                    <c:v>Myanmar</c:v>
                  </c:pt>
                  <c:pt idx="1">
                    <c:v>Laos</c:v>
                  </c:pt>
                  <c:pt idx="2">
                    <c:v>Vietnam</c:v>
                  </c:pt>
                  <c:pt idx="3">
                    <c:v>Thailand</c:v>
                  </c:pt>
                  <c:pt idx="4">
                    <c:v>Cambodia</c:v>
                  </c:pt>
                  <c:pt idx="5">
                    <c:v>Malaysia</c:v>
                  </c:pt>
                  <c:pt idx="6">
                    <c:v>Singapore</c:v>
                  </c:pt>
                  <c:pt idx="7">
                    <c:v>Indonesia</c:v>
                  </c:pt>
                  <c:pt idx="8">
                    <c:v>Brunei</c:v>
                  </c:pt>
                  <c:pt idx="9">
                    <c:v>Philippines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934403872"/>
        <c:axId val="-1934392448"/>
      </c:scatterChart>
      <c:valAx>
        <c:axId val="-193440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forest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392448"/>
        <c:crosses val="autoZero"/>
        <c:crossBetween val="midCat"/>
      </c:valAx>
      <c:valAx>
        <c:axId val="-193439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4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Protected area vs. net export</a:t>
            </a:r>
          </a:p>
        </c:rich>
      </c:tx>
      <c:layout>
        <c:manualLayout>
          <c:xMode val="edge"/>
          <c:yMode val="edge"/>
          <c:x val="0.30840253585865501"/>
          <c:y val="0.8901904735846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61534453622438"/>
          <c:y val="2.5026846209112372E-2"/>
          <c:w val="0.76402436615020153"/>
          <c:h val="0.6775143899677414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9D4EA46-3B58-4C36-8004-38E9210F9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9E02388-DECE-48B7-B02F-6DBB262E8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4309ACB-B516-4105-B146-02C40872B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3C062A3-6231-4908-B6B5-9997F021E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F891819-2CE0-4598-9BA5-FCCF49F09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97CE24A-0DF5-4C69-9D5A-EB48EE2A0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95E8F46-7F97-446D-BFA5-C1E05EACE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Sheet12!$Q$21:$Q$27</c:f>
              <c:numCache>
                <c:formatCode>General</c:formatCode>
                <c:ptCount val="7"/>
                <c:pt idx="0">
                  <c:v>3.7784406835712327</c:v>
                </c:pt>
                <c:pt idx="1">
                  <c:v>5.1784704545193776</c:v>
                </c:pt>
                <c:pt idx="2">
                  <c:v>4.5348380613885126</c:v>
                </c:pt>
                <c:pt idx="3">
                  <c:v>2.3010299956639813</c:v>
                </c:pt>
                <c:pt idx="4">
                  <c:v>5.890982946291544</c:v>
                </c:pt>
                <c:pt idx="5">
                  <c:v>5.4695451570286577</c:v>
                </c:pt>
                <c:pt idx="6">
                  <c:v>5.925453910363653</c:v>
                </c:pt>
              </c:numCache>
            </c:numRef>
          </c:xVal>
          <c:yVal>
            <c:numRef>
              <c:f>Sheet12!$P$21:$P$27</c:f>
              <c:numCache>
                <c:formatCode>0.00%</c:formatCode>
                <c:ptCount val="7"/>
                <c:pt idx="0">
                  <c:v>0.188</c:v>
                </c:pt>
                <c:pt idx="1">
                  <c:v>4.2000000000000003E-2</c:v>
                </c:pt>
                <c:pt idx="2">
                  <c:v>0.157</c:v>
                </c:pt>
                <c:pt idx="3">
                  <c:v>0.23699999999999999</c:v>
                </c:pt>
                <c:pt idx="4">
                  <c:v>0.30599999999999999</c:v>
                </c:pt>
                <c:pt idx="5">
                  <c:v>5.5E-2</c:v>
                </c:pt>
                <c:pt idx="6">
                  <c:v>0.125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Sheet12!$O$21:$O$27</c15:f>
                <c15:dlblRangeCache>
                  <c:ptCount val="7"/>
                  <c:pt idx="0">
                    <c:v>Laos</c:v>
                  </c:pt>
                  <c:pt idx="1">
                    <c:v>Vietnam</c:v>
                  </c:pt>
                  <c:pt idx="2">
                    <c:v>Thailand</c:v>
                  </c:pt>
                  <c:pt idx="3">
                    <c:v>Cambodia</c:v>
                  </c:pt>
                  <c:pt idx="4">
                    <c:v>Malaysia</c:v>
                  </c:pt>
                  <c:pt idx="5">
                    <c:v>Singapore</c:v>
                  </c:pt>
                  <c:pt idx="6">
                    <c:v>Indonesia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934402240"/>
        <c:axId val="-1934397888"/>
      </c:scatterChart>
      <c:valAx>
        <c:axId val="-193440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Log-transformed net export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397888"/>
        <c:crosses val="autoZero"/>
        <c:crossBetween val="midCat"/>
      </c:valAx>
      <c:valAx>
        <c:axId val="-193439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protected area</a:t>
                </a:r>
              </a:p>
            </c:rich>
          </c:tx>
          <c:layout>
            <c:manualLayout>
              <c:xMode val="edge"/>
              <c:yMode val="edge"/>
              <c:x val="1.9888240640084685E-2"/>
              <c:y val="0.12489320696375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4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income vs. forest lost</a:t>
            </a:r>
          </a:p>
        </c:rich>
      </c:tx>
      <c:layout>
        <c:manualLayout>
          <c:xMode val="edge"/>
          <c:yMode val="edge"/>
          <c:x val="0.36245235415341287"/>
          <c:y val="0.9043578266233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43077407099702"/>
          <c:y val="4.3880156333433562E-2"/>
          <c:w val="0.81594579297555259"/>
          <c:h val="0.704041024460686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Sheet12!$E$51:$E$60</c:f>
              <c:numCache>
                <c:formatCode>0.000</c:formatCode>
                <c:ptCount val="10"/>
                <c:pt idx="0">
                  <c:v>0.48950000000000005</c:v>
                </c:pt>
                <c:pt idx="1">
                  <c:v>0.63149999999999995</c:v>
                </c:pt>
                <c:pt idx="2">
                  <c:v>0.79749999999999999</c:v>
                </c:pt>
                <c:pt idx="3">
                  <c:v>0.73599999999999999</c:v>
                </c:pt>
                <c:pt idx="4">
                  <c:v>0.41049999999999998</c:v>
                </c:pt>
                <c:pt idx="5">
                  <c:v>0.52600000000000002</c:v>
                </c:pt>
                <c:pt idx="6">
                  <c:v>0.997</c:v>
                </c:pt>
                <c:pt idx="7">
                  <c:v>0.48599999999999999</c:v>
                </c:pt>
                <c:pt idx="8">
                  <c:v>0.32999999999999996</c:v>
                </c:pt>
                <c:pt idx="9">
                  <c:v>0.86899999999999999</c:v>
                </c:pt>
              </c:numCache>
            </c:numRef>
          </c:xVal>
          <c:yVal>
            <c:numRef>
              <c:f>Sheet12!$D$51:$D$60</c:f>
              <c:numCache>
                <c:formatCode>General</c:formatCode>
                <c:ptCount val="10"/>
                <c:pt idx="0">
                  <c:v>1183</c:v>
                </c:pt>
                <c:pt idx="1">
                  <c:v>4570</c:v>
                </c:pt>
                <c:pt idx="2">
                  <c:v>5030</c:v>
                </c:pt>
                <c:pt idx="3">
                  <c:v>13510</c:v>
                </c:pt>
                <c:pt idx="4">
                  <c:v>2890</c:v>
                </c:pt>
                <c:pt idx="5">
                  <c:v>22460</c:v>
                </c:pt>
                <c:pt idx="6">
                  <c:v>76850</c:v>
                </c:pt>
                <c:pt idx="7">
                  <c:v>9260</c:v>
                </c:pt>
                <c:pt idx="8">
                  <c:v>43971</c:v>
                </c:pt>
                <c:pt idx="9">
                  <c:v>7820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4395712"/>
        <c:axId val="-1934395168"/>
      </c:scatterChart>
      <c:valAx>
        <c:axId val="-19343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area protected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395168"/>
        <c:crosses val="autoZero"/>
        <c:crossBetween val="midCat"/>
      </c:valAx>
      <c:valAx>
        <c:axId val="-193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income</a:t>
                </a:r>
              </a:p>
            </c:rich>
          </c:tx>
          <c:layout>
            <c:manualLayout>
              <c:xMode val="edge"/>
              <c:yMode val="edge"/>
              <c:x val="1.2034411587310747E-2"/>
              <c:y val="0.2795546286737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3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 Investing</a:t>
            </a:r>
            <a:r>
              <a:rPr lang="en-US" baseline="0"/>
              <a:t> in protected areas protects forest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98A1031-1697-4367-B331-99561CA6A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47D4520-A114-4076-B342-6DBC4E643E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DCF0F0C-08AD-4169-AFC2-24150963C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202D9DA-BCB0-4299-AEDF-2E934E838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F58E195-4D28-4499-BCFC-8BBF39B0B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CF8FB88-7544-476D-B93A-873219DB2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B531724-9E9C-4DB1-AA34-FF9B749AF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856EB53-E207-4395-B1B4-A897997F3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9150303-F49F-4997-A99C-5BC0CF3FF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5F0F847-4E0B-4F9B-9BD6-CE102B698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Sheet12!$D$39:$D$48</c:f>
              <c:numCache>
                <c:formatCode>0.00%</c:formatCode>
                <c:ptCount val="10"/>
                <c:pt idx="0">
                  <c:v>0.51049999999999995</c:v>
                </c:pt>
                <c:pt idx="1">
                  <c:v>0.36849999999999999</c:v>
                </c:pt>
                <c:pt idx="2">
                  <c:v>0.20250000000000001</c:v>
                </c:pt>
                <c:pt idx="3">
                  <c:v>0.26400000000000001</c:v>
                </c:pt>
                <c:pt idx="4">
                  <c:v>0.58950000000000002</c:v>
                </c:pt>
                <c:pt idx="5">
                  <c:v>0.47399999999999998</c:v>
                </c:pt>
                <c:pt idx="6">
                  <c:v>3.0000000000000001E-3</c:v>
                </c:pt>
                <c:pt idx="7">
                  <c:v>0.51400000000000001</c:v>
                </c:pt>
                <c:pt idx="8">
                  <c:v>0.67</c:v>
                </c:pt>
                <c:pt idx="9">
                  <c:v>0.13100000000000001</c:v>
                </c:pt>
              </c:numCache>
            </c:numRef>
          </c:xVal>
          <c:yVal>
            <c:numRef>
              <c:f>Sheet12!$F$39:$F$48</c:f>
              <c:numCache>
                <c:formatCode>0.00%</c:formatCode>
                <c:ptCount val="10"/>
                <c:pt idx="0">
                  <c:v>5.3999999999999999E-2</c:v>
                </c:pt>
                <c:pt idx="1">
                  <c:v>0.188</c:v>
                </c:pt>
                <c:pt idx="2">
                  <c:v>4.2000000000000003E-2</c:v>
                </c:pt>
                <c:pt idx="3">
                  <c:v>0.157</c:v>
                </c:pt>
                <c:pt idx="4">
                  <c:v>0.23699999999999999</c:v>
                </c:pt>
                <c:pt idx="5">
                  <c:v>0.30599999999999999</c:v>
                </c:pt>
                <c:pt idx="6">
                  <c:v>5.5E-2</c:v>
                </c:pt>
                <c:pt idx="7">
                  <c:v>0.125</c:v>
                </c:pt>
                <c:pt idx="8">
                  <c:v>0.56200000000000006</c:v>
                </c:pt>
                <c:pt idx="9">
                  <c:v>7.8E-2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Sheet12!$A$39:$A$48</c15:f>
                <c15:dlblRangeCache>
                  <c:ptCount val="10"/>
                  <c:pt idx="0">
                    <c:v>Myanmar</c:v>
                  </c:pt>
                  <c:pt idx="1">
                    <c:v>Laos</c:v>
                  </c:pt>
                  <c:pt idx="2">
                    <c:v>Vietnam</c:v>
                  </c:pt>
                  <c:pt idx="3">
                    <c:v>Thailand</c:v>
                  </c:pt>
                  <c:pt idx="4">
                    <c:v>Cambodia</c:v>
                  </c:pt>
                  <c:pt idx="5">
                    <c:v>Malaysia</c:v>
                  </c:pt>
                  <c:pt idx="6">
                    <c:v>Singapore</c:v>
                  </c:pt>
                  <c:pt idx="7">
                    <c:v>Indonesia</c:v>
                  </c:pt>
                  <c:pt idx="8">
                    <c:v>Brunei</c:v>
                  </c:pt>
                  <c:pt idx="9">
                    <c:v>Philippines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810414320"/>
        <c:axId val="-1810417040"/>
      </c:scatterChart>
      <c:valAx>
        <c:axId val="-18104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Forest area remaining</a:t>
                </a:r>
              </a:p>
            </c:rich>
          </c:tx>
          <c:layout>
            <c:manualLayout>
              <c:xMode val="edge"/>
              <c:yMode val="edge"/>
              <c:x val="0.42129396325459317"/>
              <c:y val="0.90023010432528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417040"/>
        <c:crosses val="autoZero"/>
        <c:crossBetween val="midCat"/>
      </c:valAx>
      <c:valAx>
        <c:axId val="-181041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Forest area protected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717194566934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4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species-are</a:t>
            </a:r>
            <a:r>
              <a:rPr lang="en-US" baseline="0"/>
              <a:t>a relationship for wetlands A-J</a:t>
            </a:r>
            <a:endParaRPr lang="en-US"/>
          </a:p>
        </c:rich>
      </c:tx>
      <c:layout>
        <c:manualLayout>
          <c:xMode val="edge"/>
          <c:yMode val="edge"/>
          <c:x val="0.14978218578061039"/>
          <c:y val="0.9042645922679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31883292797978"/>
          <c:y val="3.7708765729113337E-2"/>
          <c:w val="0.82980279044808158"/>
          <c:h val="0.653730669500063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Sheet12!$AE$1:$AE$10</c:f>
              <c:strCache>
                <c:ptCount val="10"/>
                <c:pt idx="0">
                  <c:v>0.556303</c:v>
                </c:pt>
                <c:pt idx="1">
                  <c:v>2.056638</c:v>
                </c:pt>
                <c:pt idx="2">
                  <c:v>2.865927</c:v>
                </c:pt>
                <c:pt idx="3">
                  <c:v>1.252853</c:v>
                </c:pt>
                <c:pt idx="4">
                  <c:v>1.276462</c:v>
                </c:pt>
                <c:pt idx="5">
                  <c:v>3.138615</c:v>
                </c:pt>
                <c:pt idx="6">
                  <c:v>0.518514</c:v>
                </c:pt>
                <c:pt idx="7">
                  <c:v>2.137259</c:v>
                </c:pt>
                <c:pt idx="8">
                  <c:v>3.130597</c:v>
                </c:pt>
                <c:pt idx="9">
                  <c:v>1.060698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Sheet12!$AE$1:$AE$10</c:f>
              <c:numCache>
                <c:formatCode>General</c:formatCode>
                <c:ptCount val="10"/>
                <c:pt idx="0">
                  <c:v>0.55630299999999999</c:v>
                </c:pt>
                <c:pt idx="1">
                  <c:v>2.056638</c:v>
                </c:pt>
                <c:pt idx="2">
                  <c:v>2.8659270000000001</c:v>
                </c:pt>
                <c:pt idx="3">
                  <c:v>1.252853</c:v>
                </c:pt>
                <c:pt idx="4">
                  <c:v>1.276462</c:v>
                </c:pt>
                <c:pt idx="5">
                  <c:v>3.1386150000000002</c:v>
                </c:pt>
                <c:pt idx="6">
                  <c:v>0.51851400000000003</c:v>
                </c:pt>
                <c:pt idx="7">
                  <c:v>2.1372589999999998</c:v>
                </c:pt>
                <c:pt idx="8">
                  <c:v>3.1305969999999999</c:v>
                </c:pt>
                <c:pt idx="9">
                  <c:v>1.0606979999999999</c:v>
                </c:pt>
              </c:numCache>
            </c:numRef>
          </c:xVal>
          <c:yVal>
            <c:numRef>
              <c:f>Sheet12!$AD$1:$AD$10</c:f>
              <c:numCache>
                <c:formatCode>General</c:formatCode>
                <c:ptCount val="10"/>
                <c:pt idx="0">
                  <c:v>0.60206000000000004</c:v>
                </c:pt>
                <c:pt idx="1">
                  <c:v>1.249687</c:v>
                </c:pt>
                <c:pt idx="2">
                  <c:v>0.95424299999999995</c:v>
                </c:pt>
                <c:pt idx="3">
                  <c:v>0.84385500000000002</c:v>
                </c:pt>
                <c:pt idx="4">
                  <c:v>1.1451960000000001</c:v>
                </c:pt>
                <c:pt idx="5">
                  <c:v>0.87390199999999996</c:v>
                </c:pt>
                <c:pt idx="6">
                  <c:v>0.60206000000000004</c:v>
                </c:pt>
                <c:pt idx="7">
                  <c:v>1.113275</c:v>
                </c:pt>
                <c:pt idx="8">
                  <c:v>1.2169570000000001</c:v>
                </c:pt>
                <c:pt idx="9">
                  <c:v>0.84323300000000001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Sheet12!$AE$1:$AE$10</c:f>
              <c:strCache>
                <c:ptCount val="10"/>
                <c:pt idx="0">
                  <c:v>0.556303</c:v>
                </c:pt>
                <c:pt idx="1">
                  <c:v>2.056638</c:v>
                </c:pt>
                <c:pt idx="2">
                  <c:v>2.865927</c:v>
                </c:pt>
                <c:pt idx="3">
                  <c:v>1.252853</c:v>
                </c:pt>
                <c:pt idx="4">
                  <c:v>1.276462</c:v>
                </c:pt>
                <c:pt idx="5">
                  <c:v>3.138615</c:v>
                </c:pt>
                <c:pt idx="6">
                  <c:v>0.518514</c:v>
                </c:pt>
                <c:pt idx="7">
                  <c:v>2.137259</c:v>
                </c:pt>
                <c:pt idx="8">
                  <c:v>3.130597</c:v>
                </c:pt>
                <c:pt idx="9">
                  <c:v>1.060698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Sheet12!$AE$1:$AE$10</c:f>
              <c:numCache>
                <c:formatCode>General</c:formatCode>
                <c:ptCount val="10"/>
                <c:pt idx="0">
                  <c:v>0.55630299999999999</c:v>
                </c:pt>
                <c:pt idx="1">
                  <c:v>2.056638</c:v>
                </c:pt>
                <c:pt idx="2">
                  <c:v>2.8659270000000001</c:v>
                </c:pt>
                <c:pt idx="3">
                  <c:v>1.252853</c:v>
                </c:pt>
                <c:pt idx="4">
                  <c:v>1.276462</c:v>
                </c:pt>
                <c:pt idx="5">
                  <c:v>3.1386150000000002</c:v>
                </c:pt>
                <c:pt idx="6">
                  <c:v>0.51851400000000003</c:v>
                </c:pt>
                <c:pt idx="7">
                  <c:v>2.1372589999999998</c:v>
                </c:pt>
                <c:pt idx="8">
                  <c:v>3.1305969999999999</c:v>
                </c:pt>
                <c:pt idx="9">
                  <c:v>1.0606979999999999</c:v>
                </c:pt>
              </c:numCache>
            </c:numRef>
          </c:xVal>
          <c:yVal>
            <c:numRef>
              <c:f>Sheet12!$AD$1:$AD$10</c:f>
              <c:numCache>
                <c:formatCode>General</c:formatCode>
                <c:ptCount val="10"/>
                <c:pt idx="0">
                  <c:v>0.60206000000000004</c:v>
                </c:pt>
                <c:pt idx="1">
                  <c:v>1.249687</c:v>
                </c:pt>
                <c:pt idx="2">
                  <c:v>0.95424299999999995</c:v>
                </c:pt>
                <c:pt idx="3">
                  <c:v>0.84385500000000002</c:v>
                </c:pt>
                <c:pt idx="4">
                  <c:v>1.1451960000000001</c:v>
                </c:pt>
                <c:pt idx="5">
                  <c:v>0.87390199999999996</c:v>
                </c:pt>
                <c:pt idx="6">
                  <c:v>0.60206000000000004</c:v>
                </c:pt>
                <c:pt idx="7">
                  <c:v>1.113275</c:v>
                </c:pt>
                <c:pt idx="8">
                  <c:v>1.2169570000000001</c:v>
                </c:pt>
                <c:pt idx="9">
                  <c:v>0.84323300000000001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409424"/>
        <c:axId val="-1810415408"/>
      </c:scatterChart>
      <c:valAx>
        <c:axId val="-181040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log(Area in 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41719362628422069"/>
              <c:y val="0.8088925346237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415408"/>
        <c:crosses val="autoZero"/>
        <c:crossBetween val="midCat"/>
      </c:valAx>
      <c:valAx>
        <c:axId val="-181041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log(Chao 1 estimator)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04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0</xdr:rowOff>
    </xdr:from>
    <xdr:to>
      <xdr:col>13</xdr:col>
      <xdr:colOff>333374</xdr:colOff>
      <xdr:row>13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357188</xdr:colOff>
      <xdr:row>53</xdr:row>
      <xdr:rowOff>128587</xdr:rowOff>
    </xdr:from>
    <xdr:to>
      <xdr:col>16</xdr:col>
      <xdr:colOff>71438</xdr:colOff>
      <xdr:row>68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31</xdr:row>
      <xdr:rowOff>104776</xdr:rowOff>
    </xdr:from>
    <xdr:to>
      <xdr:col>15</xdr:col>
      <xdr:colOff>285750</xdr:colOff>
      <xdr:row>41</xdr:row>
      <xdr:rowOff>121444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</xdr:colOff>
      <xdr:row>18</xdr:row>
      <xdr:rowOff>140492</xdr:rowOff>
    </xdr:from>
    <xdr:to>
      <xdr:col>26</xdr:col>
      <xdr:colOff>392906</xdr:colOff>
      <xdr:row>33</xdr:row>
      <xdr:rowOff>119060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341880</xdr:colOff>
      <xdr:row>24</xdr:row>
      <xdr:rowOff>108173</xdr:rowOff>
    </xdr:from>
    <xdr:to>
      <xdr:col>7</xdr:col>
      <xdr:colOff>210910</xdr:colOff>
      <xdr:row>37</xdr:row>
      <xdr:rowOff>81642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119061</xdr:colOff>
      <xdr:row>42</xdr:row>
      <xdr:rowOff>95252</xdr:rowOff>
    </xdr:from>
    <xdr:to>
      <xdr:col>15</xdr:col>
      <xdr:colOff>440530</xdr:colOff>
      <xdr:row>52</xdr:row>
      <xdr:rowOff>159546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122464</xdr:colOff>
      <xdr:row>11</xdr:row>
      <xdr:rowOff>135082</xdr:rowOff>
    </xdr:from>
    <xdr:to>
      <xdr:col>36</xdr:col>
      <xdr:colOff>251113</xdr:colOff>
      <xdr:row>24</xdr:row>
      <xdr:rowOff>124691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tabSelected="1" topLeftCell="A19" zoomScale="70" zoomScaleNormal="70" workbookViewId="0">
      <selection activeCell="I69" sqref="I69"/>
    </sheetView>
  </sheetViews>
  <sheetFormatPr defaultRowHeight="15" x14ac:dyDescent="0.25"/>
  <cols>
    <col min="5" max="5" width="13" bestFit="1" customWidth="1"/>
  </cols>
  <sheetData>
    <row r="1" spans="1:31" ht="15.75" thickBot="1" x14ac:dyDescent="0.3">
      <c r="A1">
        <v>3.6</v>
      </c>
      <c r="B1">
        <f>LOG10(A1)</f>
        <v>0.55630250076728727</v>
      </c>
      <c r="D1" s="4">
        <v>4</v>
      </c>
      <c r="E1">
        <f>LOG10(D1)</f>
        <v>0.6020599913279624</v>
      </c>
      <c r="Q1">
        <v>4</v>
      </c>
      <c r="R1">
        <f t="shared" ref="R1:R9" si="0">LOG(Q1)</f>
        <v>0.6020599913279624</v>
      </c>
      <c r="T1" s="24">
        <v>4</v>
      </c>
      <c r="U1">
        <f>LOG(T1)</f>
        <v>0.6020599913279624</v>
      </c>
      <c r="W1" s="24">
        <v>4</v>
      </c>
      <c r="X1" s="24">
        <v>4</v>
      </c>
      <c r="Y1">
        <f>W1/X1</f>
        <v>1</v>
      </c>
      <c r="AD1" s="27">
        <v>0.60206000000000004</v>
      </c>
      <c r="AE1" s="13">
        <v>0.55630299999999999</v>
      </c>
    </row>
    <row r="2" spans="1:31" ht="15.75" thickBot="1" x14ac:dyDescent="0.3">
      <c r="A2">
        <v>113.93</v>
      </c>
      <c r="B2">
        <f t="shared" ref="B2:B10" si="1">LOG10(A2)</f>
        <v>2.0566380973796528</v>
      </c>
      <c r="D2" s="5">
        <v>8</v>
      </c>
      <c r="E2">
        <f t="shared" ref="E2:E10" si="2">LOG10(D2)</f>
        <v>0.90308998699194354</v>
      </c>
      <c r="Q2">
        <v>17.77</v>
      </c>
      <c r="R2">
        <f t="shared" si="0"/>
        <v>1.2496874278053016</v>
      </c>
      <c r="T2" s="25">
        <v>17.77</v>
      </c>
      <c r="U2">
        <f t="shared" ref="U2:U10" si="3">LOG(T2)</f>
        <v>1.2496874278053016</v>
      </c>
      <c r="W2" s="25">
        <v>8</v>
      </c>
      <c r="X2" s="25">
        <v>17.77</v>
      </c>
      <c r="Y2">
        <f t="shared" ref="Y2:Y10" si="4">W2/X2</f>
        <v>0.45019696117051211</v>
      </c>
      <c r="AD2" s="18">
        <v>1.249687</v>
      </c>
      <c r="AE2" s="28">
        <v>2.056638</v>
      </c>
    </row>
    <row r="3" spans="1:31" ht="15.75" thickBot="1" x14ac:dyDescent="0.3">
      <c r="A3">
        <v>734.39</v>
      </c>
      <c r="B3">
        <f t="shared" si="1"/>
        <v>2.8659267545570377</v>
      </c>
      <c r="D3" s="5">
        <v>9</v>
      </c>
      <c r="E3">
        <f t="shared" si="2"/>
        <v>0.95424250943932487</v>
      </c>
      <c r="Q3">
        <v>9</v>
      </c>
      <c r="R3">
        <f t="shared" si="0"/>
        <v>0.95424250943932487</v>
      </c>
      <c r="T3" s="25">
        <v>9</v>
      </c>
      <c r="U3">
        <f t="shared" si="3"/>
        <v>0.95424250943932487</v>
      </c>
      <c r="W3" s="25">
        <v>9</v>
      </c>
      <c r="X3" s="25">
        <v>9</v>
      </c>
      <c r="Y3">
        <f t="shared" si="4"/>
        <v>1</v>
      </c>
      <c r="AD3" s="18">
        <v>0.95424299999999995</v>
      </c>
      <c r="AE3" s="28">
        <v>2.8659270000000001</v>
      </c>
    </row>
    <row r="4" spans="1:31" ht="15.75" thickBot="1" x14ac:dyDescent="0.3">
      <c r="A4">
        <v>17.899999999999999</v>
      </c>
      <c r="B4">
        <f t="shared" si="1"/>
        <v>1.2528530309798931</v>
      </c>
      <c r="D4" s="5">
        <v>6</v>
      </c>
      <c r="E4">
        <f t="shared" si="2"/>
        <v>0.77815125038364363</v>
      </c>
      <c r="Q4">
        <v>6.98</v>
      </c>
      <c r="R4">
        <f t="shared" si="0"/>
        <v>0.84385542262316116</v>
      </c>
      <c r="T4" s="25">
        <v>6.98</v>
      </c>
      <c r="U4">
        <f t="shared" si="3"/>
        <v>0.84385542262316116</v>
      </c>
      <c r="W4" s="25">
        <v>6</v>
      </c>
      <c r="X4" s="25">
        <v>6.98</v>
      </c>
      <c r="Y4">
        <f t="shared" si="4"/>
        <v>0.85959885386819479</v>
      </c>
      <c r="AD4" s="18">
        <v>0.84385500000000002</v>
      </c>
      <c r="AE4" s="28">
        <v>1.252853</v>
      </c>
    </row>
    <row r="5" spans="1:31" ht="15.75" thickBot="1" x14ac:dyDescent="0.3">
      <c r="A5">
        <v>18.899999999999999</v>
      </c>
      <c r="B5">
        <f t="shared" si="1"/>
        <v>1.2764618041732441</v>
      </c>
      <c r="D5" s="5">
        <v>11</v>
      </c>
      <c r="E5">
        <f t="shared" si="2"/>
        <v>1.0413926851582251</v>
      </c>
      <c r="Q5">
        <v>13.97</v>
      </c>
      <c r="R5">
        <f t="shared" si="0"/>
        <v>1.1451964061141819</v>
      </c>
      <c r="T5" s="25">
        <v>13.97</v>
      </c>
      <c r="U5">
        <f t="shared" si="3"/>
        <v>1.1451964061141819</v>
      </c>
      <c r="W5" s="25">
        <v>11</v>
      </c>
      <c r="X5" s="25">
        <v>13.97</v>
      </c>
      <c r="Y5">
        <f t="shared" si="4"/>
        <v>0.78740157480314954</v>
      </c>
      <c r="AD5" s="18">
        <v>1.1451960000000001</v>
      </c>
      <c r="AE5" s="28">
        <v>1.276462</v>
      </c>
    </row>
    <row r="6" spans="1:31" ht="15.75" thickBot="1" x14ac:dyDescent="0.3">
      <c r="A6">
        <v>1375.99</v>
      </c>
      <c r="B6">
        <f t="shared" si="1"/>
        <v>3.138615277678126</v>
      </c>
      <c r="D6" s="5">
        <v>7</v>
      </c>
      <c r="E6">
        <f t="shared" si="2"/>
        <v>0.84509804001425681</v>
      </c>
      <c r="Q6">
        <v>7.48</v>
      </c>
      <c r="R6">
        <f t="shared" si="0"/>
        <v>0.87390159786446142</v>
      </c>
      <c r="T6" s="25">
        <v>7.48</v>
      </c>
      <c r="U6">
        <f t="shared" si="3"/>
        <v>0.87390159786446142</v>
      </c>
      <c r="W6" s="25">
        <v>7</v>
      </c>
      <c r="X6" s="25">
        <v>7.48</v>
      </c>
      <c r="Y6">
        <f t="shared" si="4"/>
        <v>0.93582887700534756</v>
      </c>
      <c r="AD6" s="18">
        <v>0.87390199999999996</v>
      </c>
      <c r="AE6" s="28">
        <v>3.1386150000000002</v>
      </c>
    </row>
    <row r="7" spans="1:31" ht="15.75" thickBot="1" x14ac:dyDescent="0.3">
      <c r="A7">
        <v>3.3</v>
      </c>
      <c r="B7">
        <f t="shared" si="1"/>
        <v>0.51851393987788741</v>
      </c>
      <c r="D7" s="5">
        <v>4</v>
      </c>
      <c r="E7">
        <f t="shared" si="2"/>
        <v>0.6020599913279624</v>
      </c>
      <c r="Q7">
        <v>4</v>
      </c>
      <c r="R7">
        <f t="shared" si="0"/>
        <v>0.6020599913279624</v>
      </c>
      <c r="T7" s="25">
        <v>4</v>
      </c>
      <c r="U7">
        <f t="shared" si="3"/>
        <v>0.6020599913279624</v>
      </c>
      <c r="W7" s="25">
        <v>4</v>
      </c>
      <c r="X7" s="25">
        <v>4</v>
      </c>
      <c r="Y7">
        <f t="shared" si="4"/>
        <v>1</v>
      </c>
      <c r="AD7" s="18">
        <v>0.60206000000000004</v>
      </c>
      <c r="AE7" s="28">
        <v>0.51851400000000003</v>
      </c>
    </row>
    <row r="8" spans="1:31" ht="15.75" thickBot="1" x14ac:dyDescent="0.3">
      <c r="A8">
        <v>137.16999999999999</v>
      </c>
      <c r="B8">
        <f t="shared" si="1"/>
        <v>2.1372591386367676</v>
      </c>
      <c r="D8" s="5">
        <v>10</v>
      </c>
      <c r="E8">
        <f t="shared" si="2"/>
        <v>1</v>
      </c>
      <c r="Q8">
        <v>12.98</v>
      </c>
      <c r="R8">
        <f t="shared" si="0"/>
        <v>1.1132746924643504</v>
      </c>
      <c r="T8" s="26">
        <v>12.98</v>
      </c>
      <c r="U8">
        <f t="shared" si="3"/>
        <v>1.1132746924643504</v>
      </c>
      <c r="W8" s="25">
        <v>10</v>
      </c>
      <c r="X8" s="26">
        <v>12.98</v>
      </c>
      <c r="Y8">
        <f t="shared" si="4"/>
        <v>0.77041602465331271</v>
      </c>
      <c r="AD8" s="18">
        <v>1.113275</v>
      </c>
      <c r="AE8" s="28">
        <v>2.1372589999999998</v>
      </c>
    </row>
    <row r="9" spans="1:31" ht="15.75" thickBot="1" x14ac:dyDescent="0.3">
      <c r="A9">
        <v>1350.82</v>
      </c>
      <c r="B9">
        <f t="shared" si="1"/>
        <v>3.1305974820976181</v>
      </c>
      <c r="D9" s="5">
        <v>12</v>
      </c>
      <c r="E9">
        <f t="shared" si="2"/>
        <v>1.0791812460476249</v>
      </c>
      <c r="Q9">
        <v>13.49</v>
      </c>
      <c r="R9">
        <f t="shared" si="0"/>
        <v>1.1300119496719043</v>
      </c>
      <c r="T9" s="25">
        <v>16.48</v>
      </c>
      <c r="U9">
        <f t="shared" si="3"/>
        <v>1.216957207361097</v>
      </c>
      <c r="W9" s="25">
        <v>12</v>
      </c>
      <c r="X9" s="25">
        <v>16.48</v>
      </c>
      <c r="Y9">
        <f t="shared" si="4"/>
        <v>0.72815533980582525</v>
      </c>
      <c r="AD9" s="18">
        <v>1.2169570000000001</v>
      </c>
      <c r="AE9" s="28">
        <v>3.1305969999999999</v>
      </c>
    </row>
    <row r="10" spans="1:31" ht="15.75" thickBot="1" x14ac:dyDescent="0.3">
      <c r="A10">
        <v>11.5</v>
      </c>
      <c r="B10">
        <f t="shared" si="1"/>
        <v>1.0606978403536116</v>
      </c>
      <c r="D10" s="5">
        <v>6</v>
      </c>
      <c r="E10">
        <f t="shared" si="2"/>
        <v>0.77815125038364363</v>
      </c>
      <c r="R10" t="e">
        <f>LOG(Q10)</f>
        <v>#NUM!</v>
      </c>
      <c r="T10" s="25">
        <v>6.97</v>
      </c>
      <c r="U10">
        <f t="shared" si="3"/>
        <v>0.84323277809800945</v>
      </c>
      <c r="W10" s="25">
        <v>6</v>
      </c>
      <c r="X10" s="25">
        <v>6.97</v>
      </c>
      <c r="Y10">
        <f t="shared" si="4"/>
        <v>0.86083213773314204</v>
      </c>
      <c r="AD10" s="18">
        <v>0.84323300000000001</v>
      </c>
      <c r="AE10" s="28">
        <v>1.0606979999999999</v>
      </c>
    </row>
    <row r="18" spans="1:17" ht="15.75" thickBot="1" x14ac:dyDescent="0.3"/>
    <row r="19" spans="1:17" ht="28.5" thickBot="1" x14ac:dyDescent="0.3">
      <c r="A19" s="8"/>
      <c r="B19" s="8"/>
      <c r="C19" s="19" t="s">
        <v>31</v>
      </c>
      <c r="D19" s="20" t="s">
        <v>48</v>
      </c>
      <c r="E19" s="20" t="s">
        <v>49</v>
      </c>
      <c r="F19" s="20" t="s">
        <v>50</v>
      </c>
      <c r="G19" s="20" t="s">
        <v>51</v>
      </c>
      <c r="H19" s="20" t="s">
        <v>52</v>
      </c>
      <c r="I19" s="20" t="s">
        <v>53</v>
      </c>
      <c r="J19" s="20" t="s">
        <v>54</v>
      </c>
      <c r="K19" s="20" t="s">
        <v>55</v>
      </c>
      <c r="L19" s="22" t="s">
        <v>57</v>
      </c>
      <c r="M19" s="22" t="s">
        <v>58</v>
      </c>
    </row>
    <row r="20" spans="1:17" ht="15.75" thickBot="1" x14ac:dyDescent="0.3">
      <c r="A20" s="9"/>
      <c r="B20" s="9">
        <v>6000</v>
      </c>
      <c r="C20" s="21" t="s">
        <v>38</v>
      </c>
      <c r="D20" s="11" t="s">
        <v>56</v>
      </c>
      <c r="E20" s="11" t="s">
        <v>56</v>
      </c>
      <c r="F20" s="11">
        <v>4</v>
      </c>
      <c r="G20" s="11">
        <v>-67</v>
      </c>
      <c r="H20" s="11" t="s">
        <v>56</v>
      </c>
      <c r="I20" s="11" t="s">
        <v>56</v>
      </c>
      <c r="J20" s="11" t="s">
        <v>56</v>
      </c>
      <c r="K20" s="11" t="s">
        <v>56</v>
      </c>
      <c r="L20">
        <f>SUM(D20:K20)</f>
        <v>-63</v>
      </c>
      <c r="M20" t="e">
        <f>LOG(L20)</f>
        <v>#NUM!</v>
      </c>
    </row>
    <row r="21" spans="1:17" ht="15.75" thickBot="1" x14ac:dyDescent="0.3">
      <c r="A21" s="9">
        <v>18</v>
      </c>
      <c r="B21" s="9">
        <v>35484</v>
      </c>
      <c r="C21" s="21" t="s">
        <v>39</v>
      </c>
      <c r="D21" s="11" t="s">
        <v>56</v>
      </c>
      <c r="E21" s="11">
        <v>6000</v>
      </c>
      <c r="F21" s="11" t="s">
        <v>56</v>
      </c>
      <c r="G21" s="11" t="s">
        <v>56</v>
      </c>
      <c r="H21" s="11">
        <v>2</v>
      </c>
      <c r="I21" s="11">
        <v>2</v>
      </c>
      <c r="J21" s="11" t="s">
        <v>56</v>
      </c>
      <c r="K21" s="11" t="s">
        <v>56</v>
      </c>
      <c r="L21">
        <f t="shared" ref="L21:L29" si="5">SUM(D21:K21)</f>
        <v>6004</v>
      </c>
      <c r="M21">
        <f t="shared" ref="M21:M29" si="6">LOG(L21)</f>
        <v>3.7784406835712327</v>
      </c>
      <c r="O21" s="21" t="s">
        <v>39</v>
      </c>
      <c r="P21" s="17">
        <v>0.188</v>
      </c>
      <c r="Q21">
        <v>3.7784406835712327</v>
      </c>
    </row>
    <row r="22" spans="1:17" ht="15.75" thickBot="1" x14ac:dyDescent="0.3">
      <c r="A22" s="9">
        <v>3</v>
      </c>
      <c r="B22" s="9">
        <v>21</v>
      </c>
      <c r="C22" s="21" t="s">
        <v>40</v>
      </c>
      <c r="D22" s="11">
        <v>-18</v>
      </c>
      <c r="E22" s="11">
        <v>35484</v>
      </c>
      <c r="F22" s="11">
        <v>3149</v>
      </c>
      <c r="G22" s="11">
        <v>2751</v>
      </c>
      <c r="H22" s="11" t="s">
        <v>56</v>
      </c>
      <c r="I22" s="11">
        <v>109426</v>
      </c>
      <c r="J22" s="11" t="s">
        <v>56</v>
      </c>
      <c r="K22" s="11">
        <v>32</v>
      </c>
      <c r="L22">
        <f t="shared" si="5"/>
        <v>150824</v>
      </c>
      <c r="M22">
        <f t="shared" si="6"/>
        <v>5.1784704545193776</v>
      </c>
      <c r="O22" s="21" t="s">
        <v>40</v>
      </c>
      <c r="P22" s="17">
        <v>4.2000000000000003E-2</v>
      </c>
      <c r="Q22">
        <v>5.1784704545193776</v>
      </c>
    </row>
    <row r="23" spans="1:17" ht="15.75" thickBot="1" x14ac:dyDescent="0.3">
      <c r="A23" s="9"/>
      <c r="B23" s="9"/>
      <c r="C23" s="21" t="s">
        <v>41</v>
      </c>
      <c r="D23" s="11">
        <v>-3</v>
      </c>
      <c r="E23" s="11">
        <v>-21</v>
      </c>
      <c r="F23" s="11">
        <v>-63</v>
      </c>
      <c r="G23" s="11">
        <v>-2587</v>
      </c>
      <c r="H23" s="11" t="s">
        <v>56</v>
      </c>
      <c r="I23" s="11">
        <v>42533</v>
      </c>
      <c r="J23" s="11">
        <v>-5595</v>
      </c>
      <c r="K23" s="11" t="s">
        <v>56</v>
      </c>
      <c r="L23">
        <f t="shared" si="5"/>
        <v>34264</v>
      </c>
      <c r="M23">
        <f t="shared" si="6"/>
        <v>4.5348380613885126</v>
      </c>
      <c r="O23" s="21" t="s">
        <v>41</v>
      </c>
      <c r="P23" s="17">
        <v>0.157</v>
      </c>
      <c r="Q23">
        <v>4.5348380613885126</v>
      </c>
    </row>
    <row r="24" spans="1:17" ht="15.75" thickBot="1" x14ac:dyDescent="0.3">
      <c r="A24" s="9">
        <v>949</v>
      </c>
      <c r="B24" s="9">
        <v>15713</v>
      </c>
      <c r="C24" s="21" t="s">
        <v>42</v>
      </c>
      <c r="D24" s="11" t="s">
        <v>56</v>
      </c>
      <c r="E24" s="11" t="s">
        <v>56</v>
      </c>
      <c r="F24" s="11">
        <v>200</v>
      </c>
      <c r="G24" s="11" t="s">
        <v>56</v>
      </c>
      <c r="H24" s="11" t="s">
        <v>56</v>
      </c>
      <c r="I24" s="11" t="s">
        <v>56</v>
      </c>
      <c r="J24" s="11" t="s">
        <v>56</v>
      </c>
      <c r="K24" s="11" t="s">
        <v>56</v>
      </c>
      <c r="L24">
        <f t="shared" si="5"/>
        <v>200</v>
      </c>
      <c r="M24">
        <f t="shared" si="6"/>
        <v>2.3010299956639813</v>
      </c>
      <c r="O24" s="21" t="s">
        <v>42</v>
      </c>
      <c r="P24" s="17">
        <v>0.23699999999999999</v>
      </c>
      <c r="Q24">
        <v>2.3010299956639813</v>
      </c>
    </row>
    <row r="25" spans="1:17" ht="15.75" thickBot="1" x14ac:dyDescent="0.3">
      <c r="A25" s="9">
        <v>52</v>
      </c>
      <c r="B25" s="9">
        <v>1474</v>
      </c>
      <c r="C25" s="21" t="s">
        <v>43</v>
      </c>
      <c r="D25" s="11">
        <v>949</v>
      </c>
      <c r="E25" s="11">
        <v>15713</v>
      </c>
      <c r="F25" s="11">
        <v>-76</v>
      </c>
      <c r="G25" s="11">
        <v>-11297</v>
      </c>
      <c r="H25" s="11">
        <v>252253</v>
      </c>
      <c r="I25" s="11">
        <v>520776</v>
      </c>
      <c r="J25" s="11">
        <v>-312</v>
      </c>
      <c r="K25" s="11" t="s">
        <v>56</v>
      </c>
      <c r="L25">
        <f t="shared" si="5"/>
        <v>778006</v>
      </c>
      <c r="M25">
        <f t="shared" si="6"/>
        <v>5.890982946291544</v>
      </c>
      <c r="O25" s="21" t="s">
        <v>43</v>
      </c>
      <c r="P25" s="17">
        <v>0.30599999999999999</v>
      </c>
      <c r="Q25">
        <v>5.890982946291544</v>
      </c>
    </row>
    <row r="26" spans="1:17" ht="15.75" thickBot="1" x14ac:dyDescent="0.3">
      <c r="A26" s="9">
        <v>7474</v>
      </c>
      <c r="B26" s="9">
        <v>22399</v>
      </c>
      <c r="C26" s="21" t="s">
        <v>44</v>
      </c>
      <c r="D26" s="11">
        <v>-52</v>
      </c>
      <c r="E26" s="11">
        <v>-1474</v>
      </c>
      <c r="F26" s="11">
        <v>-83</v>
      </c>
      <c r="G26" s="11">
        <v>-5484</v>
      </c>
      <c r="H26" s="11">
        <v>60843</v>
      </c>
      <c r="I26" s="11">
        <v>202857</v>
      </c>
      <c r="J26" s="11">
        <v>38208</v>
      </c>
      <c r="K26" s="11">
        <v>-3</v>
      </c>
      <c r="L26">
        <f t="shared" si="5"/>
        <v>294812</v>
      </c>
      <c r="M26">
        <f t="shared" si="6"/>
        <v>5.4695451570286577</v>
      </c>
      <c r="O26" s="21" t="s">
        <v>44</v>
      </c>
      <c r="P26" s="17">
        <v>5.5E-2</v>
      </c>
      <c r="Q26">
        <v>5.4695451570286577</v>
      </c>
    </row>
    <row r="27" spans="1:17" ht="15.75" thickBot="1" x14ac:dyDescent="0.3">
      <c r="A27" s="9"/>
      <c r="B27" s="9"/>
      <c r="C27" s="21" t="s">
        <v>45</v>
      </c>
      <c r="D27" s="11">
        <v>7474</v>
      </c>
      <c r="E27" s="11">
        <v>22399</v>
      </c>
      <c r="F27" s="11">
        <v>3324</v>
      </c>
      <c r="G27" s="11">
        <v>-25025</v>
      </c>
      <c r="H27" s="11">
        <v>457600</v>
      </c>
      <c r="I27" s="11">
        <v>366118</v>
      </c>
      <c r="J27" s="11">
        <v>10385</v>
      </c>
      <c r="K27" s="11" t="s">
        <v>56</v>
      </c>
      <c r="L27">
        <f t="shared" si="5"/>
        <v>842275</v>
      </c>
      <c r="M27">
        <f t="shared" si="6"/>
        <v>5.925453910363653</v>
      </c>
      <c r="O27" s="21" t="s">
        <v>45</v>
      </c>
      <c r="P27" s="17">
        <v>0.125</v>
      </c>
      <c r="Q27">
        <v>5.925453910363653</v>
      </c>
    </row>
    <row r="28" spans="1:17" ht="15.75" thickBot="1" x14ac:dyDescent="0.3">
      <c r="A28" s="10">
        <v>510</v>
      </c>
      <c r="B28" s="10">
        <v>60</v>
      </c>
      <c r="C28" s="21" t="s">
        <v>46</v>
      </c>
      <c r="D28" s="11" t="s">
        <v>56</v>
      </c>
      <c r="E28" s="11" t="s">
        <v>56</v>
      </c>
      <c r="F28" s="11" t="s">
        <v>56</v>
      </c>
      <c r="G28" s="11">
        <v>-500</v>
      </c>
      <c r="H28" s="11" t="s">
        <v>56</v>
      </c>
      <c r="I28" s="11" t="s">
        <v>56</v>
      </c>
      <c r="J28" s="11" t="s">
        <v>56</v>
      </c>
      <c r="K28" s="11" t="s">
        <v>56</v>
      </c>
      <c r="L28">
        <f t="shared" si="5"/>
        <v>-500</v>
      </c>
      <c r="M28" t="e">
        <f t="shared" si="6"/>
        <v>#NUM!</v>
      </c>
    </row>
    <row r="29" spans="1:17" ht="26.25" thickBot="1" x14ac:dyDescent="0.3">
      <c r="A29" s="6"/>
      <c r="B29" s="7"/>
      <c r="C29" s="21" t="s">
        <v>47</v>
      </c>
      <c r="D29" s="11">
        <v>-510</v>
      </c>
      <c r="E29" s="11">
        <v>-60</v>
      </c>
      <c r="F29" s="11">
        <v>2085</v>
      </c>
      <c r="G29" s="11">
        <v>-788</v>
      </c>
      <c r="H29" s="11">
        <v>-825</v>
      </c>
      <c r="I29" s="11">
        <v>1</v>
      </c>
      <c r="J29" s="11">
        <v>-185</v>
      </c>
      <c r="K29" s="11" t="s">
        <v>56</v>
      </c>
      <c r="L29">
        <f t="shared" si="5"/>
        <v>-282</v>
      </c>
      <c r="M29" t="e">
        <f t="shared" si="6"/>
        <v>#NUM!</v>
      </c>
    </row>
    <row r="37" spans="1:7" ht="15.75" thickBot="1" x14ac:dyDescent="0.3"/>
    <row r="38" spans="1:7" ht="60.75" thickBot="1" x14ac:dyDescent="0.3">
      <c r="A38" s="12" t="s">
        <v>31</v>
      </c>
      <c r="B38" s="13" t="s">
        <v>32</v>
      </c>
      <c r="C38" s="13" t="s">
        <v>33</v>
      </c>
      <c r="D38" s="13" t="s">
        <v>34</v>
      </c>
      <c r="E38" s="13" t="s">
        <v>35</v>
      </c>
      <c r="F38" s="13" t="s">
        <v>36</v>
      </c>
      <c r="G38" s="13" t="s">
        <v>37</v>
      </c>
    </row>
    <row r="39" spans="1:7" ht="30.75" thickBot="1" x14ac:dyDescent="0.3">
      <c r="A39" s="14" t="s">
        <v>38</v>
      </c>
      <c r="B39" s="15">
        <v>0.51</v>
      </c>
      <c r="C39" s="7">
        <v>0.51100000000000001</v>
      </c>
      <c r="D39" s="16">
        <v>0.51049999999999995</v>
      </c>
      <c r="E39" s="14">
        <v>1183</v>
      </c>
      <c r="F39" s="17">
        <v>5.3999999999999999E-2</v>
      </c>
      <c r="G39" s="18">
        <v>-63</v>
      </c>
    </row>
    <row r="40" spans="1:7" ht="15.75" thickBot="1" x14ac:dyDescent="0.3">
      <c r="A40" s="14" t="s">
        <v>39</v>
      </c>
      <c r="B40" s="7">
        <v>0.19500000000000001</v>
      </c>
      <c r="C40" s="7">
        <v>0.54200000000000004</v>
      </c>
      <c r="D40" s="16">
        <v>0.36849999999999999</v>
      </c>
      <c r="E40" s="14">
        <v>4570</v>
      </c>
      <c r="F40" s="17">
        <v>0.188</v>
      </c>
      <c r="G40" s="18">
        <v>6004</v>
      </c>
    </row>
    <row r="41" spans="1:7" ht="15.75" thickBot="1" x14ac:dyDescent="0.3">
      <c r="A41" s="14" t="s">
        <v>40</v>
      </c>
      <c r="B41" s="7">
        <v>0.155</v>
      </c>
      <c r="C41" s="7">
        <v>0.25</v>
      </c>
      <c r="D41" s="16">
        <v>0.20250000000000001</v>
      </c>
      <c r="E41" s="14">
        <v>5030</v>
      </c>
      <c r="F41" s="17">
        <v>4.2000000000000003E-2</v>
      </c>
      <c r="G41" s="18">
        <v>150824</v>
      </c>
    </row>
    <row r="42" spans="1:7" ht="15.75" thickBot="1" x14ac:dyDescent="0.3">
      <c r="A42" s="14" t="s">
        <v>41</v>
      </c>
      <c r="B42" s="7">
        <v>0.33500000000000002</v>
      </c>
      <c r="C42" s="7">
        <v>0.193</v>
      </c>
      <c r="D42" s="16">
        <v>0.26400000000000001</v>
      </c>
      <c r="E42" s="14">
        <v>13510</v>
      </c>
      <c r="F42" s="17">
        <v>0.157</v>
      </c>
      <c r="G42" s="18">
        <v>34264</v>
      </c>
    </row>
    <row r="43" spans="1:7" ht="30.75" thickBot="1" x14ac:dyDescent="0.3">
      <c r="A43" s="14" t="s">
        <v>42</v>
      </c>
      <c r="B43" s="7">
        <v>0.65500000000000003</v>
      </c>
      <c r="C43" s="7">
        <v>0.52400000000000002</v>
      </c>
      <c r="D43" s="16">
        <v>0.58950000000000002</v>
      </c>
      <c r="E43" s="14">
        <v>2890</v>
      </c>
      <c r="F43" s="17">
        <v>0.23699999999999999</v>
      </c>
      <c r="G43" s="18">
        <v>200</v>
      </c>
    </row>
    <row r="44" spans="1:7" ht="15.75" thickBot="1" x14ac:dyDescent="0.3">
      <c r="A44" s="14" t="s">
        <v>43</v>
      </c>
      <c r="B44" s="7">
        <v>0.41099999999999998</v>
      </c>
      <c r="C44" s="7">
        <v>0.53700000000000003</v>
      </c>
      <c r="D44" s="16">
        <v>0.47399999999999998</v>
      </c>
      <c r="E44" s="14">
        <v>22460</v>
      </c>
      <c r="F44" s="17">
        <v>0.30599999999999999</v>
      </c>
      <c r="G44" s="18">
        <v>778006</v>
      </c>
    </row>
    <row r="45" spans="1:7" ht="30.75" thickBot="1" x14ac:dyDescent="0.3">
      <c r="A45" s="14" t="s">
        <v>44</v>
      </c>
      <c r="B45" s="7">
        <v>3.0000000000000001E-3</v>
      </c>
      <c r="C45" s="7">
        <v>3.0000000000000001E-3</v>
      </c>
      <c r="D45" s="16">
        <v>3.0000000000000001E-3</v>
      </c>
      <c r="E45" s="14">
        <v>76850</v>
      </c>
      <c r="F45" s="17">
        <v>5.5E-2</v>
      </c>
      <c r="G45" s="18">
        <v>294812</v>
      </c>
    </row>
    <row r="46" spans="1:7" ht="30.75" thickBot="1" x14ac:dyDescent="0.3">
      <c r="A46" s="14" t="s">
        <v>45</v>
      </c>
      <c r="B46" s="7">
        <v>0.503</v>
      </c>
      <c r="C46" s="7">
        <v>0.52500000000000002</v>
      </c>
      <c r="D46" s="16">
        <v>0.51400000000000001</v>
      </c>
      <c r="E46" s="14">
        <v>9260</v>
      </c>
      <c r="F46" s="17">
        <v>0.125</v>
      </c>
      <c r="G46" s="18">
        <v>842275</v>
      </c>
    </row>
    <row r="47" spans="1:7" ht="15.75" thickBot="1" x14ac:dyDescent="0.3">
      <c r="A47" s="14" t="s">
        <v>46</v>
      </c>
      <c r="B47" s="7">
        <v>0.50700000000000001</v>
      </c>
      <c r="C47" s="7">
        <v>0.83299999999999996</v>
      </c>
      <c r="D47" s="16">
        <v>0.67</v>
      </c>
      <c r="E47" s="14">
        <v>43971</v>
      </c>
      <c r="F47" s="17">
        <v>0.56200000000000006</v>
      </c>
      <c r="G47" s="18">
        <v>-500</v>
      </c>
    </row>
    <row r="48" spans="1:7" ht="30.75" thickBot="1" x14ac:dyDescent="0.3">
      <c r="A48" s="14" t="s">
        <v>47</v>
      </c>
      <c r="B48" s="7">
        <v>8.5000000000000006E-2</v>
      </c>
      <c r="C48" s="7">
        <v>0.17699999999999999</v>
      </c>
      <c r="D48" s="16">
        <v>0.13100000000000001</v>
      </c>
      <c r="E48" s="14">
        <v>7820</v>
      </c>
      <c r="F48" s="17">
        <v>7.8E-2</v>
      </c>
      <c r="G48" s="18">
        <v>-282</v>
      </c>
    </row>
    <row r="51" spans="4:5" ht="15.75" thickBot="1" x14ac:dyDescent="0.3">
      <c r="D51" s="14">
        <v>1183</v>
      </c>
      <c r="E51" s="23">
        <v>0.48950000000000005</v>
      </c>
    </row>
    <row r="52" spans="4:5" ht="15.75" thickBot="1" x14ac:dyDescent="0.3">
      <c r="D52" s="14">
        <v>4570</v>
      </c>
      <c r="E52" s="23">
        <v>0.63149999999999995</v>
      </c>
    </row>
    <row r="53" spans="4:5" ht="15.75" thickBot="1" x14ac:dyDescent="0.3">
      <c r="D53" s="14">
        <v>5030</v>
      </c>
      <c r="E53" s="23">
        <v>0.79749999999999999</v>
      </c>
    </row>
    <row r="54" spans="4:5" ht="15.75" thickBot="1" x14ac:dyDescent="0.3">
      <c r="D54" s="14">
        <v>13510</v>
      </c>
      <c r="E54" s="23">
        <v>0.73599999999999999</v>
      </c>
    </row>
    <row r="55" spans="4:5" ht="15.75" thickBot="1" x14ac:dyDescent="0.3">
      <c r="D55" s="14">
        <v>2890</v>
      </c>
      <c r="E55" s="23">
        <v>0.41049999999999998</v>
      </c>
    </row>
    <row r="56" spans="4:5" ht="15.75" thickBot="1" x14ac:dyDescent="0.3">
      <c r="D56" s="14">
        <v>22460</v>
      </c>
      <c r="E56" s="23">
        <v>0.52600000000000002</v>
      </c>
    </row>
    <row r="57" spans="4:5" ht="15.75" thickBot="1" x14ac:dyDescent="0.3">
      <c r="D57" s="14">
        <v>76850</v>
      </c>
      <c r="E57" s="23">
        <v>0.997</v>
      </c>
    </row>
    <row r="58" spans="4:5" ht="15.75" thickBot="1" x14ac:dyDescent="0.3">
      <c r="D58" s="14">
        <v>9260</v>
      </c>
      <c r="E58" s="23">
        <v>0.48599999999999999</v>
      </c>
    </row>
    <row r="59" spans="4:5" ht="15.75" thickBot="1" x14ac:dyDescent="0.3">
      <c r="D59" s="14">
        <v>43971</v>
      </c>
      <c r="E59" s="23">
        <v>0.32999999999999996</v>
      </c>
    </row>
    <row r="60" spans="4:5" ht="15.75" thickBot="1" x14ac:dyDescent="0.3">
      <c r="D60" s="14">
        <v>7820</v>
      </c>
      <c r="E60" s="23">
        <v>0.86899999999999999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A3" sqref="A3"/>
    </sheetView>
  </sheetViews>
  <sheetFormatPr defaultRowHeight="15" x14ac:dyDescent="0.25"/>
  <sheetData>
    <row r="1" spans="1:18" x14ac:dyDescent="0.25">
      <c r="A1" t="s">
        <v>67</v>
      </c>
    </row>
    <row r="2" spans="1:18" x14ac:dyDescent="0.25">
      <c r="A2">
        <v>10</v>
      </c>
      <c r="B2">
        <v>32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3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8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5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4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3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3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8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2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6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3</v>
      </c>
      <c r="G30">
        <v>0</v>
      </c>
      <c r="H30">
        <v>0</v>
      </c>
      <c r="I30">
        <v>0</v>
      </c>
      <c r="J30">
        <v>2</v>
      </c>
      <c r="K30">
        <v>9</v>
      </c>
      <c r="L30">
        <v>1</v>
      </c>
      <c r="M30">
        <v>0</v>
      </c>
      <c r="N30">
        <v>0</v>
      </c>
      <c r="O30">
        <v>0</v>
      </c>
      <c r="P30">
        <v>3</v>
      </c>
      <c r="Q30">
        <v>0</v>
      </c>
      <c r="R30">
        <v>0</v>
      </c>
    </row>
    <row r="31" spans="1:1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6</v>
      </c>
      <c r="G32">
        <v>0</v>
      </c>
      <c r="H32">
        <v>0</v>
      </c>
      <c r="I32">
        <v>0</v>
      </c>
      <c r="J32">
        <v>4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9</v>
      </c>
      <c r="G34">
        <v>0</v>
      </c>
      <c r="H34">
        <v>2</v>
      </c>
      <c r="I34">
        <v>0</v>
      </c>
      <c r="J34">
        <v>0</v>
      </c>
      <c r="K34">
        <v>5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</sheetData>
  <conditionalFormatting sqref="A3:R3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>
    <row r="1" spans="1:1" x14ac:dyDescent="0.25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zoomScale="55" zoomScaleNormal="55" workbookViewId="0">
      <selection activeCell="N56" sqref="N56"/>
    </sheetView>
  </sheetViews>
  <sheetFormatPr defaultColWidth="12.5703125" defaultRowHeight="15" x14ac:dyDescent="0.25"/>
  <sheetData>
    <row r="1" spans="1:20" x14ac:dyDescent="0.25">
      <c r="A1" t="s">
        <v>0</v>
      </c>
      <c r="B1" t="s">
        <v>29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5">
      <c r="A2" s="2">
        <v>40880</v>
      </c>
      <c r="B2" s="3" t="s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3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</row>
    <row r="3" spans="1:20" x14ac:dyDescent="0.25">
      <c r="A3" s="2">
        <v>40880</v>
      </c>
      <c r="B3" s="3" t="s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0" x14ac:dyDescent="0.25">
      <c r="A4" s="2">
        <v>40880</v>
      </c>
      <c r="B4" s="3" t="s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5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x14ac:dyDescent="0.25">
      <c r="A5" s="2">
        <v>40881</v>
      </c>
      <c r="B5" s="3" t="s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5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x14ac:dyDescent="0.25">
      <c r="A6" s="2">
        <v>40881</v>
      </c>
      <c r="B6" s="3" t="s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4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2">
        <v>40881</v>
      </c>
      <c r="B7" s="3" t="s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3</v>
      </c>
      <c r="I7" s="3">
        <v>0</v>
      </c>
      <c r="J7" s="3">
        <v>0</v>
      </c>
      <c r="K7" s="3">
        <v>0</v>
      </c>
      <c r="L7" s="3">
        <v>0</v>
      </c>
      <c r="M7" s="3">
        <v>3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1">
        <v>40980</v>
      </c>
      <c r="B8" t="s">
        <v>2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">
        <v>40980</v>
      </c>
      <c r="B9" t="s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">
        <v>40980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">
        <v>40980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2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">
        <v>40981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">
        <v>40982</v>
      </c>
      <c r="B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</v>
      </c>
      <c r="N13">
        <v>2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</row>
    <row r="14" spans="1:20" x14ac:dyDescent="0.25">
      <c r="A14" s="1">
        <v>40982</v>
      </c>
      <c r="B14" t="s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5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">
        <v>40982</v>
      </c>
      <c r="B15" t="s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2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2">
        <v>40933</v>
      </c>
      <c r="B16" s="3" t="s">
        <v>3</v>
      </c>
      <c r="C16" s="3">
        <v>0</v>
      </c>
      <c r="D16" s="3">
        <v>2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1</v>
      </c>
      <c r="L16" s="3">
        <v>3</v>
      </c>
      <c r="M16" s="3">
        <v>11</v>
      </c>
      <c r="N16" s="3">
        <v>1</v>
      </c>
      <c r="O16" s="3">
        <v>2</v>
      </c>
      <c r="P16" s="3">
        <v>0</v>
      </c>
      <c r="Q16" s="3">
        <v>0</v>
      </c>
      <c r="R16" s="3">
        <v>2</v>
      </c>
      <c r="S16" s="3">
        <v>0</v>
      </c>
      <c r="T16" s="3">
        <v>0</v>
      </c>
    </row>
    <row r="17" spans="1:20" x14ac:dyDescent="0.25">
      <c r="A17" s="2">
        <v>40933</v>
      </c>
      <c r="B17" s="3" t="s">
        <v>3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3</v>
      </c>
      <c r="M17" s="3">
        <v>7</v>
      </c>
      <c r="N17" s="3">
        <v>2</v>
      </c>
      <c r="O17" s="3">
        <v>0</v>
      </c>
      <c r="P17" s="3">
        <v>0</v>
      </c>
      <c r="Q17" s="3">
        <v>0</v>
      </c>
      <c r="R17" s="3">
        <v>5</v>
      </c>
      <c r="S17" s="3">
        <v>0</v>
      </c>
      <c r="T17" s="3">
        <v>0</v>
      </c>
    </row>
    <row r="18" spans="1:20" x14ac:dyDescent="0.25">
      <c r="A18" s="2">
        <v>40934</v>
      </c>
      <c r="B18" s="3" t="s">
        <v>3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3</v>
      </c>
      <c r="K18" s="3">
        <v>0</v>
      </c>
      <c r="L18" s="3">
        <v>0</v>
      </c>
      <c r="M18" s="3">
        <v>4</v>
      </c>
      <c r="N18" s="3">
        <v>2</v>
      </c>
      <c r="O18" s="3">
        <v>1</v>
      </c>
      <c r="P18" s="3">
        <v>0</v>
      </c>
      <c r="Q18" s="3">
        <v>0</v>
      </c>
      <c r="R18" s="3">
        <v>2</v>
      </c>
      <c r="S18" s="3">
        <v>0</v>
      </c>
      <c r="T18" s="3">
        <v>0</v>
      </c>
    </row>
    <row r="19" spans="1:20" x14ac:dyDescent="0.25">
      <c r="A19" s="2">
        <v>40934</v>
      </c>
      <c r="B19" s="3" t="s">
        <v>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2</v>
      </c>
      <c r="K19" s="3">
        <v>0</v>
      </c>
      <c r="L19" s="3">
        <v>0</v>
      </c>
      <c r="M19" s="3">
        <v>3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x14ac:dyDescent="0.25">
      <c r="A20" s="2">
        <v>40934</v>
      </c>
      <c r="B20" s="3" t="s">
        <v>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2</v>
      </c>
      <c r="K20" s="3">
        <v>0</v>
      </c>
      <c r="L20" s="3">
        <v>0</v>
      </c>
      <c r="M20" s="3">
        <v>2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</row>
    <row r="21" spans="1:20" x14ac:dyDescent="0.25">
      <c r="A21" s="2">
        <v>40934</v>
      </c>
      <c r="B21" s="3" t="s">
        <v>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x14ac:dyDescent="0.25">
      <c r="A22" s="2">
        <v>40936</v>
      </c>
      <c r="B22" s="3" t="s">
        <v>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2</v>
      </c>
      <c r="K22" s="3">
        <v>0</v>
      </c>
      <c r="L22" s="3">
        <v>1</v>
      </c>
      <c r="M22" s="3">
        <v>3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:20" x14ac:dyDescent="0.25">
      <c r="A23" s="2">
        <v>40936</v>
      </c>
      <c r="B23" s="3" t="s">
        <v>3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</v>
      </c>
      <c r="K23" s="3">
        <v>0</v>
      </c>
      <c r="L23" s="3">
        <v>0</v>
      </c>
      <c r="M23" s="3">
        <v>4</v>
      </c>
      <c r="N23" s="3">
        <v>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x14ac:dyDescent="0.25">
      <c r="A24" s="2">
        <v>40936</v>
      </c>
      <c r="B24" s="3" t="s">
        <v>3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6</v>
      </c>
      <c r="K24" s="3">
        <v>0</v>
      </c>
      <c r="L24" s="3">
        <v>0</v>
      </c>
      <c r="M24" s="3">
        <v>10</v>
      </c>
      <c r="N24" s="3">
        <v>3</v>
      </c>
      <c r="O24" s="3">
        <v>0</v>
      </c>
      <c r="P24" s="3">
        <v>0</v>
      </c>
      <c r="Q24" s="3">
        <v>0</v>
      </c>
      <c r="R24" s="3">
        <v>10</v>
      </c>
      <c r="S24" s="3">
        <v>0</v>
      </c>
      <c r="T24" s="3">
        <v>0</v>
      </c>
    </row>
    <row r="25" spans="1:20" x14ac:dyDescent="0.25">
      <c r="A25" s="2">
        <v>40936</v>
      </c>
      <c r="B25" s="3" t="s">
        <v>3</v>
      </c>
      <c r="C25" s="3">
        <v>0</v>
      </c>
      <c r="D25" s="3">
        <v>2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2</v>
      </c>
      <c r="K25" s="3">
        <v>0</v>
      </c>
      <c r="L25" s="3">
        <v>0</v>
      </c>
      <c r="M25" s="3">
        <v>4</v>
      </c>
      <c r="N25" s="3">
        <v>2</v>
      </c>
      <c r="O25" s="3">
        <v>1</v>
      </c>
      <c r="P25" s="3">
        <v>0</v>
      </c>
      <c r="Q25" s="3">
        <v>0</v>
      </c>
      <c r="R25" s="3">
        <v>5</v>
      </c>
      <c r="S25" s="3">
        <v>0</v>
      </c>
      <c r="T25" s="3">
        <v>0</v>
      </c>
    </row>
    <row r="26" spans="1:20" x14ac:dyDescent="0.25">
      <c r="A26" s="2">
        <v>40938</v>
      </c>
      <c r="B26" s="3" t="s">
        <v>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2</v>
      </c>
      <c r="K26" s="3">
        <v>0</v>
      </c>
      <c r="L26" s="3">
        <v>1</v>
      </c>
      <c r="M26" s="3">
        <v>3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</row>
    <row r="27" spans="1:20" x14ac:dyDescent="0.25">
      <c r="A27" s="2">
        <v>40938</v>
      </c>
      <c r="B27" s="3" t="s">
        <v>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2</v>
      </c>
      <c r="K27" s="3">
        <v>0</v>
      </c>
      <c r="L27" s="3">
        <v>0</v>
      </c>
      <c r="M27" s="3">
        <v>4</v>
      </c>
      <c r="N27" s="3">
        <v>3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</row>
    <row r="28" spans="1:20" x14ac:dyDescent="0.25">
      <c r="A28" s="2">
        <v>40938</v>
      </c>
      <c r="B28" s="3" t="s">
        <v>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6</v>
      </c>
      <c r="K28" s="3">
        <v>2</v>
      </c>
      <c r="L28" s="3">
        <v>0</v>
      </c>
      <c r="M28" s="3">
        <v>4</v>
      </c>
      <c r="N28" s="3">
        <v>5</v>
      </c>
      <c r="O28" s="3">
        <v>0</v>
      </c>
      <c r="P28" s="3">
        <v>0</v>
      </c>
      <c r="Q28" s="3">
        <v>0</v>
      </c>
      <c r="R28" s="3">
        <v>11</v>
      </c>
      <c r="S28" s="3">
        <v>0</v>
      </c>
      <c r="T28" s="3">
        <v>0</v>
      </c>
    </row>
    <row r="29" spans="1:20" x14ac:dyDescent="0.25">
      <c r="A29" s="2">
        <v>40938</v>
      </c>
      <c r="B29" s="3" t="s">
        <v>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</v>
      </c>
      <c r="K29" s="3">
        <v>0</v>
      </c>
      <c r="L29" s="3">
        <v>1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</row>
    <row r="30" spans="1:20" x14ac:dyDescent="0.25">
      <c r="A30" s="1">
        <v>41023</v>
      </c>
      <c r="B30" t="s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4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>
        <v>41023</v>
      </c>
      <c r="B31" t="s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2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>
        <v>41025</v>
      </c>
      <c r="B32" t="s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>
        <v>41025</v>
      </c>
      <c r="B33" t="s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2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</row>
    <row r="34" spans="1:20" x14ac:dyDescent="0.25">
      <c r="A34" s="1">
        <v>41025</v>
      </c>
      <c r="B34" t="s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3</v>
      </c>
      <c r="O34">
        <v>0</v>
      </c>
      <c r="P34">
        <v>0</v>
      </c>
      <c r="Q34">
        <v>0</v>
      </c>
      <c r="R34">
        <v>2</v>
      </c>
      <c r="S34">
        <v>0</v>
      </c>
      <c r="T34">
        <v>0</v>
      </c>
    </row>
    <row r="35" spans="1:20" x14ac:dyDescent="0.25">
      <c r="A35" s="1">
        <v>41025</v>
      </c>
      <c r="B35" t="s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41026</v>
      </c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>
        <v>41026</v>
      </c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41026</v>
      </c>
      <c r="B38" t="s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</v>
      </c>
      <c r="N38">
        <v>4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</row>
    <row r="39" spans="1:20" x14ac:dyDescent="0.25">
      <c r="A39" s="1">
        <v>41027</v>
      </c>
      <c r="B39" t="s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3</v>
      </c>
      <c r="N39">
        <v>3</v>
      </c>
      <c r="O39">
        <v>0</v>
      </c>
      <c r="P39">
        <v>0</v>
      </c>
      <c r="Q39">
        <v>0</v>
      </c>
      <c r="R39">
        <v>2</v>
      </c>
      <c r="S39">
        <v>0</v>
      </c>
      <c r="T39">
        <v>0</v>
      </c>
    </row>
    <row r="40" spans="1:20" x14ac:dyDescent="0.25">
      <c r="A40" s="2">
        <v>40641</v>
      </c>
      <c r="B40" s="3" t="s">
        <v>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0</v>
      </c>
      <c r="L40" s="3">
        <v>0</v>
      </c>
      <c r="M40" s="3">
        <v>3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</row>
    <row r="41" spans="1:20" x14ac:dyDescent="0.25">
      <c r="A41" s="2">
        <v>40641</v>
      </c>
      <c r="B41" s="3" t="s">
        <v>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3">
        <v>1</v>
      </c>
      <c r="M41" s="3">
        <v>4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</row>
    <row r="42" spans="1:20" x14ac:dyDescent="0.25">
      <c r="A42" s="2">
        <v>40641</v>
      </c>
      <c r="B42" s="3" t="s">
        <v>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3">
        <v>6</v>
      </c>
      <c r="N42" s="3">
        <v>1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</row>
    <row r="43" spans="1:20" x14ac:dyDescent="0.25">
      <c r="A43" s="2">
        <v>40642</v>
      </c>
      <c r="B43" s="3" t="s">
        <v>5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3">
        <v>2</v>
      </c>
      <c r="J43" s="3">
        <v>0</v>
      </c>
      <c r="K43" s="3">
        <v>0</v>
      </c>
      <c r="L43" s="3">
        <v>1</v>
      </c>
      <c r="M43" s="3">
        <v>5</v>
      </c>
      <c r="N43" s="3">
        <v>4</v>
      </c>
      <c r="O43" s="3">
        <v>0</v>
      </c>
      <c r="P43" s="3">
        <v>0</v>
      </c>
      <c r="Q43" s="3">
        <v>0</v>
      </c>
      <c r="R43" s="3">
        <v>2</v>
      </c>
      <c r="S43" s="3">
        <v>0</v>
      </c>
      <c r="T43" s="3">
        <v>0</v>
      </c>
    </row>
    <row r="44" spans="1:20" x14ac:dyDescent="0.25">
      <c r="A44" s="2">
        <v>40642</v>
      </c>
      <c r="B44" s="3" t="s">
        <v>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</v>
      </c>
      <c r="M44" s="3">
        <v>5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0</v>
      </c>
    </row>
    <row r="45" spans="1:20" x14ac:dyDescent="0.25">
      <c r="A45" s="2">
        <v>40642</v>
      </c>
      <c r="B45" s="3" t="s">
        <v>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5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</row>
    <row r="46" spans="1:20" x14ac:dyDescent="0.25">
      <c r="A46" s="2">
        <v>40642</v>
      </c>
      <c r="B46" s="3" t="s">
        <v>5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2</v>
      </c>
      <c r="I46" s="3">
        <v>0</v>
      </c>
      <c r="J46" s="3">
        <v>1</v>
      </c>
      <c r="K46" s="3">
        <v>0</v>
      </c>
      <c r="L46" s="3">
        <v>3</v>
      </c>
      <c r="M46" s="3">
        <v>0</v>
      </c>
      <c r="N46" s="3">
        <v>2</v>
      </c>
      <c r="O46" s="3">
        <v>0</v>
      </c>
      <c r="P46" s="3">
        <v>0</v>
      </c>
      <c r="Q46" s="3">
        <v>0</v>
      </c>
      <c r="R46" s="3">
        <v>1</v>
      </c>
      <c r="S46" s="3">
        <v>0</v>
      </c>
      <c r="T46" s="3">
        <v>0</v>
      </c>
    </row>
    <row r="47" spans="1:20" x14ac:dyDescent="0.25">
      <c r="A47" s="2">
        <v>40642</v>
      </c>
      <c r="B47" s="3" t="s">
        <v>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2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</row>
    <row r="48" spans="1:20" x14ac:dyDescent="0.25">
      <c r="A48" s="2">
        <v>40643</v>
      </c>
      <c r="B48" s="3" t="s">
        <v>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</v>
      </c>
      <c r="N48" s="3">
        <v>0</v>
      </c>
      <c r="O48" s="3">
        <v>2</v>
      </c>
      <c r="P48" s="3">
        <v>0</v>
      </c>
      <c r="Q48" s="3">
        <v>0</v>
      </c>
      <c r="R48" s="3">
        <v>1</v>
      </c>
      <c r="S48" s="3">
        <v>0</v>
      </c>
      <c r="T48" s="3">
        <v>0</v>
      </c>
    </row>
    <row r="49" spans="1:20" x14ac:dyDescent="0.25">
      <c r="A49" s="2">
        <v>40643</v>
      </c>
      <c r="B49" s="3" t="s">
        <v>5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6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0</v>
      </c>
      <c r="T49" s="3">
        <v>0</v>
      </c>
    </row>
    <row r="50" spans="1:20" x14ac:dyDescent="0.25">
      <c r="A50" s="2">
        <v>40643</v>
      </c>
      <c r="B50" s="3" t="s">
        <v>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3</v>
      </c>
      <c r="S50" s="3">
        <v>0</v>
      </c>
      <c r="T50" s="3">
        <v>0</v>
      </c>
    </row>
    <row r="51" spans="1:20" x14ac:dyDescent="0.25">
      <c r="A51" s="2">
        <v>40643</v>
      </c>
      <c r="B51" s="3" t="s">
        <v>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3</v>
      </c>
      <c r="N51" s="3">
        <v>0</v>
      </c>
      <c r="O51" s="3">
        <v>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</row>
    <row r="52" spans="1:20" x14ac:dyDescent="0.25">
      <c r="A52" s="2">
        <v>40643</v>
      </c>
      <c r="B52" s="3" t="s">
        <v>5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</v>
      </c>
      <c r="J52" s="3">
        <v>0</v>
      </c>
      <c r="K52" s="3">
        <v>0</v>
      </c>
      <c r="L52" s="3">
        <v>0</v>
      </c>
      <c r="M52" s="3">
        <v>2</v>
      </c>
      <c r="N52" s="3">
        <v>0</v>
      </c>
      <c r="O52" s="3">
        <v>1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</row>
    <row r="53" spans="1:20" x14ac:dyDescent="0.25">
      <c r="A53" s="2">
        <v>40644</v>
      </c>
      <c r="B53" s="3" t="s">
        <v>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1</v>
      </c>
      <c r="L53" s="3">
        <v>2</v>
      </c>
      <c r="M53" s="3">
        <v>1</v>
      </c>
      <c r="N53" s="3">
        <v>7</v>
      </c>
      <c r="O53" s="3">
        <v>3</v>
      </c>
      <c r="P53" s="3">
        <v>0</v>
      </c>
      <c r="Q53" s="3">
        <v>0</v>
      </c>
      <c r="R53" s="3">
        <v>3</v>
      </c>
      <c r="S53" s="3">
        <v>0</v>
      </c>
      <c r="T53" s="3">
        <v>0</v>
      </c>
    </row>
    <row r="54" spans="1:20" x14ac:dyDescent="0.25">
      <c r="A54" s="2">
        <v>40644</v>
      </c>
      <c r="B54" s="3" t="s">
        <v>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3</v>
      </c>
      <c r="S54" s="3">
        <v>0</v>
      </c>
      <c r="T54" s="3">
        <v>0</v>
      </c>
    </row>
    <row r="55" spans="1:20" x14ac:dyDescent="0.25">
      <c r="A55" s="1">
        <v>41054</v>
      </c>
      <c r="B55" t="s">
        <v>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0</v>
      </c>
      <c r="L55">
        <v>1</v>
      </c>
      <c r="M55">
        <v>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41054</v>
      </c>
      <c r="B56" t="s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41054</v>
      </c>
      <c r="B57" t="s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41060</v>
      </c>
      <c r="B58" t="s">
        <v>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3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41060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41060</v>
      </c>
      <c r="B60" t="s">
        <v>6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2">
        <v>40899</v>
      </c>
      <c r="B61" s="3" t="s">
        <v>7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</row>
    <row r="62" spans="1:20" x14ac:dyDescent="0.25">
      <c r="A62" s="2">
        <v>40899</v>
      </c>
      <c r="B62" s="3" t="s">
        <v>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3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</row>
    <row r="63" spans="1:20" x14ac:dyDescent="0.25">
      <c r="A63" s="2">
        <v>40900</v>
      </c>
      <c r="B63" s="3" t="s">
        <v>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3</v>
      </c>
      <c r="N63" s="3">
        <v>1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x14ac:dyDescent="0.25">
      <c r="A64" s="2">
        <v>40900</v>
      </c>
      <c r="B64" s="3" t="s">
        <v>7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6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</row>
    <row r="65" spans="1:20" x14ac:dyDescent="0.25">
      <c r="A65" s="2">
        <v>40900</v>
      </c>
      <c r="B65" s="3" t="s">
        <v>7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8</v>
      </c>
      <c r="N65" s="3">
        <v>1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</row>
    <row r="66" spans="1:20" x14ac:dyDescent="0.25">
      <c r="A66" s="2">
        <v>40904</v>
      </c>
      <c r="B66" s="3" t="s">
        <v>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</row>
    <row r="67" spans="1:20" x14ac:dyDescent="0.25">
      <c r="A67" s="2">
        <v>40904</v>
      </c>
      <c r="B67" s="3" t="s">
        <v>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0</v>
      </c>
      <c r="P67" s="3">
        <v>1</v>
      </c>
      <c r="Q67" s="3">
        <v>0</v>
      </c>
      <c r="R67" s="3">
        <v>0</v>
      </c>
      <c r="S67" s="3">
        <v>0</v>
      </c>
      <c r="T67" s="3">
        <v>0</v>
      </c>
    </row>
    <row r="68" spans="1:20" x14ac:dyDescent="0.25">
      <c r="A68" s="2">
        <v>40904</v>
      </c>
      <c r="B68" s="3" t="s">
        <v>7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2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1</v>
      </c>
      <c r="Q68" s="3">
        <v>0</v>
      </c>
      <c r="R68" s="3">
        <v>0</v>
      </c>
      <c r="S68" s="3">
        <v>0</v>
      </c>
      <c r="T68" s="3">
        <v>0</v>
      </c>
    </row>
    <row r="69" spans="1:20" x14ac:dyDescent="0.25">
      <c r="A69" s="2">
        <v>40905</v>
      </c>
      <c r="B69" s="3" t="s">
        <v>7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>
        <v>0</v>
      </c>
      <c r="L69" s="3">
        <v>0</v>
      </c>
      <c r="M69" s="3">
        <v>8</v>
      </c>
      <c r="N69" s="3">
        <v>1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</row>
    <row r="70" spans="1:20" x14ac:dyDescent="0.25">
      <c r="A70" s="1">
        <v>40651</v>
      </c>
      <c r="B70" t="s">
        <v>8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3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1">
        <v>40651</v>
      </c>
      <c r="B71" t="s">
        <v>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1">
        <v>40652</v>
      </c>
      <c r="B72" t="s">
        <v>8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1">
        <v>40652</v>
      </c>
      <c r="B73" t="s">
        <v>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8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1">
        <v>40652</v>
      </c>
      <c r="B74" t="s">
        <v>8</v>
      </c>
      <c r="C74">
        <v>0</v>
      </c>
      <c r="D74">
        <v>0</v>
      </c>
      <c r="E74">
        <v>0</v>
      </c>
      <c r="F74">
        <v>0</v>
      </c>
      <c r="G74">
        <v>0</v>
      </c>
      <c r="H74">
        <v>6</v>
      </c>
      <c r="I74">
        <v>0</v>
      </c>
      <c r="J74">
        <v>0</v>
      </c>
      <c r="K74">
        <v>0</v>
      </c>
      <c r="L74">
        <v>0</v>
      </c>
      <c r="M74">
        <v>5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1">
        <v>40654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1">
        <v>40654</v>
      </c>
      <c r="B76" t="s">
        <v>8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4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1">
        <v>40663</v>
      </c>
      <c r="B77" t="s">
        <v>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1">
        <v>40663</v>
      </c>
      <c r="B78" t="s">
        <v>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</v>
      </c>
      <c r="M78">
        <v>4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1">
        <v>40663</v>
      </c>
      <c r="B79" t="s">
        <v>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3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1">
        <v>40663</v>
      </c>
      <c r="B80" t="s">
        <v>8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3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1">
        <v>40664</v>
      </c>
      <c r="B81" t="s">
        <v>8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7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</row>
    <row r="82" spans="1:20" x14ac:dyDescent="0.25">
      <c r="A82" s="1">
        <v>40665</v>
      </c>
      <c r="B82" t="s">
        <v>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8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1">
        <v>40665</v>
      </c>
      <c r="B83" t="s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1">
        <v>40665</v>
      </c>
      <c r="B84" t="s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1">
        <v>40667</v>
      </c>
      <c r="B85" t="s">
        <v>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1">
        <v>40667</v>
      </c>
      <c r="B86" t="s">
        <v>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1">
        <v>40667</v>
      </c>
      <c r="B87" t="s">
        <v>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1">
        <v>40682</v>
      </c>
      <c r="B88" t="s">
        <v>8</v>
      </c>
      <c r="C88">
        <v>0</v>
      </c>
      <c r="D88">
        <v>0</v>
      </c>
      <c r="E88">
        <v>0</v>
      </c>
      <c r="F88">
        <v>0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1">
        <v>40682</v>
      </c>
      <c r="B89" t="s">
        <v>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1">
        <v>40682</v>
      </c>
      <c r="B90" t="s">
        <v>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1">
        <v>40683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1">
        <v>40683</v>
      </c>
      <c r="B92" t="s">
        <v>8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1">
        <v>40683</v>
      </c>
      <c r="B93" t="s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2</v>
      </c>
      <c r="K93">
        <v>0</v>
      </c>
      <c r="L93">
        <v>0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1">
        <v>40684</v>
      </c>
      <c r="B94" t="s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3</v>
      </c>
      <c r="I94">
        <v>0</v>
      </c>
      <c r="J94">
        <v>0</v>
      </c>
      <c r="K94">
        <v>0</v>
      </c>
      <c r="L94">
        <v>0</v>
      </c>
      <c r="M94">
        <v>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1">
        <v>40684</v>
      </c>
      <c r="B95" t="s">
        <v>8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s="1">
        <v>40686</v>
      </c>
      <c r="B96" t="s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6</v>
      </c>
      <c r="I96">
        <v>0</v>
      </c>
      <c r="J96">
        <v>0</v>
      </c>
      <c r="K96">
        <v>0</v>
      </c>
      <c r="L96">
        <v>2</v>
      </c>
      <c r="M96">
        <v>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s="1">
        <v>40686</v>
      </c>
      <c r="B97" t="s">
        <v>8</v>
      </c>
      <c r="C97">
        <v>0</v>
      </c>
      <c r="D97">
        <v>0</v>
      </c>
      <c r="E97">
        <v>0</v>
      </c>
      <c r="F97">
        <v>0</v>
      </c>
      <c r="G97">
        <v>0</v>
      </c>
      <c r="H97">
        <v>3</v>
      </c>
      <c r="I97">
        <v>0</v>
      </c>
      <c r="J97">
        <v>0</v>
      </c>
      <c r="K97">
        <v>0</v>
      </c>
      <c r="L97">
        <v>2</v>
      </c>
      <c r="M97">
        <v>9</v>
      </c>
      <c r="N97">
        <v>1</v>
      </c>
      <c r="O97">
        <v>0</v>
      </c>
      <c r="P97">
        <v>0</v>
      </c>
      <c r="Q97">
        <v>0</v>
      </c>
      <c r="R97">
        <v>3</v>
      </c>
      <c r="S97">
        <v>0</v>
      </c>
      <c r="T97">
        <v>0</v>
      </c>
    </row>
    <row r="98" spans="1:20" x14ac:dyDescent="0.25">
      <c r="A98" s="1">
        <v>40686</v>
      </c>
      <c r="B98" t="s">
        <v>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1">
        <v>40687</v>
      </c>
      <c r="B99" t="s">
        <v>8</v>
      </c>
      <c r="C99">
        <v>0</v>
      </c>
      <c r="D99">
        <v>0</v>
      </c>
      <c r="E99">
        <v>0</v>
      </c>
      <c r="F99">
        <v>0</v>
      </c>
      <c r="G99">
        <v>0</v>
      </c>
      <c r="H99">
        <v>6</v>
      </c>
      <c r="I99">
        <v>0</v>
      </c>
      <c r="J99">
        <v>0</v>
      </c>
      <c r="K99">
        <v>0</v>
      </c>
      <c r="L99">
        <v>4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 s="1">
        <v>40687</v>
      </c>
      <c r="B100" t="s">
        <v>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 s="1">
        <v>40687</v>
      </c>
      <c r="B101" t="s">
        <v>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9</v>
      </c>
      <c r="I101">
        <v>0</v>
      </c>
      <c r="J101">
        <v>2</v>
      </c>
      <c r="K101">
        <v>0</v>
      </c>
      <c r="L101">
        <v>0</v>
      </c>
      <c r="M101">
        <v>5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 s="2">
        <v>40593</v>
      </c>
      <c r="B102" s="3" t="s">
        <v>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3</v>
      </c>
      <c r="M102" s="3">
        <v>3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x14ac:dyDescent="0.25">
      <c r="A103" s="2">
        <v>40593</v>
      </c>
      <c r="B103" s="3" t="s">
        <v>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0</v>
      </c>
      <c r="L103" s="3">
        <v>2</v>
      </c>
      <c r="M103" s="3">
        <v>5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x14ac:dyDescent="0.25">
      <c r="A104" s="2">
        <v>40594</v>
      </c>
      <c r="B104" s="3" t="s">
        <v>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2</v>
      </c>
      <c r="M104" s="3">
        <v>6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x14ac:dyDescent="0.25">
      <c r="A105" s="2">
        <v>40595</v>
      </c>
      <c r="B105" s="3" t="s">
        <v>9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6</v>
      </c>
      <c r="N105" s="3">
        <v>2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1</v>
      </c>
    </row>
    <row r="106" spans="1:20" x14ac:dyDescent="0.25">
      <c r="A106" s="2">
        <v>40596</v>
      </c>
      <c r="B106" s="3" t="s">
        <v>9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8</v>
      </c>
      <c r="I106" s="3">
        <v>0</v>
      </c>
      <c r="J106" s="3">
        <v>0</v>
      </c>
      <c r="K106" s="3">
        <v>0</v>
      </c>
      <c r="L106" s="3">
        <v>3</v>
      </c>
      <c r="M106" s="3">
        <v>0</v>
      </c>
      <c r="N106" s="3">
        <v>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</row>
    <row r="107" spans="1:20" x14ac:dyDescent="0.25">
      <c r="A107" s="2">
        <v>40596</v>
      </c>
      <c r="B107" s="3" t="s">
        <v>9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0</v>
      </c>
      <c r="J107" s="3">
        <v>2</v>
      </c>
      <c r="K107" s="3">
        <v>1</v>
      </c>
      <c r="L107" s="3">
        <v>0</v>
      </c>
      <c r="M107" s="3">
        <v>5</v>
      </c>
      <c r="N107" s="3">
        <v>0</v>
      </c>
      <c r="O107" s="3">
        <v>0</v>
      </c>
      <c r="P107" s="3">
        <v>0</v>
      </c>
      <c r="Q107" s="3">
        <v>0</v>
      </c>
      <c r="R107" s="3">
        <v>1</v>
      </c>
      <c r="S107" s="3">
        <v>0</v>
      </c>
      <c r="T107" s="3">
        <v>0</v>
      </c>
    </row>
    <row r="108" spans="1:20" x14ac:dyDescent="0.25">
      <c r="A108" s="2">
        <v>40597</v>
      </c>
      <c r="B108" s="3" t="s">
        <v>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</v>
      </c>
      <c r="J108" s="3">
        <v>0</v>
      </c>
      <c r="K108" s="3">
        <v>0</v>
      </c>
      <c r="L108" s="3">
        <v>0</v>
      </c>
      <c r="M108" s="3">
        <v>3</v>
      </c>
      <c r="N108" s="3">
        <v>2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</row>
    <row r="109" spans="1:20" x14ac:dyDescent="0.25">
      <c r="A109" s="2">
        <v>40597</v>
      </c>
      <c r="B109" s="3" t="s">
        <v>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2</v>
      </c>
      <c r="I109" s="3">
        <v>0</v>
      </c>
      <c r="J109" s="3">
        <v>0</v>
      </c>
      <c r="K109" s="3">
        <v>0</v>
      </c>
      <c r="L109" s="3">
        <v>0</v>
      </c>
      <c r="M109" s="3">
        <v>3</v>
      </c>
      <c r="N109" s="3">
        <v>1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x14ac:dyDescent="0.25">
      <c r="A110" s="2">
        <v>40599</v>
      </c>
      <c r="B110" s="3" t="s">
        <v>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</v>
      </c>
      <c r="K110" s="3">
        <v>0</v>
      </c>
      <c r="L110" s="3">
        <v>0</v>
      </c>
      <c r="M110" s="3">
        <v>7</v>
      </c>
      <c r="N110" s="3">
        <v>2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x14ac:dyDescent="0.25">
      <c r="A111" s="2">
        <v>40599</v>
      </c>
      <c r="B111" s="3" t="s">
        <v>9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5</v>
      </c>
      <c r="I111" s="3">
        <v>0</v>
      </c>
      <c r="J111" s="3">
        <v>0</v>
      </c>
      <c r="K111" s="3">
        <v>0</v>
      </c>
      <c r="L111" s="3">
        <v>1</v>
      </c>
      <c r="M111" s="3">
        <v>10</v>
      </c>
      <c r="N111" s="3">
        <v>1</v>
      </c>
      <c r="O111" s="3">
        <v>0</v>
      </c>
      <c r="P111" s="3">
        <v>0</v>
      </c>
      <c r="Q111" s="3">
        <v>0</v>
      </c>
      <c r="R111" s="3">
        <v>1</v>
      </c>
      <c r="S111" s="3">
        <v>0</v>
      </c>
      <c r="T111" s="3">
        <v>0</v>
      </c>
    </row>
    <row r="112" spans="1:20" x14ac:dyDescent="0.25">
      <c r="A112" s="2">
        <v>40603</v>
      </c>
      <c r="B112" s="3" t="s">
        <v>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1</v>
      </c>
      <c r="M112" s="3">
        <v>3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x14ac:dyDescent="0.25">
      <c r="A113" s="2">
        <v>40603</v>
      </c>
      <c r="B113" s="3" t="s">
        <v>9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1</v>
      </c>
      <c r="M113" s="3">
        <v>10</v>
      </c>
      <c r="N113" s="3">
        <v>1</v>
      </c>
      <c r="O113" s="3">
        <v>0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</row>
    <row r="114" spans="1:20" x14ac:dyDescent="0.25">
      <c r="A114" s="2">
        <v>40604</v>
      </c>
      <c r="B114" s="3" t="s">
        <v>9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</v>
      </c>
      <c r="K114" s="3">
        <v>0</v>
      </c>
      <c r="L114" s="3">
        <v>8</v>
      </c>
      <c r="M114" s="3">
        <v>6</v>
      </c>
      <c r="N114" s="3">
        <v>2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x14ac:dyDescent="0.25">
      <c r="A115" s="2">
        <v>40604</v>
      </c>
      <c r="B115" s="3" t="s">
        <v>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2</v>
      </c>
      <c r="I115" s="3">
        <v>0</v>
      </c>
      <c r="J115" s="3">
        <v>0</v>
      </c>
      <c r="K115" s="3">
        <v>0</v>
      </c>
      <c r="L115" s="3">
        <v>0</v>
      </c>
      <c r="M115" s="3">
        <v>4</v>
      </c>
      <c r="N115" s="3">
        <v>2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</row>
    <row r="116" spans="1:20" x14ac:dyDescent="0.25">
      <c r="A116" s="2">
        <v>40605</v>
      </c>
      <c r="B116" s="3" t="s">
        <v>9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13</v>
      </c>
      <c r="N116" s="3">
        <v>2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x14ac:dyDescent="0.25">
      <c r="A117" s="2">
        <v>40611</v>
      </c>
      <c r="B117" s="3" t="s">
        <v>9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1</v>
      </c>
      <c r="I117" s="3">
        <v>0</v>
      </c>
      <c r="J117" s="3">
        <v>0</v>
      </c>
      <c r="K117" s="3">
        <v>0</v>
      </c>
      <c r="L117" s="3">
        <v>0</v>
      </c>
      <c r="M117" s="3">
        <v>3</v>
      </c>
      <c r="N117" s="3">
        <v>3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2">
        <v>40611</v>
      </c>
      <c r="B118" s="3" t="s">
        <v>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5</v>
      </c>
      <c r="I118" s="3">
        <v>0</v>
      </c>
      <c r="J118" s="3">
        <v>0</v>
      </c>
      <c r="K118" s="3">
        <v>0</v>
      </c>
      <c r="L118" s="3">
        <v>1</v>
      </c>
      <c r="M118" s="3">
        <v>12</v>
      </c>
      <c r="N118" s="3">
        <v>1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x14ac:dyDescent="0.25">
      <c r="A119" s="2">
        <v>40618</v>
      </c>
      <c r="B119" s="3" t="s">
        <v>9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2</v>
      </c>
      <c r="I119" s="3">
        <v>0</v>
      </c>
      <c r="J119" s="3">
        <v>0</v>
      </c>
      <c r="K119" s="3">
        <v>0</v>
      </c>
      <c r="L119" s="3">
        <v>5</v>
      </c>
      <c r="M119" s="3">
        <v>5</v>
      </c>
      <c r="N119" s="3">
        <v>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x14ac:dyDescent="0.25">
      <c r="A120" s="2">
        <v>40620</v>
      </c>
      <c r="B120" s="3" t="s">
        <v>9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1</v>
      </c>
      <c r="I120" s="3">
        <v>0</v>
      </c>
      <c r="J120" s="3">
        <v>0</v>
      </c>
      <c r="K120" s="3">
        <v>1</v>
      </c>
      <c r="L120" s="3">
        <v>2</v>
      </c>
      <c r="M120" s="3">
        <v>7</v>
      </c>
      <c r="N120" s="3">
        <v>0</v>
      </c>
      <c r="O120" s="3">
        <v>1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x14ac:dyDescent="0.25">
      <c r="A121" s="2">
        <v>40620</v>
      </c>
      <c r="B121" s="3" t="s">
        <v>9</v>
      </c>
      <c r="C121" s="3">
        <v>0</v>
      </c>
      <c r="D121" s="3">
        <v>1</v>
      </c>
      <c r="E121" s="3">
        <v>0</v>
      </c>
      <c r="F121" s="3">
        <v>0</v>
      </c>
      <c r="G121" s="3">
        <v>0</v>
      </c>
      <c r="H121" s="3">
        <v>0</v>
      </c>
      <c r="I121" s="3">
        <v>1</v>
      </c>
      <c r="J121" s="3">
        <v>1</v>
      </c>
      <c r="K121" s="3">
        <v>0</v>
      </c>
      <c r="L121" s="3">
        <v>0</v>
      </c>
      <c r="M121" s="3">
        <v>4</v>
      </c>
      <c r="N121" s="3">
        <v>1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x14ac:dyDescent="0.25">
      <c r="A122" s="2">
        <v>40623</v>
      </c>
      <c r="B122" s="3" t="s">
        <v>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1</v>
      </c>
      <c r="I122" s="3">
        <v>0</v>
      </c>
      <c r="J122" s="3">
        <v>0</v>
      </c>
      <c r="K122" s="3">
        <v>0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x14ac:dyDescent="0.25">
      <c r="A123" s="2">
        <v>40623</v>
      </c>
      <c r="B123" s="3" t="s">
        <v>9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2</v>
      </c>
      <c r="M123" s="3">
        <v>6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x14ac:dyDescent="0.25">
      <c r="A124" s="2">
        <v>40623</v>
      </c>
      <c r="B124" s="3" t="s">
        <v>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</v>
      </c>
      <c r="K124" s="3">
        <v>0</v>
      </c>
      <c r="L124" s="3">
        <v>0</v>
      </c>
      <c r="M124" s="3">
        <v>5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</row>
    <row r="125" spans="1:20" x14ac:dyDescent="0.25">
      <c r="A125" s="2">
        <v>40624</v>
      </c>
      <c r="B125" s="3" t="s">
        <v>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5</v>
      </c>
      <c r="N125" s="3">
        <v>2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x14ac:dyDescent="0.25">
      <c r="A126" s="2">
        <v>40624</v>
      </c>
      <c r="B126" s="3" t="s">
        <v>9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4</v>
      </c>
      <c r="N126" s="3">
        <v>0</v>
      </c>
      <c r="O126" s="3">
        <v>1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</row>
    <row r="127" spans="1:20" x14ac:dyDescent="0.25">
      <c r="A127" s="2">
        <v>40624</v>
      </c>
      <c r="B127" s="3" t="s">
        <v>9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2</v>
      </c>
      <c r="I127" s="3">
        <v>0</v>
      </c>
      <c r="J127" s="3">
        <v>0</v>
      </c>
      <c r="K127" s="3">
        <v>0</v>
      </c>
      <c r="L127" s="3">
        <v>5</v>
      </c>
      <c r="M127" s="3">
        <v>10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x14ac:dyDescent="0.25">
      <c r="A128" s="2">
        <v>40630</v>
      </c>
      <c r="B128" s="3" t="s">
        <v>9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3">
        <v>9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x14ac:dyDescent="0.25">
      <c r="A129" s="2">
        <v>40630</v>
      </c>
      <c r="B129" s="3" t="s">
        <v>9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</v>
      </c>
      <c r="K129" s="3">
        <v>1</v>
      </c>
      <c r="L129" s="3">
        <v>3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0</v>
      </c>
      <c r="T129" s="3">
        <v>0</v>
      </c>
    </row>
    <row r="130" spans="1:20" x14ac:dyDescent="0.25">
      <c r="A130" s="2">
        <v>40630</v>
      </c>
      <c r="B130" s="3" t="s">
        <v>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4</v>
      </c>
      <c r="N130" s="3">
        <v>3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x14ac:dyDescent="0.25">
      <c r="A131" s="2">
        <v>40631</v>
      </c>
      <c r="B131" s="3" t="s">
        <v>9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1</v>
      </c>
      <c r="M131" s="3">
        <v>2</v>
      </c>
      <c r="N131" s="3">
        <v>0</v>
      </c>
      <c r="O131" s="3">
        <v>1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x14ac:dyDescent="0.25">
      <c r="A132" s="2">
        <v>40631</v>
      </c>
      <c r="B132" s="3" t="s">
        <v>9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1</v>
      </c>
      <c r="I132" s="3">
        <v>0</v>
      </c>
      <c r="J132" s="3">
        <v>0</v>
      </c>
      <c r="K132" s="3">
        <v>0</v>
      </c>
      <c r="L132" s="3">
        <v>4</v>
      </c>
      <c r="M132" s="3">
        <v>5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x14ac:dyDescent="0.25">
      <c r="A133" s="2">
        <v>40631</v>
      </c>
      <c r="B133" s="3" t="s">
        <v>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</row>
    <row r="134" spans="1:20" x14ac:dyDescent="0.25">
      <c r="A134" s="1">
        <v>40909</v>
      </c>
      <c r="B134" t="s">
        <v>10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2</v>
      </c>
      <c r="N134">
        <v>4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 s="1">
        <v>40909</v>
      </c>
      <c r="B135" t="s">
        <v>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 s="1">
        <v>40909</v>
      </c>
      <c r="B136" t="s">
        <v>10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4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25">
      <c r="A137" s="1">
        <v>40909</v>
      </c>
      <c r="B137" t="s">
        <v>10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</v>
      </c>
      <c r="K137">
        <v>0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 s="1">
        <v>40910</v>
      </c>
      <c r="B138" t="s">
        <v>10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 s="1">
        <v>40910</v>
      </c>
      <c r="B139" t="s">
        <v>10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 s="1">
        <v>40910</v>
      </c>
      <c r="B140" t="s">
        <v>10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 s="1">
        <v>40911</v>
      </c>
      <c r="B141" t="s">
        <v>10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0</v>
      </c>
      <c r="L141">
        <v>0</v>
      </c>
      <c r="M141">
        <v>4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 s="1">
        <v>40911</v>
      </c>
      <c r="B142" t="s">
        <v>10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</v>
      </c>
      <c r="K142">
        <v>0</v>
      </c>
      <c r="L142">
        <v>0</v>
      </c>
      <c r="M142">
        <v>1</v>
      </c>
      <c r="N142">
        <v>0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0</v>
      </c>
    </row>
  </sheetData>
  <conditionalFormatting sqref="C2:T142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zoomScale="70" zoomScaleNormal="70" workbookViewId="0">
      <selection activeCell="B2" sqref="B2"/>
    </sheetView>
  </sheetViews>
  <sheetFormatPr defaultRowHeight="15" x14ac:dyDescent="0.25"/>
  <sheetData>
    <row r="1" spans="1:18" x14ac:dyDescent="0.25">
      <c r="A1" t="s">
        <v>30</v>
      </c>
    </row>
    <row r="2" spans="1:18" x14ac:dyDescent="0.25">
      <c r="A2">
        <v>4</v>
      </c>
      <c r="B2">
        <v>6</v>
      </c>
    </row>
    <row r="3" spans="1:18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3</v>
      </c>
      <c r="L4" s="3">
        <v>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2</v>
      </c>
      <c r="G5" s="3">
        <v>0</v>
      </c>
      <c r="H5" s="3">
        <v>0</v>
      </c>
      <c r="I5" s="3">
        <v>0</v>
      </c>
      <c r="J5" s="3">
        <v>0</v>
      </c>
      <c r="K5" s="3">
        <v>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5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4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3</v>
      </c>
      <c r="G8" s="3">
        <v>0</v>
      </c>
      <c r="H8" s="3">
        <v>0</v>
      </c>
      <c r="I8" s="3">
        <v>0</v>
      </c>
      <c r="J8" s="3">
        <v>0</v>
      </c>
      <c r="K8" s="3">
        <v>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</sheetData>
  <conditionalFormatting sqref="A3:R8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>
    <row r="1" spans="1:1" x14ac:dyDescent="0.25">
      <c r="A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Sheet12</vt:lpstr>
      <vt:lpstr>Sheet1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Watling, James I.</dc:creator>
  <cp:lastModifiedBy>Kyle</cp:lastModifiedBy>
  <dcterms:created xsi:type="dcterms:W3CDTF">2016-03-15T14:53:10Z</dcterms:created>
  <dcterms:modified xsi:type="dcterms:W3CDTF">2016-03-18T00:44:05Z</dcterms:modified>
</cp:coreProperties>
</file>