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kyliecronk/Downloads/"/>
    </mc:Choice>
  </mc:AlternateContent>
  <xr:revisionPtr revIDLastSave="0" documentId="13_ncr:1_{AE05FADE-6223-E44D-869C-ADD9C9FE0833}" xr6:coauthVersionLast="47" xr6:coauthVersionMax="47" xr10:uidLastSave="{00000000-0000-0000-0000-000000000000}"/>
  <bookViews>
    <workbookView xWindow="1060" yWindow="780" windowWidth="32960" windowHeight="19780" xr2:uid="{00000000-000D-0000-FFFF-FFFF00000000}"/>
  </bookViews>
  <sheets>
    <sheet name="Business &amp; Directions" sheetId="4" r:id="rId1"/>
    <sheet name="Starting file" sheetId="3" r:id="rId2"/>
    <sheet name="Scenario Manager"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1" i="3" l="1"/>
  <c r="J31" i="3"/>
  <c r="K31" i="3"/>
  <c r="I27" i="3"/>
  <c r="J27" i="3"/>
  <c r="K27" i="3"/>
  <c r="I34" i="3" s="1"/>
  <c r="I36" i="3" s="1"/>
  <c r="K14" i="3"/>
  <c r="J14" i="3"/>
  <c r="I14" i="3"/>
  <c r="K13" i="3"/>
  <c r="I40" i="3"/>
  <c r="I38" i="3"/>
  <c r="K11" i="3"/>
  <c r="K10" i="3"/>
  <c r="K9" i="3"/>
  <c r="K8" i="3"/>
  <c r="K7" i="3"/>
  <c r="J9" i="3"/>
  <c r="J8" i="3"/>
  <c r="J7" i="3"/>
  <c r="I9" i="3"/>
  <c r="I8" i="3"/>
  <c r="I7" i="3"/>
  <c r="F10" i="3"/>
  <c r="F11" i="3"/>
  <c r="F22" i="3"/>
  <c r="F23" i="3"/>
  <c r="F15" i="3"/>
  <c r="F16" i="3" s="1"/>
  <c r="F19" i="3" s="1"/>
  <c r="F18" i="3" s="1"/>
  <c r="F6" i="3"/>
  <c r="F7" i="3"/>
  <c r="F4" i="3"/>
  <c r="F3" i="3"/>
</calcChain>
</file>

<file path=xl/sharedStrings.xml><?xml version="1.0" encoding="utf-8"?>
<sst xmlns="http://schemas.openxmlformats.org/spreadsheetml/2006/main" count="72" uniqueCount="43">
  <si>
    <t>ASSUMPTIONS</t>
  </si>
  <si>
    <t>Sales price per unit</t>
  </si>
  <si>
    <t>Product #1:</t>
  </si>
  <si>
    <t>Product #2:</t>
  </si>
  <si>
    <t>Product #1</t>
  </si>
  <si>
    <t>Product #2</t>
  </si>
  <si>
    <t>Monthly volume</t>
  </si>
  <si>
    <t>For the month ending June 30</t>
  </si>
  <si>
    <t>Total</t>
  </si>
  <si>
    <t>CM %</t>
  </si>
  <si>
    <t>-in units</t>
  </si>
  <si>
    <t>-in sales revenue</t>
  </si>
  <si>
    <t>Target profit volume:</t>
  </si>
  <si>
    <t>Breakeven point:</t>
  </si>
  <si>
    <t>Unit CM</t>
  </si>
  <si>
    <t>Variable costs per unit:</t>
  </si>
  <si>
    <t>Total variable cost per unit</t>
  </si>
  <si>
    <t>Target profit per month</t>
  </si>
  <si>
    <t>WACM %</t>
  </si>
  <si>
    <t>Margin of Safety (in $)</t>
  </si>
  <si>
    <t>Margin of Safety %</t>
  </si>
  <si>
    <t>Expected change in volume (%)</t>
  </si>
  <si>
    <t>Fixed costs per month:</t>
  </si>
  <si>
    <t>Total fixed costs per month</t>
  </si>
  <si>
    <t>Pro Forma Contribution Margin Income Statement</t>
  </si>
  <si>
    <t>Multiproduct Breakeven point:</t>
  </si>
  <si>
    <t>Sales revenue at breakeven</t>
  </si>
  <si>
    <t>Expected % change in operating income (%)</t>
  </si>
  <si>
    <t>Multiproduct Target profit point:</t>
  </si>
  <si>
    <t>Sales revenue at target profit</t>
  </si>
  <si>
    <t>Jake's Pet Supplies</t>
  </si>
  <si>
    <t>Launch-it</t>
  </si>
  <si>
    <t>Treat-time</t>
  </si>
  <si>
    <t>Author &amp; Creator of Project :  Karen Braun, Professor at Case Western</t>
  </si>
  <si>
    <t>Sales</t>
  </si>
  <si>
    <t>Variable Expense</t>
  </si>
  <si>
    <t>Contribution Margin</t>
  </si>
  <si>
    <t>Fixed Expenses</t>
  </si>
  <si>
    <t>NOI</t>
  </si>
  <si>
    <t>Degree of Operating Leverage (DOL)</t>
  </si>
  <si>
    <t>N/A</t>
  </si>
  <si>
    <t>Sales Mix</t>
  </si>
  <si>
    <t>Modified by Lisa Dutchik, University of 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</si>
</sst>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F400]h:mm:ss\ AM/PM"/>
  </numFmts>
  <fonts count="5"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CCCCFF"/>
        <bgColor indexed="64"/>
      </patternFill>
    </fill>
    <fill>
      <patternFill patternType="solid">
        <fgColor theme="2"/>
        <bgColor indexed="64"/>
      </patternFill>
    </fill>
  </fills>
  <borders count="2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7">
    <xf numFmtId="0" fontId="0" fillId="0" borderId="0" xfId="0"/>
    <xf numFmtId="0" fontId="2" fillId="0" borderId="0" xfId="0" applyFont="1" applyAlignment="1">
      <alignment horizontal="center"/>
    </xf>
    <xf numFmtId="44" fontId="0" fillId="0" borderId="0" xfId="1" applyFont="1" applyFill="1" applyBorder="1"/>
    <xf numFmtId="0" fontId="0" fillId="3" borderId="6" xfId="0" applyFill="1" applyBorder="1"/>
    <xf numFmtId="0" fontId="0" fillId="3" borderId="8" xfId="0" applyFill="1" applyBorder="1"/>
    <xf numFmtId="0" fontId="0" fillId="3" borderId="10" xfId="0" applyFill="1" applyBorder="1"/>
    <xf numFmtId="0" fontId="0" fillId="3" borderId="9" xfId="0" applyFill="1" applyBorder="1"/>
    <xf numFmtId="0" fontId="0" fillId="3" borderId="12" xfId="0" applyFill="1" applyBorder="1"/>
    <xf numFmtId="0" fontId="0" fillId="4" borderId="8" xfId="0" applyFill="1" applyBorder="1"/>
    <xf numFmtId="44" fontId="0" fillId="4" borderId="8" xfId="1" applyFont="1" applyFill="1" applyBorder="1" applyAlignment="1">
      <alignment horizontal="left"/>
    </xf>
    <xf numFmtId="49" fontId="0" fillId="4" borderId="8" xfId="1" applyNumberFormat="1" applyFont="1" applyFill="1" applyBorder="1" applyAlignment="1">
      <alignment horizontal="left" indent="1"/>
    </xf>
    <xf numFmtId="164" fontId="0" fillId="4" borderId="8" xfId="0" applyNumberFormat="1" applyFill="1" applyBorder="1"/>
    <xf numFmtId="49" fontId="0" fillId="4" borderId="12" xfId="1" applyNumberFormat="1" applyFont="1" applyFill="1" applyBorder="1" applyAlignment="1">
      <alignment horizontal="left" indent="1"/>
    </xf>
    <xf numFmtId="0" fontId="0" fillId="2" borderId="8" xfId="0" applyFill="1" applyBorder="1"/>
    <xf numFmtId="0" fontId="0" fillId="2" borderId="12" xfId="0" applyFill="1" applyBorder="1"/>
    <xf numFmtId="0" fontId="0" fillId="5" borderId="15" xfId="0" applyFill="1" applyBorder="1"/>
    <xf numFmtId="0" fontId="0" fillId="5" borderId="8" xfId="0" applyFill="1" applyBorder="1"/>
    <xf numFmtId="0" fontId="0" fillId="5" borderId="9" xfId="0" applyFill="1" applyBorder="1"/>
    <xf numFmtId="49" fontId="0" fillId="5" borderId="8" xfId="0" applyNumberFormat="1" applyFill="1" applyBorder="1"/>
    <xf numFmtId="0" fontId="0" fillId="5" borderId="12" xfId="0" applyFill="1" applyBorder="1"/>
    <xf numFmtId="0" fontId="0" fillId="2" borderId="8" xfId="0" applyFill="1" applyBorder="1" applyAlignment="1">
      <alignment horizontal="left" indent="1"/>
    </xf>
    <xf numFmtId="44" fontId="0" fillId="4" borderId="9" xfId="1" applyFont="1" applyFill="1" applyBorder="1"/>
    <xf numFmtId="49" fontId="0" fillId="0" borderId="0" xfId="1" applyNumberFormat="1" applyFont="1" applyFill="1" applyBorder="1" applyAlignment="1">
      <alignment horizontal="left" indent="1"/>
    </xf>
    <xf numFmtId="44" fontId="0" fillId="4" borderId="14" xfId="1" applyFont="1" applyFill="1" applyBorder="1"/>
    <xf numFmtId="0" fontId="0" fillId="6" borderId="15" xfId="0" applyFill="1" applyBorder="1"/>
    <xf numFmtId="0" fontId="0" fillId="6" borderId="12" xfId="0" applyFill="1" applyBorder="1"/>
    <xf numFmtId="0" fontId="0" fillId="2" borderId="9" xfId="0" applyFill="1" applyBorder="1" applyAlignment="1">
      <alignment horizontal="left" indent="1"/>
    </xf>
    <xf numFmtId="0" fontId="0" fillId="3" borderId="20" xfId="0" applyFill="1" applyBorder="1"/>
    <xf numFmtId="0" fontId="0" fillId="3" borderId="22" xfId="0" applyFill="1" applyBorder="1"/>
    <xf numFmtId="0" fontId="3" fillId="2" borderId="15" xfId="0" applyFont="1" applyFill="1" applyBorder="1"/>
    <xf numFmtId="0" fontId="3" fillId="2" borderId="8" xfId="0" applyFont="1" applyFill="1" applyBorder="1"/>
    <xf numFmtId="0" fontId="4" fillId="4" borderId="15" xfId="0" applyFont="1" applyFill="1" applyBorder="1"/>
    <xf numFmtId="0" fontId="4" fillId="4" borderId="16" xfId="0" applyFont="1" applyFill="1" applyBorder="1"/>
    <xf numFmtId="0" fontId="4" fillId="6" borderId="17" xfId="0" applyFont="1" applyFill="1" applyBorder="1"/>
    <xf numFmtId="0" fontId="4" fillId="6" borderId="16" xfId="0" applyFont="1" applyFill="1" applyBorder="1" applyAlignment="1">
      <alignment horizontal="center"/>
    </xf>
    <xf numFmtId="0" fontId="4" fillId="3" borderId="7" xfId="0" applyFont="1" applyFill="1" applyBorder="1" applyAlignment="1">
      <alignment horizontal="center"/>
    </xf>
    <xf numFmtId="0" fontId="4" fillId="3" borderId="11" xfId="0" applyFont="1" applyFill="1" applyBorder="1" applyAlignment="1">
      <alignment horizontal="center"/>
    </xf>
    <xf numFmtId="44" fontId="4" fillId="4" borderId="16" xfId="1" applyFont="1" applyFill="1" applyBorder="1"/>
    <xf numFmtId="0" fontId="4" fillId="2" borderId="16" xfId="0" applyFont="1" applyFill="1" applyBorder="1"/>
    <xf numFmtId="0" fontId="4" fillId="0" borderId="0" xfId="0" applyFont="1" applyAlignment="1">
      <alignment horizontal="center"/>
    </xf>
    <xf numFmtId="44" fontId="0" fillId="6" borderId="13" xfId="1" applyFont="1" applyFill="1" applyBorder="1" applyAlignment="1">
      <alignment horizontal="left" indent="1"/>
    </xf>
    <xf numFmtId="44" fontId="0" fillId="6" borderId="14" xfId="1" applyFont="1" applyFill="1" applyBorder="1" applyAlignment="1">
      <alignment horizontal="left" indent="1"/>
    </xf>
    <xf numFmtId="0" fontId="2" fillId="0" borderId="0" xfId="0" applyFont="1"/>
    <xf numFmtId="44" fontId="0" fillId="0" borderId="0" xfId="0" applyNumberFormat="1"/>
    <xf numFmtId="9" fontId="0" fillId="0" borderId="0" xfId="0" applyNumberFormat="1"/>
    <xf numFmtId="9" fontId="0" fillId="0" borderId="0" xfId="2" applyFont="1" applyFill="1"/>
    <xf numFmtId="1" fontId="0" fillId="0" borderId="0" xfId="0" applyNumberFormat="1"/>
    <xf numFmtId="44" fontId="0" fillId="0" borderId="0" xfId="1" applyFont="1" applyFill="1"/>
    <xf numFmtId="0" fontId="0" fillId="0" borderId="0" xfId="0"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3" borderId="1" xfId="0" applyFill="1" applyBorder="1" applyAlignment="1">
      <alignment horizontal="center"/>
    </xf>
    <xf numFmtId="0" fontId="0" fillId="3" borderId="5"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0" xfId="0" applyFill="1" applyAlignment="1">
      <alignment horizontal="center"/>
    </xf>
    <xf numFmtId="0" fontId="0" fillId="3" borderId="4" xfId="0" applyFill="1" applyBorder="1" applyAlignment="1">
      <alignment horizontal="center"/>
    </xf>
    <xf numFmtId="0" fontId="0" fillId="3" borderId="21" xfId="0" applyFill="1" applyBorder="1" applyAlignment="1">
      <alignment horizontal="center"/>
    </xf>
    <xf numFmtId="0" fontId="0" fillId="3" borderId="20" xfId="0" applyFill="1" applyBorder="1" applyAlignment="1">
      <alignment horizontal="center"/>
    </xf>
    <xf numFmtId="44" fontId="0" fillId="2" borderId="9" xfId="1" applyFont="1" applyFill="1" applyBorder="1" applyAlignment="1">
      <alignment horizontal="left" indent="1"/>
    </xf>
    <xf numFmtId="0" fontId="0" fillId="2" borderId="9" xfId="1" applyNumberFormat="1" applyFont="1" applyFill="1" applyBorder="1" applyAlignment="1">
      <alignment horizontal="right"/>
    </xf>
    <xf numFmtId="0" fontId="0" fillId="2" borderId="9" xfId="0" applyFill="1" applyBorder="1" applyAlignment="1">
      <alignment horizontal="right" indent="1"/>
    </xf>
    <xf numFmtId="0" fontId="4" fillId="2" borderId="9" xfId="0" applyFont="1" applyFill="1" applyBorder="1" applyAlignment="1">
      <alignment horizontal="right" indent="1"/>
    </xf>
    <xf numFmtId="0" fontId="0" fillId="2" borderId="9" xfId="0" applyFill="1" applyBorder="1" applyAlignment="1">
      <alignment horizontal="right"/>
    </xf>
    <xf numFmtId="44" fontId="0" fillId="2" borderId="9" xfId="1" applyFont="1" applyFill="1" applyBorder="1" applyAlignment="1">
      <alignment horizontal="right"/>
    </xf>
    <xf numFmtId="9" fontId="0" fillId="2" borderId="14" xfId="2" applyFont="1" applyFill="1" applyBorder="1" applyAlignment="1">
      <alignment horizontal="right"/>
    </xf>
    <xf numFmtId="9" fontId="0" fillId="4" borderId="9" xfId="2" applyFont="1" applyFill="1" applyBorder="1"/>
    <xf numFmtId="1" fontId="0" fillId="4" borderId="9" xfId="1" applyNumberFormat="1" applyFont="1" applyFill="1" applyBorder="1"/>
    <xf numFmtId="44" fontId="0" fillId="3" borderId="6" xfId="0" applyNumberFormat="1" applyFill="1" applyBorder="1"/>
    <xf numFmtId="44" fontId="0" fillId="3" borderId="9" xfId="0" applyNumberFormat="1" applyFill="1" applyBorder="1"/>
    <xf numFmtId="44" fontId="0" fillId="5" borderId="16" xfId="0" applyNumberFormat="1" applyFill="1" applyBorder="1"/>
    <xf numFmtId="9" fontId="0" fillId="5" borderId="9" xfId="2" applyFont="1" applyFill="1" applyBorder="1"/>
    <xf numFmtId="2" fontId="0" fillId="5" borderId="9" xfId="0" applyNumberFormat="1" applyFill="1" applyBorder="1"/>
    <xf numFmtId="9" fontId="0" fillId="5" borderId="14" xfId="2" applyFont="1" applyFill="1" applyBorder="1"/>
    <xf numFmtId="9" fontId="0" fillId="3" borderId="9" xfId="2" applyFont="1" applyFill="1" applyBorder="1"/>
    <xf numFmtId="9" fontId="0" fillId="3" borderId="13" xfId="2" applyFont="1" applyFill="1" applyBorder="1"/>
    <xf numFmtId="9" fontId="0" fillId="3" borderId="14" xfId="2" applyFont="1" applyFill="1" applyBorder="1"/>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CCCCFF"/>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145032</xdr:colOff>
      <xdr:row>1</xdr:row>
      <xdr:rowOff>12159</xdr:rowOff>
    </xdr:from>
    <xdr:to>
      <xdr:col>8</xdr:col>
      <xdr:colOff>594145</xdr:colOff>
      <xdr:row>35</xdr:row>
      <xdr:rowOff>95849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5032" y="197867"/>
          <a:ext cx="5337415" cy="639774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a:solidFill>
                <a:schemeClr val="dk1"/>
              </a:solidFill>
              <a:latin typeface="+mn-lt"/>
              <a:ea typeface="+mn-ea"/>
              <a:cs typeface="+mn-cs"/>
            </a:rPr>
            <a:t>CVP Modeling</a:t>
          </a:r>
          <a:r>
            <a:rPr lang="en-US" sz="1100" b="1" u="sng" baseline="0">
              <a:solidFill>
                <a:schemeClr val="dk1"/>
              </a:solidFill>
              <a:latin typeface="+mn-lt"/>
              <a:ea typeface="+mn-ea"/>
              <a:cs typeface="+mn-cs"/>
            </a:rPr>
            <a:t> project</a:t>
          </a:r>
        </a:p>
        <a:p>
          <a:endParaRPr lang="en-US" sz="1100" b="0" u="none" baseline="0">
            <a:solidFill>
              <a:schemeClr val="dk1"/>
            </a:solidFill>
            <a:latin typeface="+mn-lt"/>
            <a:ea typeface="+mn-ea"/>
            <a:cs typeface="+mn-cs"/>
          </a:endParaRPr>
        </a:p>
        <a:p>
          <a:r>
            <a:rPr lang="en-US" sz="1100" b="0" u="none" baseline="0">
              <a:solidFill>
                <a:schemeClr val="dk1"/>
              </a:solidFill>
              <a:latin typeface="+mn-lt"/>
              <a:ea typeface="+mn-ea"/>
              <a:cs typeface="+mn-cs"/>
            </a:rPr>
            <a:t>The purpose of this project is to give you experience creating a multiproduct profitability analysis that can be used to determine the effects of changing business conditions on the client's financial position.   Your goal will be to use Excel in such a way that any changes to the assumptions will correctly ripple through the entire profitability analysis.  We will be using "what if" analysis, called scenario manager, in the data ribbon of excel to do this.</a:t>
          </a:r>
        </a:p>
        <a:p>
          <a:endParaRPr lang="en-US" sz="1100" b="1" u="sng">
            <a:solidFill>
              <a:schemeClr val="dk1"/>
            </a:solidFill>
            <a:latin typeface="+mn-lt"/>
            <a:ea typeface="+mn-ea"/>
            <a:cs typeface="+mn-cs"/>
          </a:endParaRPr>
        </a:p>
        <a:p>
          <a:endParaRPr lang="en-US" sz="1100" b="1" u="sng">
            <a:solidFill>
              <a:schemeClr val="dk1"/>
            </a:solidFill>
            <a:latin typeface="+mn-lt"/>
            <a:ea typeface="+mn-ea"/>
            <a:cs typeface="+mn-cs"/>
          </a:endParaRPr>
        </a:p>
        <a:p>
          <a:r>
            <a:rPr lang="en-US" sz="1100" b="1" u="sng">
              <a:solidFill>
                <a:schemeClr val="dk1"/>
              </a:solidFill>
              <a:latin typeface="+mn-lt"/>
              <a:ea typeface="+mn-ea"/>
              <a:cs typeface="+mn-cs"/>
            </a:rPr>
            <a:t>Business</a:t>
          </a:r>
          <a:r>
            <a:rPr lang="en-US" sz="1100" b="1" u="sng" baseline="0">
              <a:solidFill>
                <a:schemeClr val="dk1"/>
              </a:solidFill>
              <a:latin typeface="+mn-lt"/>
              <a:ea typeface="+mn-ea"/>
              <a:cs typeface="+mn-cs"/>
            </a:rPr>
            <a:t> Description</a:t>
          </a:r>
        </a:p>
        <a:p>
          <a:endParaRPr lang="en-US" sz="1100" baseline="0">
            <a:solidFill>
              <a:schemeClr val="dk1"/>
            </a:solidFill>
            <a:latin typeface="+mn-lt"/>
            <a:ea typeface="+mn-ea"/>
            <a:cs typeface="+mn-cs"/>
          </a:endParaRPr>
        </a:p>
        <a:p>
          <a:r>
            <a:rPr lang="en-US" sz="1100">
              <a:solidFill>
                <a:schemeClr val="dk1"/>
              </a:solidFill>
              <a:latin typeface="+mn-lt"/>
              <a:ea typeface="+mn-ea"/>
              <a:cs typeface="+mn-cs"/>
            </a:rPr>
            <a:t>After taking business classes, Jake, an avid dog-lover, decided to start selling unique</a:t>
          </a:r>
          <a:r>
            <a:rPr lang="en-US" sz="1100" baseline="0">
              <a:solidFill>
                <a:schemeClr val="dk1"/>
              </a:solidFill>
              <a:latin typeface="+mn-lt"/>
              <a:ea typeface="+mn-ea"/>
              <a:cs typeface="+mn-cs"/>
            </a:rPr>
            <a:t> pet supplies at trade shows.  He has two products:   </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Product 1:   "Launch-it"-   a tennis ball thrower that will sell for $10.  </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Product 2:  "Treat-time"- an automatic  treat dispenser that releases a treat when the dog places his paw on the pedal.   The treat dispenser will sell for $30.</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Costs:    Jake has hired an employee to work the trade show booths.   The work contract is $1,000 per month plus a commission equal to 10% of revenue.    Jake will also spend $500 per month on trade-show entry fees.  Jake is purchasing the products from a supplier in Mexico.    Launch-its cost $1 each;   Treat-times cost $7 each.     Shipping and handling on the Launch-its will cost $2 each; Shipping and handling on the Treat-times, which are heavier, will cost $8 each.  The shipping and handling costs will be paid by Jake, not the customer.  </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Assume Jake expects to sell 200 Launch-its and 100 Treat-times during his first month of operations (June).</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Jake's financial goal is to earn an operating income of $8,000 per month.    He believes volume may grow at a rate of 5%  a month.</a:t>
          </a:r>
        </a:p>
        <a:p>
          <a:r>
            <a:rPr lang="en-US" sz="1100">
              <a:solidFill>
                <a:schemeClr val="dk1"/>
              </a:solidFill>
              <a:latin typeface="+mn-lt"/>
              <a:ea typeface="+mn-ea"/>
              <a:cs typeface="+mn-cs"/>
            </a:rPr>
            <a:t> </a:t>
          </a:r>
        </a:p>
        <a:p>
          <a:endParaRPr lang="en-US" sz="1100">
            <a:solidFill>
              <a:schemeClr val="dk1"/>
            </a:solidFill>
            <a:latin typeface="+mn-lt"/>
            <a:ea typeface="+mn-ea"/>
            <a:cs typeface="+mn-cs"/>
          </a:endParaRPr>
        </a:p>
        <a:p>
          <a:endParaRPr lang="en-US" sz="1100">
            <a:solidFill>
              <a:schemeClr val="dk1"/>
            </a:solidFill>
            <a:latin typeface="+mn-lt"/>
            <a:ea typeface="+mn-ea"/>
            <a:cs typeface="+mn-cs"/>
          </a:endParaRPr>
        </a:p>
        <a:p>
          <a:endParaRPr lang="en-US" sz="1100">
            <a:solidFill>
              <a:schemeClr val="dk1"/>
            </a:solidFill>
            <a:latin typeface="+mn-lt"/>
            <a:ea typeface="+mn-ea"/>
            <a:cs typeface="+mn-cs"/>
          </a:endParaRPr>
        </a:p>
        <a:p>
          <a:endParaRPr lang="en-US" sz="1100">
            <a:solidFill>
              <a:schemeClr val="dk1"/>
            </a:solidFill>
            <a:latin typeface="+mn-lt"/>
            <a:ea typeface="+mn-ea"/>
            <a:cs typeface="+mn-cs"/>
          </a:endParaRPr>
        </a:p>
        <a:p>
          <a:endParaRPr lang="en-US" sz="110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latin typeface="+mn-lt"/>
            <a:ea typeface="+mn-ea"/>
            <a:cs typeface="+mn-cs"/>
          </a:endParaRPr>
        </a:p>
        <a:p>
          <a:r>
            <a:rPr lang="en-US" sz="1100"/>
            <a:t>=</a:t>
          </a:r>
        </a:p>
      </xdr:txBody>
    </xdr:sp>
    <xdr:clientData/>
  </xdr:twoCellAnchor>
  <xdr:twoCellAnchor>
    <xdr:from>
      <xdr:col>11</xdr:col>
      <xdr:colOff>143932</xdr:colOff>
      <xdr:row>0</xdr:row>
      <xdr:rowOff>135463</xdr:rowOff>
    </xdr:from>
    <xdr:to>
      <xdr:col>23</xdr:col>
      <xdr:colOff>77304</xdr:colOff>
      <xdr:row>63</xdr:row>
      <xdr:rowOff>121478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825236" y="135463"/>
          <a:ext cx="7222068" cy="1146571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Directions </a:t>
          </a:r>
        </a:p>
        <a:p>
          <a:endParaRPr lang="en-US" sz="1100"/>
        </a:p>
        <a:p>
          <a:r>
            <a:rPr lang="en-US" sz="1100"/>
            <a:t>You have been hired by Jake to</a:t>
          </a:r>
          <a:r>
            <a:rPr lang="en-US" sz="1100" baseline="0"/>
            <a:t> build a CVP model that will help him  understand the impact of business conditions on his operating income.  (See "Starting File" worksheet.) In your model, all of the original assumptions will be listed one area of the spreadsheet (blue box).   All other calculations in the model will reference the assumptions (blue box) such that if any assumption changes, the effect will ripple through the entire model.    To accomplish this goal, you will use FORMULAs, rather than numbers, in every  other cell in the worksheet.  In other words, the only place you will type numbers is the blue assumptions box.</a:t>
          </a:r>
        </a:p>
        <a:p>
          <a:endParaRPr lang="en-US" sz="1100" baseline="0"/>
        </a:p>
        <a:p>
          <a:r>
            <a:rPr lang="en-US" sz="1100" b="1" baseline="0"/>
            <a:t>FIRST TASK:   Rename your worksheet to your name:   Lastname_firstname</a:t>
          </a:r>
        </a:p>
        <a:p>
          <a:endParaRPr lang="en-US" sz="1100" u="sng"/>
        </a:p>
        <a:p>
          <a:r>
            <a:rPr lang="en-US" sz="1100" b="1" u="sng"/>
            <a:t>FORMATTING </a:t>
          </a:r>
          <a:r>
            <a:rPr lang="en-US" sz="1100" b="1" u="sng" baseline="0"/>
            <a:t> conventions to use throughout project</a:t>
          </a:r>
          <a:r>
            <a:rPr lang="en-US" sz="1100" b="1" u="sng"/>
            <a:t>:</a:t>
          </a:r>
        </a:p>
        <a:p>
          <a:r>
            <a:rPr lang="en-US" sz="1100" u="none"/>
            <a:t>- Round all UNITS</a:t>
          </a:r>
          <a:r>
            <a:rPr lang="en-US" sz="1100" u="none" baseline="0"/>
            <a:t> to the nearest whole unit.   Use the "decrease decimals" button on your tool bar rather than the Rounding function.</a:t>
          </a:r>
        </a:p>
        <a:p>
          <a:r>
            <a:rPr lang="en-US" sz="1100" u="none" baseline="0"/>
            <a:t>- Show all MONETARY amounts as dollars </a:t>
          </a:r>
          <a:r>
            <a:rPr lang="en-US" sz="1100" baseline="0">
              <a:solidFill>
                <a:schemeClr val="dk1"/>
              </a:solidFill>
              <a:effectLst/>
              <a:latin typeface="+mn-lt"/>
              <a:ea typeface="+mn-ea"/>
              <a:cs typeface="+mn-cs"/>
            </a:rPr>
            <a:t>and cents.  Round to the nearest cent ($x.xx)</a:t>
          </a:r>
          <a:r>
            <a:rPr lang="en-US" sz="1100" u="none" baseline="0"/>
            <a:t>. </a:t>
          </a:r>
          <a:r>
            <a:rPr lang="en-US" sz="1100" u="none" baseline="0">
              <a:solidFill>
                <a:schemeClr val="dk1"/>
              </a:solidFill>
              <a:effectLst/>
              <a:latin typeface="+mn-lt"/>
              <a:ea typeface="+mn-ea"/>
              <a:cs typeface="+mn-cs"/>
            </a:rPr>
            <a:t>Use the "decrease decimals" button rather than the rounding function.</a:t>
          </a:r>
          <a:endParaRPr lang="en-US" sz="1100" u="none" baseline="0"/>
        </a:p>
        <a:p>
          <a:r>
            <a:rPr lang="en-US" sz="1100" u="none" baseline="0"/>
            <a:t>- Show all percentages as %, not as decimals.   (x%, not .xx)</a:t>
          </a:r>
        </a:p>
        <a:p>
          <a:r>
            <a:rPr lang="en-US" sz="1100" u="none" baseline="0"/>
            <a:t>- Right justify all cells   (numbers should be to the right side of the cell, not in the middle or left)</a:t>
          </a:r>
        </a:p>
        <a:p>
          <a:endParaRPr lang="en-US" sz="1100" u="none"/>
        </a:p>
        <a:p>
          <a:endParaRPr lang="en-US" sz="1100"/>
        </a:p>
        <a:p>
          <a:r>
            <a:rPr lang="en-US" sz="1100"/>
            <a:t>1) Complete the assumptions (blue box) based on the  data </a:t>
          </a:r>
          <a:r>
            <a:rPr lang="en-US" sz="1100" baseline="0"/>
            <a:t> about Jake's business. Identify and list all variable  costs </a:t>
          </a:r>
          <a:r>
            <a:rPr lang="en-US" sz="1100" b="1" baseline="0"/>
            <a:t>separately</a:t>
          </a:r>
          <a:r>
            <a:rPr lang="en-US" sz="1100" baseline="0"/>
            <a:t> and all fixed costs </a:t>
          </a:r>
          <a:r>
            <a:rPr lang="en-US" sz="1100" b="1" i="0" baseline="0"/>
            <a:t>separately </a:t>
          </a:r>
          <a:r>
            <a:rPr lang="en-US" sz="1100" baseline="0"/>
            <a:t>before finding the total for each type of cost.  Don't use any formulas in these boxes except for the totals of variable cost and the total for fixed cost.</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a:t>2)</a:t>
          </a:r>
          <a:r>
            <a:rPr lang="en-US" sz="1100" baseline="0"/>
            <a:t> Complete the Product Analysis (yellow boxes) assuming Jake ONLY sells either Product #1 (Launch-its) OR  Product #2  (Treat -times).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t>Check figures:    B/E Product #1 =  250 units;   B/E Product #2= 125 units</a:t>
          </a:r>
        </a:p>
        <a:p>
          <a:endParaRPr lang="en-US" sz="1100" baseline="0"/>
        </a:p>
        <a:p>
          <a:pPr eaLnBrk="1" fontAlgn="auto" latinLnBrk="0" hangingPunct="1"/>
          <a:r>
            <a:rPr lang="en-US" sz="1100" baseline="0"/>
            <a:t>3) </a:t>
          </a:r>
          <a:r>
            <a:rPr lang="en-US" sz="1100" baseline="0">
              <a:solidFill>
                <a:schemeClr val="dk1"/>
              </a:solidFill>
              <a:effectLst/>
              <a:latin typeface="+mn-lt"/>
              <a:ea typeface="+mn-ea"/>
              <a:cs typeface="+mn-cs"/>
            </a:rPr>
            <a:t>Complete the pro forma CM Income Statement for the month of June (green box).  </a:t>
          </a:r>
          <a:r>
            <a:rPr lang="en-US" sz="1100" b="1" baseline="0">
              <a:solidFill>
                <a:schemeClr val="dk1"/>
              </a:solidFill>
              <a:effectLst/>
              <a:latin typeface="+mn-lt"/>
              <a:ea typeface="+mn-ea"/>
              <a:cs typeface="+mn-cs"/>
            </a:rPr>
            <a:t>HINT:</a:t>
          </a:r>
          <a:r>
            <a:rPr lang="en-US" sz="1100" baseline="0">
              <a:solidFill>
                <a:schemeClr val="dk1"/>
              </a:solidFill>
              <a:effectLst/>
              <a:latin typeface="+mn-lt"/>
              <a:ea typeface="+mn-ea"/>
              <a:cs typeface="+mn-cs"/>
            </a:rPr>
            <a:t>   On product line income statements such as this, the fixed costs are only listed in the total column.   Make sure you also show the totals for all other line items.  Finally,  calculate the overall WACM%  for the company.  Complete also the sales mix for each productline(using dollar sales).</a:t>
          </a:r>
        </a:p>
        <a:p>
          <a:pPr eaLnBrk="1" fontAlgn="auto" latinLnBrk="0" hangingPunct="1"/>
          <a:endParaRPr lang="en-US">
            <a:effectLst/>
          </a:endParaRPr>
        </a:p>
        <a:p>
          <a:r>
            <a:rPr lang="en-US" sz="1100" baseline="0">
              <a:solidFill>
                <a:schemeClr val="dk1"/>
              </a:solidFill>
              <a:effectLst/>
              <a:latin typeface="+mn-lt"/>
              <a:ea typeface="+mn-ea"/>
              <a:cs typeface="+mn-cs"/>
            </a:rPr>
            <a:t>Check figure:  Net Operating income = $900   WACM% =  48%    Sales Mix % Product 1 = 40%</a:t>
          </a:r>
          <a:endParaRPr lang="en-US">
            <a:effectLst/>
          </a:endParaRPr>
        </a:p>
        <a:p>
          <a:endParaRPr lang="en-US" sz="1100" baseline="0"/>
        </a:p>
        <a:p>
          <a:endParaRPr lang="en-US" sz="1100" baseline="0"/>
        </a:p>
        <a:p>
          <a:r>
            <a:rPr lang="en-US" sz="1100" baseline="0"/>
            <a:t>4)  Use the WACM ratio to calculate the TOTAL dollar sales needed to breakeven (TOTAL column in the first gray box).   THEN, calculate the  sales dollars of EACH type of product needed to breakeven.   </a:t>
          </a:r>
        </a:p>
        <a:p>
          <a:endParaRPr lang="en-US" sz="1100" baseline="0"/>
        </a:p>
        <a:p>
          <a:r>
            <a:rPr lang="en-US" sz="1100" baseline="0"/>
            <a:t>Check figures:    B/E Product  #1 = $1,250;   B/E Product #2= $1,875</a:t>
          </a:r>
        </a:p>
        <a:p>
          <a:endParaRPr lang="en-US" sz="1100" baseline="0"/>
        </a:p>
        <a:p>
          <a:r>
            <a:rPr lang="en-US" sz="1100" baseline="0"/>
            <a:t>5)</a:t>
          </a:r>
          <a:r>
            <a:rPr lang="en-US" sz="1100" baseline="0">
              <a:solidFill>
                <a:schemeClr val="dk1"/>
              </a:solidFill>
              <a:latin typeface="+mn-lt"/>
              <a:ea typeface="+mn-ea"/>
              <a:cs typeface="+mn-cs"/>
            </a:rPr>
            <a:t>  Use the WACM ratio to calculate the total sales dollars needed to achieve Jake's target profit (TOTAL column in the second gray box).   THEN, calculate the  dollar sales of product needed to achieve the target profit.   </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Check figures:    B/E Product  #1 =$7,917;   B/E Product #2= $11,875</a:t>
          </a:r>
          <a:endParaRPr lang="en-US"/>
        </a:p>
        <a:p>
          <a:endParaRPr lang="en-US" sz="1100" baseline="0"/>
        </a:p>
        <a:p>
          <a:r>
            <a:rPr lang="en-US" sz="1100" baseline="0"/>
            <a:t>6) Calculate the MOS using June sales as the expected sales (purple box).  Calculate the MOS in terms  of sales revenue(dollars) and as a percentage.   Also calculate the Degree of Operating Leverage(DOL) and use it to determine the expected  percentage change in operating income stemming from an expected change in sales volume.    </a:t>
          </a:r>
          <a:r>
            <a:rPr lang="en-US" sz="1100" baseline="0">
              <a:solidFill>
                <a:schemeClr val="dk1"/>
              </a:solidFill>
              <a:effectLst/>
              <a:latin typeface="+mn-lt"/>
              <a:ea typeface="+mn-ea"/>
              <a:cs typeface="+mn-cs"/>
            </a:rPr>
            <a:t>Round to 2 decimal places for DOL calculation.    </a:t>
          </a:r>
          <a:r>
            <a:rPr lang="en-US" sz="1100" baseline="0"/>
            <a:t> </a:t>
          </a:r>
        </a:p>
        <a:p>
          <a:endParaRPr lang="en-US" sz="1100" baseline="0"/>
        </a:p>
        <a:p>
          <a:r>
            <a:rPr lang="en-US" sz="1100" baseline="0"/>
            <a:t>Check figures:    MOS%= 38%;   DOL= 2.67</a:t>
          </a:r>
        </a:p>
        <a:p>
          <a:endParaRPr lang="en-US" sz="1100" baseline="0"/>
        </a:p>
        <a:p>
          <a:r>
            <a:rPr lang="en-US" sz="1100" baseline="0"/>
            <a:t>7)  Change name of worksheet to "Original Assumptions".</a:t>
          </a:r>
        </a:p>
        <a:p>
          <a:endParaRPr lang="en-US" sz="1100" baseline="0"/>
        </a:p>
        <a:p>
          <a:r>
            <a:rPr lang="en-US" sz="1100" baseline="0"/>
            <a:t>8) Make sure you have cleaned up your worksheet using the formatting conventions listed above.</a:t>
          </a:r>
        </a:p>
        <a:p>
          <a:endParaRPr lang="en-US" sz="1100" baseline="0"/>
        </a:p>
        <a:p>
          <a:r>
            <a:rPr lang="en-US" sz="1100" baseline="0"/>
            <a:t>9) Go to the "scenario manager" worksheet and follow the directions found there.</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4</xdr:row>
      <xdr:rowOff>171450</xdr:rowOff>
    </xdr:from>
    <xdr:to>
      <xdr:col>8</xdr:col>
      <xdr:colOff>523875</xdr:colOff>
      <xdr:row>40</xdr:row>
      <xdr:rowOff>171450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00025" y="933450"/>
          <a:ext cx="5200650"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Once</a:t>
          </a:r>
          <a:r>
            <a:rPr lang="en-US" sz="1100" baseline="0"/>
            <a:t> you have built the model, use it to answer Jake's "What if" questions about his business.   </a:t>
          </a:r>
          <a:r>
            <a:rPr lang="en-US" sz="1100" b="1" baseline="0"/>
            <a:t>Treat each situation as a separate scenario.  All comparisons should be made to the original assumptions. </a:t>
          </a:r>
        </a:p>
        <a:p>
          <a:endParaRPr lang="en-US" sz="1100" b="1" baseline="0"/>
        </a:p>
        <a:p>
          <a:r>
            <a:rPr lang="en-US" sz="1100" b="1" baseline="0"/>
            <a:t>For all of these scenarios, determine the total company impact on the following metrics:</a:t>
          </a:r>
        </a:p>
        <a:p>
          <a:r>
            <a:rPr lang="en-US" sz="1100" b="1" baseline="0"/>
            <a:t>     a. net operating income</a:t>
          </a:r>
        </a:p>
        <a:p>
          <a:r>
            <a:rPr lang="en-US" sz="1100" b="1" baseline="0"/>
            <a:t>     b. Break even point</a:t>
          </a:r>
        </a:p>
        <a:p>
          <a:r>
            <a:rPr lang="en-US" sz="1100" b="1" baseline="0"/>
            <a:t>     c.  Margin of Safety %</a:t>
          </a:r>
        </a:p>
        <a:p>
          <a:r>
            <a:rPr lang="en-US" sz="1100" b="1" baseline="0"/>
            <a:t>     d.  Degree of Operating Leverage</a:t>
          </a:r>
        </a:p>
        <a:p>
          <a:r>
            <a:rPr lang="en-US" sz="1100" b="1" baseline="0"/>
            <a:t>     e.  Expected % change in net operating income</a:t>
          </a:r>
        </a:p>
        <a:p>
          <a:endParaRPr lang="en-US" sz="1100" b="1" baseline="0"/>
        </a:p>
        <a:p>
          <a:endParaRPr lang="en-US" sz="1100" b="1" baseline="0"/>
        </a:p>
        <a:p>
          <a:r>
            <a:rPr lang="en-US" sz="1100" b="1" baseline="0"/>
            <a:t>Scenario #1 - Supplier increases cost of the Product</a:t>
          </a:r>
        </a:p>
        <a:p>
          <a:r>
            <a:rPr lang="en-US" sz="1100" b="0" baseline="0"/>
            <a:t>In the current environment of inflation, one of the risk Jake's is concerned about is the supplier of the treat time product and launch-it product increasing his prices by 20%.</a:t>
          </a:r>
        </a:p>
        <a:p>
          <a:endParaRPr lang="en-US" sz="1100" b="1" baseline="0"/>
        </a:p>
        <a:p>
          <a:r>
            <a:rPr lang="en-US" sz="1100" b="1" baseline="0"/>
            <a:t>Scenario #2 - Sales Mix change</a:t>
          </a:r>
        </a:p>
        <a:p>
          <a:r>
            <a:rPr lang="en-US" sz="1100" b="0" baseline="0"/>
            <a:t>Jake also wants to the know the impact of a sales mix change on these metrics.  Assume the new sales mix is 150 "Launch-its" and 150 "Treat-times".</a:t>
          </a:r>
        </a:p>
        <a:p>
          <a:endParaRPr lang="en-US" sz="1100" b="1" baseline="0"/>
        </a:p>
        <a:p>
          <a:r>
            <a:rPr lang="en-US" sz="1100" b="1" baseline="0"/>
            <a:t>Scenario #3 - Alternative Contract</a:t>
          </a:r>
        </a:p>
        <a:p>
          <a:r>
            <a:rPr lang="en-US" sz="1100" b="0" baseline="0"/>
            <a:t>Jakes has heard some rumblings that his employee wants to renegotiate a different work contract:  $1,500 per month plus 5% of revenue.</a:t>
          </a:r>
        </a:p>
        <a:p>
          <a:endParaRPr lang="en-US" sz="1100" baseline="0"/>
        </a:p>
        <a:p>
          <a:r>
            <a:rPr lang="en-US" sz="1100" baseline="0"/>
            <a:t>You should use Excel's scenario manager to evaluate these scenarios on the metrics.  You need to include a scenario summary and provide a brief analysis of the changes caused by each scenario.  </a:t>
          </a:r>
        </a:p>
        <a:p>
          <a:endParaRPr lang="en-US" sz="1100" baseline="0"/>
        </a:p>
        <a:p>
          <a:r>
            <a:rPr lang="en-US" sz="1100" baseline="0"/>
            <a:t>Your instruction will be running through how to use scenario manager in class.  </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9:C40"/>
  <sheetViews>
    <sheetView tabSelected="1" topLeftCell="D1" zoomScale="137" zoomScaleNormal="115" workbookViewId="0">
      <selection activeCell="K20" sqref="K20"/>
    </sheetView>
  </sheetViews>
  <sheetFormatPr baseColWidth="10" defaultColWidth="8.83203125" defaultRowHeight="15" x14ac:dyDescent="0.2"/>
  <sheetData>
    <row r="39" spans="1:3" x14ac:dyDescent="0.2">
      <c r="A39" t="s">
        <v>33</v>
      </c>
    </row>
    <row r="40" spans="1:3" x14ac:dyDescent="0.2">
      <c r="C40" t="s">
        <v>42</v>
      </c>
    </row>
  </sheetData>
  <pageMargins left="0.45" right="0.4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40"/>
  <sheetViews>
    <sheetView zoomScale="82" zoomScaleNormal="100" workbookViewId="0">
      <selection activeCell="I34" sqref="I34"/>
    </sheetView>
  </sheetViews>
  <sheetFormatPr baseColWidth="10" defaultColWidth="8.83203125" defaultRowHeight="15" x14ac:dyDescent="0.2"/>
  <cols>
    <col min="1" max="1" width="3.33203125" customWidth="1"/>
    <col min="2" max="2" width="30.33203125" customWidth="1"/>
    <col min="3" max="3" width="13.83203125" customWidth="1"/>
    <col min="4" max="4" width="6.6640625" customWidth="1"/>
    <col min="5" max="6" width="22" customWidth="1"/>
    <col min="7" max="7" width="6.6640625" customWidth="1"/>
    <col min="8" max="8" width="40" customWidth="1"/>
    <col min="9" max="9" width="16" customWidth="1"/>
    <col min="10" max="10" width="14.33203125" customWidth="1"/>
    <col min="11" max="11" width="16" customWidth="1"/>
  </cols>
  <sheetData>
    <row r="1" spans="2:11" ht="16" thickBot="1" x14ac:dyDescent="0.25"/>
    <row r="2" spans="2:11" ht="16" thickBot="1" x14ac:dyDescent="0.25">
      <c r="B2" s="49" t="s">
        <v>0</v>
      </c>
      <c r="C2" s="50"/>
      <c r="D2" s="1"/>
      <c r="E2" s="31" t="s">
        <v>4</v>
      </c>
      <c r="F2" s="32" t="s">
        <v>31</v>
      </c>
      <c r="H2" s="51" t="s">
        <v>30</v>
      </c>
      <c r="I2" s="52"/>
      <c r="J2" s="52"/>
      <c r="K2" s="53"/>
    </row>
    <row r="3" spans="2:11" x14ac:dyDescent="0.2">
      <c r="B3" s="29" t="s">
        <v>2</v>
      </c>
      <c r="C3" s="38" t="s">
        <v>31</v>
      </c>
      <c r="E3" s="8" t="s">
        <v>14</v>
      </c>
      <c r="F3" s="21">
        <f>C4-C5</f>
        <v>6</v>
      </c>
      <c r="H3" s="54" t="s">
        <v>24</v>
      </c>
      <c r="I3" s="55"/>
      <c r="J3" s="55"/>
      <c r="K3" s="56"/>
    </row>
    <row r="4" spans="2:11" x14ac:dyDescent="0.2">
      <c r="B4" s="13" t="s">
        <v>1</v>
      </c>
      <c r="C4" s="59">
        <v>10</v>
      </c>
      <c r="D4" s="2"/>
      <c r="E4" s="8" t="s">
        <v>9</v>
      </c>
      <c r="F4" s="66">
        <f>F3/C4</f>
        <v>0.6</v>
      </c>
      <c r="H4" s="54" t="s">
        <v>7</v>
      </c>
      <c r="I4" s="55"/>
      <c r="J4" s="55"/>
      <c r="K4" s="56"/>
    </row>
    <row r="5" spans="2:11" x14ac:dyDescent="0.2">
      <c r="B5" s="13" t="s">
        <v>15</v>
      </c>
      <c r="C5" s="59">
        <v>4</v>
      </c>
      <c r="D5" s="2"/>
      <c r="E5" s="9" t="s">
        <v>13</v>
      </c>
      <c r="F5" s="21"/>
      <c r="H5" s="57"/>
      <c r="I5" s="58"/>
      <c r="J5" s="27"/>
      <c r="K5" s="28"/>
    </row>
    <row r="6" spans="2:11" x14ac:dyDescent="0.2">
      <c r="B6" s="20"/>
      <c r="C6" s="26"/>
      <c r="E6" s="10" t="s">
        <v>10</v>
      </c>
      <c r="F6" s="67">
        <f>F7/C4</f>
        <v>250</v>
      </c>
      <c r="H6" s="5"/>
      <c r="I6" s="35" t="s">
        <v>4</v>
      </c>
      <c r="J6" s="35" t="s">
        <v>5</v>
      </c>
      <c r="K6" s="36" t="s">
        <v>8</v>
      </c>
    </row>
    <row r="7" spans="2:11" x14ac:dyDescent="0.2">
      <c r="B7" s="20"/>
      <c r="C7" s="26"/>
      <c r="E7" s="10" t="s">
        <v>11</v>
      </c>
      <c r="F7" s="21">
        <f>C26/F4</f>
        <v>2500</v>
      </c>
      <c r="H7" s="4" t="s">
        <v>34</v>
      </c>
      <c r="I7" s="68">
        <f>C4*C11</f>
        <v>2000</v>
      </c>
      <c r="J7" s="68">
        <f>C14*C21</f>
        <v>3000</v>
      </c>
      <c r="K7" s="69">
        <f>J7+I7</f>
        <v>5000</v>
      </c>
    </row>
    <row r="8" spans="2:11" x14ac:dyDescent="0.2">
      <c r="B8" s="20"/>
      <c r="C8" s="26"/>
      <c r="E8" s="11"/>
      <c r="F8" s="21"/>
      <c r="H8" s="4" t="s">
        <v>35</v>
      </c>
      <c r="I8" s="68">
        <f>C5*C11</f>
        <v>800</v>
      </c>
      <c r="J8" s="68">
        <f>C15*C21</f>
        <v>1800</v>
      </c>
      <c r="K8" s="69">
        <f>J8+I8</f>
        <v>2600</v>
      </c>
    </row>
    <row r="9" spans="2:11" x14ac:dyDescent="0.2">
      <c r="B9" s="13" t="s">
        <v>16</v>
      </c>
      <c r="C9" s="60">
        <v>4</v>
      </c>
      <c r="E9" s="11" t="s">
        <v>12</v>
      </c>
      <c r="F9" s="21"/>
      <c r="H9" s="4" t="s">
        <v>36</v>
      </c>
      <c r="I9" s="68">
        <f>I7-I8</f>
        <v>1200</v>
      </c>
      <c r="J9" s="68">
        <f>J7-J8</f>
        <v>1200</v>
      </c>
      <c r="K9" s="69">
        <f>J9+I9</f>
        <v>2400</v>
      </c>
    </row>
    <row r="10" spans="2:11" x14ac:dyDescent="0.2">
      <c r="B10" s="13"/>
      <c r="C10" s="61"/>
      <c r="E10" s="10" t="s">
        <v>10</v>
      </c>
      <c r="F10" s="67">
        <f>C28/C4</f>
        <v>800</v>
      </c>
      <c r="H10" s="4" t="s">
        <v>37</v>
      </c>
      <c r="I10" s="3" t="s">
        <v>40</v>
      </c>
      <c r="J10" s="3" t="s">
        <v>40</v>
      </c>
      <c r="K10" s="69">
        <f>C23</f>
        <v>1500</v>
      </c>
    </row>
    <row r="11" spans="2:11" ht="16" thickBot="1" x14ac:dyDescent="0.25">
      <c r="B11" s="13" t="s">
        <v>6</v>
      </c>
      <c r="C11" s="63">
        <v>200</v>
      </c>
      <c r="E11" s="12" t="s">
        <v>11</v>
      </c>
      <c r="F11" s="23">
        <f>C28</f>
        <v>8000</v>
      </c>
      <c r="H11" s="4" t="s">
        <v>38</v>
      </c>
      <c r="I11" s="3" t="s">
        <v>40</v>
      </c>
      <c r="J11" s="3" t="s">
        <v>40</v>
      </c>
      <c r="K11" s="69">
        <f>K9-K10</f>
        <v>900</v>
      </c>
    </row>
    <row r="12" spans="2:11" x14ac:dyDescent="0.2">
      <c r="B12" s="13"/>
      <c r="C12" s="61"/>
      <c r="H12" s="4"/>
      <c r="I12" s="3"/>
      <c r="J12" s="3"/>
      <c r="K12" s="6"/>
    </row>
    <row r="13" spans="2:11" ht="16" thickBot="1" x14ac:dyDescent="0.25">
      <c r="B13" s="30" t="s">
        <v>3</v>
      </c>
      <c r="C13" s="62" t="s">
        <v>32</v>
      </c>
      <c r="H13" s="4" t="s">
        <v>18</v>
      </c>
      <c r="I13" s="3" t="s">
        <v>40</v>
      </c>
      <c r="J13" s="3" t="s">
        <v>40</v>
      </c>
      <c r="K13" s="74">
        <f>K9/K7</f>
        <v>0.48</v>
      </c>
    </row>
    <row r="14" spans="2:11" ht="16" thickBot="1" x14ac:dyDescent="0.25">
      <c r="B14" s="13" t="s">
        <v>1</v>
      </c>
      <c r="C14" s="64">
        <v>30</v>
      </c>
      <c r="E14" s="31" t="s">
        <v>5</v>
      </c>
      <c r="F14" s="37" t="s">
        <v>32</v>
      </c>
      <c r="H14" s="7" t="s">
        <v>41</v>
      </c>
      <c r="I14" s="75">
        <f>I8/I7</f>
        <v>0.4</v>
      </c>
      <c r="J14" s="75">
        <f>J8/J7</f>
        <v>0.6</v>
      </c>
      <c r="K14" s="76">
        <f>K8/K7</f>
        <v>0.52</v>
      </c>
    </row>
    <row r="15" spans="2:11" x14ac:dyDescent="0.2">
      <c r="B15" s="13" t="s">
        <v>15</v>
      </c>
      <c r="C15" s="64">
        <v>18</v>
      </c>
      <c r="D15" s="2"/>
      <c r="E15" s="8" t="s">
        <v>14</v>
      </c>
      <c r="F15" s="21">
        <f>C14-C15</f>
        <v>12</v>
      </c>
    </row>
    <row r="16" spans="2:11" x14ac:dyDescent="0.2">
      <c r="B16" s="20"/>
      <c r="C16" s="64"/>
      <c r="D16" s="2"/>
      <c r="E16" s="8" t="s">
        <v>9</v>
      </c>
      <c r="F16" s="66">
        <f>F15/C14</f>
        <v>0.4</v>
      </c>
      <c r="H16" s="48"/>
      <c r="I16" s="48"/>
      <c r="J16" s="48"/>
      <c r="K16" s="48"/>
    </row>
    <row r="17" spans="2:11" x14ac:dyDescent="0.2">
      <c r="B17" s="20"/>
      <c r="C17" s="64"/>
      <c r="E17" s="9" t="s">
        <v>13</v>
      </c>
      <c r="F17" s="21"/>
      <c r="I17" s="39"/>
      <c r="J17" s="39"/>
      <c r="K17" s="39"/>
    </row>
    <row r="18" spans="2:11" x14ac:dyDescent="0.2">
      <c r="B18" s="20"/>
      <c r="C18" s="64"/>
      <c r="E18" s="10" t="s">
        <v>10</v>
      </c>
      <c r="F18" s="67">
        <f>F19/C14</f>
        <v>125</v>
      </c>
    </row>
    <row r="19" spans="2:11" x14ac:dyDescent="0.2">
      <c r="B19" s="13" t="s">
        <v>16</v>
      </c>
      <c r="C19" s="64">
        <v>15</v>
      </c>
      <c r="E19" s="10" t="s">
        <v>11</v>
      </c>
      <c r="F19" s="21">
        <f>C23/F16</f>
        <v>3750</v>
      </c>
    </row>
    <row r="20" spans="2:11" x14ac:dyDescent="0.2">
      <c r="B20" s="13"/>
      <c r="C20" s="63"/>
      <c r="D20" s="2"/>
      <c r="E20" s="11"/>
      <c r="F20" s="21"/>
    </row>
    <row r="21" spans="2:11" x14ac:dyDescent="0.2">
      <c r="B21" s="13" t="s">
        <v>6</v>
      </c>
      <c r="C21" s="63">
        <v>100</v>
      </c>
      <c r="D21" s="2"/>
      <c r="E21" s="11" t="s">
        <v>12</v>
      </c>
      <c r="F21" s="21"/>
    </row>
    <row r="22" spans="2:11" x14ac:dyDescent="0.2">
      <c r="B22" s="13"/>
      <c r="C22" s="63"/>
      <c r="E22" s="10" t="s">
        <v>10</v>
      </c>
      <c r="F22" s="21">
        <f>C28/C14</f>
        <v>266.66666666666669</v>
      </c>
    </row>
    <row r="23" spans="2:11" ht="16" thickBot="1" x14ac:dyDescent="0.25">
      <c r="B23" s="13" t="s">
        <v>22</v>
      </c>
      <c r="C23" s="64">
        <v>1500</v>
      </c>
      <c r="E23" s="12" t="s">
        <v>11</v>
      </c>
      <c r="F23" s="23">
        <f>C28</f>
        <v>8000</v>
      </c>
    </row>
    <row r="24" spans="2:11" x14ac:dyDescent="0.2">
      <c r="B24" s="20"/>
      <c r="C24" s="63"/>
      <c r="E24" s="22"/>
      <c r="F24" s="2"/>
    </row>
    <row r="25" spans="2:11" ht="16" thickBot="1" x14ac:dyDescent="0.25">
      <c r="B25" s="20"/>
      <c r="C25" s="63"/>
      <c r="E25" s="22"/>
      <c r="F25" s="2"/>
    </row>
    <row r="26" spans="2:11" x14ac:dyDescent="0.2">
      <c r="B26" s="13" t="s">
        <v>23</v>
      </c>
      <c r="C26" s="64">
        <v>1500</v>
      </c>
      <c r="E26" s="22"/>
      <c r="F26" s="2"/>
      <c r="H26" s="24" t="s">
        <v>25</v>
      </c>
      <c r="I26" s="33" t="s">
        <v>4</v>
      </c>
      <c r="J26" s="33" t="s">
        <v>5</v>
      </c>
      <c r="K26" s="34" t="s">
        <v>8</v>
      </c>
    </row>
    <row r="27" spans="2:11" ht="16" thickBot="1" x14ac:dyDescent="0.25">
      <c r="B27" s="13"/>
      <c r="C27" s="63"/>
      <c r="E27" s="22"/>
      <c r="F27" s="2"/>
      <c r="H27" s="25" t="s">
        <v>26</v>
      </c>
      <c r="I27" s="40">
        <f>I14*K27</f>
        <v>1250</v>
      </c>
      <c r="J27" s="40">
        <f>J14*K27</f>
        <v>1875</v>
      </c>
      <c r="K27" s="41">
        <f>K10/K13</f>
        <v>3125</v>
      </c>
    </row>
    <row r="28" spans="2:11" x14ac:dyDescent="0.2">
      <c r="B28" s="13" t="s">
        <v>17</v>
      </c>
      <c r="C28" s="64">
        <v>8000</v>
      </c>
      <c r="E28" s="22"/>
      <c r="F28" s="2"/>
    </row>
    <row r="29" spans="2:11" ht="16" thickBot="1" x14ac:dyDescent="0.25">
      <c r="B29" s="13"/>
      <c r="C29" s="63"/>
    </row>
    <row r="30" spans="2:11" ht="16" thickBot="1" x14ac:dyDescent="0.25">
      <c r="B30" s="14" t="s">
        <v>21</v>
      </c>
      <c r="C30" s="65">
        <v>0.05</v>
      </c>
      <c r="H30" s="24" t="s">
        <v>28</v>
      </c>
      <c r="I30" s="33" t="s">
        <v>4</v>
      </c>
      <c r="J30" s="33" t="s">
        <v>5</v>
      </c>
      <c r="K30" s="34" t="s">
        <v>8</v>
      </c>
    </row>
    <row r="31" spans="2:11" ht="16" thickBot="1" x14ac:dyDescent="0.25">
      <c r="H31" s="25" t="s">
        <v>29</v>
      </c>
      <c r="I31" s="40">
        <f>I14*K31</f>
        <v>7916.6666666666679</v>
      </c>
      <c r="J31" s="40">
        <f>J14*K31</f>
        <v>11875</v>
      </c>
      <c r="K31" s="41">
        <f>(C28+K10)/K13</f>
        <v>19791.666666666668</v>
      </c>
    </row>
    <row r="33" spans="8:9" ht="16" thickBot="1" x14ac:dyDescent="0.25"/>
    <row r="34" spans="8:9" x14ac:dyDescent="0.2">
      <c r="H34" s="15" t="s">
        <v>19</v>
      </c>
      <c r="I34" s="70">
        <f>K7-K27</f>
        <v>1875</v>
      </c>
    </row>
    <row r="35" spans="8:9" x14ac:dyDescent="0.2">
      <c r="H35" s="16"/>
      <c r="I35" s="17"/>
    </row>
    <row r="36" spans="8:9" x14ac:dyDescent="0.2">
      <c r="H36" s="16" t="s">
        <v>20</v>
      </c>
      <c r="I36" s="71">
        <f>I34/K7</f>
        <v>0.375</v>
      </c>
    </row>
    <row r="37" spans="8:9" x14ac:dyDescent="0.2">
      <c r="H37" s="18"/>
      <c r="I37" s="17"/>
    </row>
    <row r="38" spans="8:9" x14ac:dyDescent="0.2">
      <c r="H38" s="16" t="s">
        <v>39</v>
      </c>
      <c r="I38" s="72">
        <f>K9/K11</f>
        <v>2.6666666666666665</v>
      </c>
    </row>
    <row r="39" spans="8:9" x14ac:dyDescent="0.2">
      <c r="H39" s="16"/>
      <c r="I39" s="17"/>
    </row>
    <row r="40" spans="8:9" ht="16" thickBot="1" x14ac:dyDescent="0.25">
      <c r="H40" s="19" t="s">
        <v>27</v>
      </c>
      <c r="I40" s="73">
        <f>I38*C30</f>
        <v>0.13333333333333333</v>
      </c>
    </row>
  </sheetData>
  <mergeCells count="6">
    <mergeCell ref="H16:K16"/>
    <mergeCell ref="B2:C2"/>
    <mergeCell ref="H2:K2"/>
    <mergeCell ref="H3:K3"/>
    <mergeCell ref="H4:K4"/>
    <mergeCell ref="H5:I5"/>
  </mergeCells>
  <pageMargins left="0.25" right="0.25" top="0.75" bottom="0.75" header="0.3" footer="0.3"/>
  <pageSetup orientation="portrait" r:id="rId1"/>
  <headerFooter>
    <oddHeader xml:space="preserve">&amp;CCVP Model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9:M31"/>
  <sheetViews>
    <sheetView topLeftCell="A2" workbookViewId="0">
      <selection activeCell="M20" sqref="M20"/>
    </sheetView>
  </sheetViews>
  <sheetFormatPr baseColWidth="10" defaultColWidth="8.83203125" defaultRowHeight="15" x14ac:dyDescent="0.2"/>
  <cols>
    <col min="10" max="10" width="30.5" customWidth="1"/>
    <col min="11" max="12" width="11.6640625" customWidth="1"/>
    <col min="13" max="13" width="12.33203125" customWidth="1"/>
  </cols>
  <sheetData>
    <row r="9" spans="11:13" x14ac:dyDescent="0.2">
      <c r="K9" s="42"/>
      <c r="L9" s="42"/>
      <c r="M9" s="42"/>
    </row>
    <row r="10" spans="11:13" x14ac:dyDescent="0.2">
      <c r="K10" s="43"/>
      <c r="L10" s="43"/>
      <c r="M10" s="43"/>
    </row>
    <row r="12" spans="11:13" x14ac:dyDescent="0.2">
      <c r="K12" s="44"/>
      <c r="L12" s="44"/>
      <c r="M12" s="45"/>
    </row>
    <row r="13" spans="11:13" x14ac:dyDescent="0.2">
      <c r="M13" s="45"/>
    </row>
    <row r="14" spans="11:13" x14ac:dyDescent="0.2">
      <c r="K14" s="44"/>
      <c r="L14" s="44"/>
      <c r="M14" s="45"/>
    </row>
    <row r="18" spans="11:13" x14ac:dyDescent="0.2">
      <c r="K18" s="43"/>
      <c r="L18" s="43"/>
      <c r="M18" s="43"/>
    </row>
    <row r="20" spans="11:13" x14ac:dyDescent="0.2">
      <c r="K20" s="43"/>
      <c r="L20" s="43"/>
      <c r="M20" s="43"/>
    </row>
    <row r="22" spans="11:13" x14ac:dyDescent="0.2">
      <c r="K22" s="46"/>
      <c r="L22" s="46"/>
      <c r="M22" s="46"/>
    </row>
    <row r="27" spans="11:13" x14ac:dyDescent="0.2">
      <c r="K27" s="43"/>
      <c r="L27" s="43"/>
      <c r="M27" s="43"/>
    </row>
    <row r="29" spans="11:13" x14ac:dyDescent="0.2">
      <c r="K29" s="47"/>
      <c r="L29" s="47"/>
      <c r="M29" s="47"/>
    </row>
    <row r="31" spans="11:13" x14ac:dyDescent="0.2">
      <c r="K31" s="43"/>
      <c r="L31" s="43"/>
      <c r="M31" s="4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Business &amp; Directions</vt:lpstr>
      <vt:lpstr>Starting file</vt:lpstr>
      <vt:lpstr>Scenario Manager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Braun</dc:creator>
  <cp:lastModifiedBy>Cronk, Kylie</cp:lastModifiedBy>
  <cp:lastPrinted>2017-03-31T15:44:52Z</cp:lastPrinted>
  <dcterms:created xsi:type="dcterms:W3CDTF">2016-03-12T17:41:20Z</dcterms:created>
  <dcterms:modified xsi:type="dcterms:W3CDTF">2025-02-12T20:51:38Z</dcterms:modified>
</cp:coreProperties>
</file>