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945" windowHeight="14265" activeTab="2"/>
  </bookViews>
  <sheets>
    <sheet name="Testing數量" sheetId="1" r:id="rId1"/>
    <sheet name="Testing次數" sheetId="3" r:id="rId2"/>
    <sheet name="Final text" sheetId="2" r:id="rId3"/>
  </sheets>
  <calcPr calcId="145621"/>
</workbook>
</file>

<file path=xl/calcChain.xml><?xml version="1.0" encoding="utf-8"?>
<calcChain xmlns="http://schemas.openxmlformats.org/spreadsheetml/2006/main">
  <c r="E118" i="3" l="1"/>
  <c r="E76" i="3"/>
  <c r="D109" i="3"/>
  <c r="D110" i="3"/>
  <c r="D111" i="3"/>
  <c r="D112" i="3"/>
  <c r="D113" i="3"/>
  <c r="D114" i="3"/>
  <c r="D115" i="3"/>
  <c r="D116" i="3"/>
  <c r="D117" i="3"/>
  <c r="D78" i="3"/>
  <c r="D7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E44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46" i="3"/>
  <c r="M44" i="2" l="1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2" i="3"/>
  <c r="D21" i="3"/>
  <c r="D20" i="3"/>
  <c r="D19" i="3"/>
  <c r="D18" i="3"/>
  <c r="D17" i="3"/>
  <c r="D16" i="3"/>
  <c r="D15" i="3"/>
  <c r="D14" i="3"/>
  <c r="D13" i="3"/>
  <c r="E22" i="3" s="1"/>
  <c r="D10" i="3"/>
  <c r="D9" i="3"/>
  <c r="D8" i="3"/>
  <c r="D7" i="3"/>
  <c r="D6" i="3"/>
  <c r="E11" i="3" s="1"/>
  <c r="D3" i="3"/>
  <c r="E4" i="3" s="1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O22" i="2" s="1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J44" i="2" s="1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E44" i="2" s="1"/>
  <c r="D68" i="1"/>
  <c r="D69" i="1"/>
  <c r="D70" i="1"/>
  <c r="D71" i="1"/>
  <c r="D72" i="1"/>
  <c r="D73" i="1"/>
  <c r="D74" i="1"/>
  <c r="D75" i="1"/>
  <c r="D76" i="1"/>
  <c r="D67" i="1"/>
  <c r="D64" i="1"/>
  <c r="D63" i="1"/>
  <c r="D62" i="1"/>
  <c r="D61" i="1"/>
  <c r="D60" i="1"/>
  <c r="D59" i="1"/>
  <c r="D58" i="1"/>
  <c r="D57" i="1"/>
  <c r="D56" i="1"/>
  <c r="D55" i="1"/>
  <c r="D65" i="1" s="1"/>
  <c r="D32" i="1"/>
  <c r="D45" i="1"/>
  <c r="D46" i="1"/>
  <c r="D47" i="1"/>
  <c r="D48" i="1"/>
  <c r="D49" i="1"/>
  <c r="D50" i="1"/>
  <c r="D51" i="1"/>
  <c r="D52" i="1"/>
  <c r="D53" i="1"/>
  <c r="D44" i="1"/>
  <c r="D33" i="1"/>
  <c r="D34" i="1"/>
  <c r="D35" i="1"/>
  <c r="D36" i="1"/>
  <c r="D37" i="1"/>
  <c r="D38" i="1"/>
  <c r="D39" i="1"/>
  <c r="D40" i="1"/>
  <c r="D41" i="1"/>
  <c r="D22" i="1"/>
  <c r="D23" i="1"/>
  <c r="D24" i="1"/>
  <c r="D25" i="1"/>
  <c r="D26" i="1"/>
  <c r="D27" i="1"/>
  <c r="D28" i="1"/>
  <c r="D29" i="1"/>
  <c r="D30" i="1"/>
  <c r="D21" i="1"/>
  <c r="D31" i="1" s="1"/>
  <c r="D18" i="1"/>
  <c r="D11" i="1"/>
  <c r="D12" i="1"/>
  <c r="D13" i="1"/>
  <c r="D14" i="1"/>
  <c r="D15" i="1"/>
  <c r="D16" i="1"/>
  <c r="D17" i="1"/>
  <c r="D19" i="1"/>
  <c r="D10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J22" i="2" s="1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22" i="2" s="1"/>
  <c r="D42" i="1" l="1"/>
  <c r="D20" i="1"/>
  <c r="D54" i="1"/>
  <c r="D77" i="1"/>
</calcChain>
</file>

<file path=xl/sharedStrings.xml><?xml version="1.0" encoding="utf-8"?>
<sst xmlns="http://schemas.openxmlformats.org/spreadsheetml/2006/main" count="29" uniqueCount="29">
  <si>
    <t>one classifier:</t>
  </si>
  <si>
    <t>mean: 5.006 variance: 0.1242</t>
  </si>
  <si>
    <t>mean: 3.418 variance: 0.1452</t>
  </si>
  <si>
    <t>mean: 1.464 variance: 0.0301</t>
  </si>
  <si>
    <t>mean: 0.244 variance: 0.0115</t>
  </si>
  <si>
    <t>mean: 5.936002 variance: 0.2664</t>
  </si>
  <si>
    <t>mean: 2.77 variance: 0.0985</t>
  </si>
  <si>
    <t>mean: 4.26 variance: 0.2208</t>
  </si>
  <si>
    <t>mean: 1.326 variance: 0.0391</t>
  </si>
  <si>
    <t>mean: 24.118 variance: 1338.3985</t>
  </si>
  <si>
    <t>mean: 12.136 variance: 338.829</t>
  </si>
  <si>
    <t>mean: 16.828 variance: 662.3938</t>
  </si>
  <si>
    <t>mean: 5.621998 variance: 74.9371</t>
  </si>
  <si>
    <t>正確率</t>
    <phoneticPr fontId="6" type="noConversion"/>
  </si>
  <si>
    <t>150/10 accuracy</t>
    <phoneticPr fontId="6" type="noConversion"/>
  </si>
  <si>
    <t>150/40 accuracy</t>
    <phoneticPr fontId="6" type="noConversion"/>
  </si>
  <si>
    <t>150/50 accuracy</t>
    <phoneticPr fontId="6" type="noConversion"/>
  </si>
  <si>
    <t>相加/10</t>
    <phoneticPr fontId="6" type="noConversion"/>
  </si>
  <si>
    <t>150/20 accuracy</t>
    <phoneticPr fontId="6" type="noConversion"/>
  </si>
  <si>
    <t>150/30 accuracy</t>
    <phoneticPr fontId="6" type="noConversion"/>
  </si>
  <si>
    <t>150/60 accuracy</t>
    <phoneticPr fontId="6" type="noConversion"/>
  </si>
  <si>
    <t>相加/20</t>
    <phoneticPr fontId="6" type="noConversion"/>
  </si>
  <si>
    <t>相加/30</t>
    <phoneticPr fontId="6" type="noConversion"/>
  </si>
  <si>
    <t>相加/40</t>
    <phoneticPr fontId="6" type="noConversion"/>
  </si>
  <si>
    <t>相加/50</t>
    <phoneticPr fontId="6" type="noConversion"/>
  </si>
  <si>
    <t>相加/60</t>
    <phoneticPr fontId="6" type="noConversion"/>
  </si>
  <si>
    <t>做幾次取平均</t>
    <phoneticPr fontId="6" type="noConversion"/>
  </si>
  <si>
    <t>做20次取平均，TestData 取50</t>
    <phoneticPr fontId="6" type="noConversion"/>
  </si>
  <si>
    <t>training  test比例: (並且個做10次)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</si>
</sst>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" fillId="5" borderId="2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3" borderId="0" xfId="2" applyAlignment="1">
      <alignment vertical="center" wrapText="1"/>
    </xf>
    <xf numFmtId="0" fontId="0" fillId="5" borderId="2" xfId="4" applyFont="1" applyAlignment="1">
      <alignment vertical="center" wrapText="1"/>
    </xf>
    <xf numFmtId="0" fontId="0" fillId="0" borderId="0" xfId="0" applyFont="1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1" xfId="3">
      <alignment vertical="center"/>
    </xf>
    <xf numFmtId="0" fontId="1" fillId="7" borderId="0" xfId="6">
      <alignment vertical="center"/>
    </xf>
    <xf numFmtId="0" fontId="5" fillId="6" borderId="0" xfId="5">
      <alignment vertical="center"/>
    </xf>
    <xf numFmtId="0" fontId="4" fillId="4" borderId="3" xfId="3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4" fillId="4" borderId="5" xfId="3" applyBorder="1" applyAlignment="1">
      <alignment horizontal="center" vertical="center"/>
    </xf>
  </cellXfs>
  <cellStyles count="7">
    <cellStyle name="20% - 輔色2" xfId="6" builtinId="34"/>
    <cellStyle name="一般" xfId="0" builtinId="0"/>
    <cellStyle name="中等" xfId="2" builtinId="28"/>
    <cellStyle name="備註" xfId="4" builtinId="10"/>
    <cellStyle name="輔色2" xfId="5" builtinId="33"/>
    <cellStyle name="輸出" xfId="3" builtinId="21"/>
    <cellStyle name="壞" xfId="1" builtinId="2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Testing數量!$A$10</c:f>
              <c:strCache>
                <c:ptCount val="1"/>
                <c:pt idx="0">
                  <c:v>150/10 accuracy</c:v>
                </c:pt>
              </c:strCache>
            </c:strRef>
          </c:tx>
          <c:invertIfNegative val="0"/>
          <c:val>
            <c:numRef>
              <c:f>Testing數量!$D$10:$D$19</c:f>
              <c:numCache>
                <c:formatCode>General</c:formatCode>
                <c:ptCount val="10"/>
                <c:pt idx="0">
                  <c:v>0.5</c:v>
                </c:pt>
                <c:pt idx="1">
                  <c:v>0.2</c:v>
                </c:pt>
                <c:pt idx="2">
                  <c:v>0.4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</c:numCache>
            </c:numRef>
          </c:val>
        </c:ser>
        <c:ser>
          <c:idx val="1"/>
          <c:order val="1"/>
          <c:tx>
            <c:strRef>
              <c:f>Testing數量!$A$21</c:f>
              <c:strCache>
                <c:ptCount val="1"/>
                <c:pt idx="0">
                  <c:v>150/20 accuracy</c:v>
                </c:pt>
              </c:strCache>
            </c:strRef>
          </c:tx>
          <c:invertIfNegative val="0"/>
          <c:val>
            <c:numRef>
              <c:f>Testing數量!$D$21:$D$30</c:f>
              <c:numCache>
                <c:formatCode>General</c:formatCode>
                <c:ptCount val="10"/>
                <c:pt idx="0">
                  <c:v>0.3</c:v>
                </c:pt>
                <c:pt idx="1">
                  <c:v>0.1</c:v>
                </c:pt>
                <c:pt idx="2">
                  <c:v>0.25</c:v>
                </c:pt>
                <c:pt idx="3">
                  <c:v>0.2</c:v>
                </c:pt>
                <c:pt idx="4">
                  <c:v>0.2</c:v>
                </c:pt>
                <c:pt idx="5">
                  <c:v>0.25</c:v>
                </c:pt>
                <c:pt idx="6">
                  <c:v>0.2</c:v>
                </c:pt>
                <c:pt idx="7">
                  <c:v>0.05</c:v>
                </c:pt>
                <c:pt idx="8">
                  <c:v>0.2</c:v>
                </c:pt>
                <c:pt idx="9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Testing數量!$A$32</c:f>
              <c:strCache>
                <c:ptCount val="1"/>
                <c:pt idx="0">
                  <c:v>150/30 accuracy</c:v>
                </c:pt>
              </c:strCache>
            </c:strRef>
          </c:tx>
          <c:invertIfNegative val="0"/>
          <c:val>
            <c:numRef>
              <c:f>Testing數量!$D$32:$D$41</c:f>
              <c:numCache>
                <c:formatCode>General</c:formatCode>
                <c:ptCount val="10"/>
                <c:pt idx="0">
                  <c:v>0.33333333333333331</c:v>
                </c:pt>
                <c:pt idx="1">
                  <c:v>0.53333333333333333</c:v>
                </c:pt>
                <c:pt idx="2">
                  <c:v>0.16666666666666666</c:v>
                </c:pt>
                <c:pt idx="3">
                  <c:v>0.36666666666666664</c:v>
                </c:pt>
                <c:pt idx="4">
                  <c:v>0.4</c:v>
                </c:pt>
                <c:pt idx="5">
                  <c:v>0.23333333333333334</c:v>
                </c:pt>
                <c:pt idx="6">
                  <c:v>0.36666666666666664</c:v>
                </c:pt>
                <c:pt idx="7">
                  <c:v>0.3</c:v>
                </c:pt>
                <c:pt idx="8">
                  <c:v>0.46666666666666667</c:v>
                </c:pt>
                <c:pt idx="9">
                  <c:v>0.13333333333333333</c:v>
                </c:pt>
              </c:numCache>
            </c:numRef>
          </c:val>
        </c:ser>
        <c:ser>
          <c:idx val="3"/>
          <c:order val="3"/>
          <c:tx>
            <c:strRef>
              <c:f>Testing數量!$A$43</c:f>
              <c:strCache>
                <c:ptCount val="1"/>
                <c:pt idx="0">
                  <c:v>150/40 accuracy</c:v>
                </c:pt>
              </c:strCache>
            </c:strRef>
          </c:tx>
          <c:invertIfNegative val="0"/>
          <c:val>
            <c:numRef>
              <c:f>Testing數量!$D$44:$D$53</c:f>
              <c:numCache>
                <c:formatCode>General</c:formatCode>
                <c:ptCount val="10"/>
                <c:pt idx="0">
                  <c:v>0.3</c:v>
                </c:pt>
                <c:pt idx="1">
                  <c:v>0.375</c:v>
                </c:pt>
                <c:pt idx="2">
                  <c:v>0.42499999999999999</c:v>
                </c:pt>
                <c:pt idx="3">
                  <c:v>0.27500000000000002</c:v>
                </c:pt>
                <c:pt idx="4">
                  <c:v>0.27500000000000002</c:v>
                </c:pt>
                <c:pt idx="5">
                  <c:v>0.3</c:v>
                </c:pt>
                <c:pt idx="6">
                  <c:v>0.4</c:v>
                </c:pt>
                <c:pt idx="7">
                  <c:v>0.32500000000000001</c:v>
                </c:pt>
                <c:pt idx="8">
                  <c:v>0.35</c:v>
                </c:pt>
                <c:pt idx="9">
                  <c:v>0.25</c:v>
                </c:pt>
              </c:numCache>
            </c:numRef>
          </c:val>
        </c:ser>
        <c:ser>
          <c:idx val="4"/>
          <c:order val="4"/>
          <c:tx>
            <c:strRef>
              <c:f>Testing數量!$A$55</c:f>
              <c:strCache>
                <c:ptCount val="1"/>
                <c:pt idx="0">
                  <c:v>150/50 accuracy</c:v>
                </c:pt>
              </c:strCache>
            </c:strRef>
          </c:tx>
          <c:invertIfNegative val="0"/>
          <c:val>
            <c:numRef>
              <c:f>Testing數量!$D$55:$D$64</c:f>
              <c:numCache>
                <c:formatCode>General</c:formatCode>
                <c:ptCount val="10"/>
                <c:pt idx="0">
                  <c:v>0.32</c:v>
                </c:pt>
                <c:pt idx="1">
                  <c:v>0.34</c:v>
                </c:pt>
                <c:pt idx="2">
                  <c:v>0.4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0.36</c:v>
                </c:pt>
                <c:pt idx="6">
                  <c:v>0.36</c:v>
                </c:pt>
                <c:pt idx="7">
                  <c:v>0.38</c:v>
                </c:pt>
                <c:pt idx="8">
                  <c:v>0.32</c:v>
                </c:pt>
                <c:pt idx="9">
                  <c:v>0.36</c:v>
                </c:pt>
              </c:numCache>
            </c:numRef>
          </c:val>
        </c:ser>
        <c:ser>
          <c:idx val="5"/>
          <c:order val="5"/>
          <c:tx>
            <c:strRef>
              <c:f>Testing數量!$A$67</c:f>
              <c:strCache>
                <c:ptCount val="1"/>
                <c:pt idx="0">
                  <c:v>150/60 accuracy</c:v>
                </c:pt>
              </c:strCache>
            </c:strRef>
          </c:tx>
          <c:invertIfNegative val="0"/>
          <c:val>
            <c:numRef>
              <c:f>Testing數量!$D$67:$D$76</c:f>
              <c:numCache>
                <c:formatCode>General</c:formatCode>
                <c:ptCount val="10"/>
                <c:pt idx="0">
                  <c:v>0.28333333333333333</c:v>
                </c:pt>
                <c:pt idx="1">
                  <c:v>0.3</c:v>
                </c:pt>
                <c:pt idx="2">
                  <c:v>0.38333333333333336</c:v>
                </c:pt>
                <c:pt idx="3">
                  <c:v>0.31666666666666665</c:v>
                </c:pt>
                <c:pt idx="4">
                  <c:v>0.35</c:v>
                </c:pt>
                <c:pt idx="5">
                  <c:v>0.35</c:v>
                </c:pt>
                <c:pt idx="6">
                  <c:v>0.4</c:v>
                </c:pt>
                <c:pt idx="7">
                  <c:v>0.28333333333333333</c:v>
                </c:pt>
                <c:pt idx="8">
                  <c:v>0.31666666666666665</c:v>
                </c:pt>
                <c:pt idx="9">
                  <c:v>0.31666666666666665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03104"/>
        <c:axId val="79104640"/>
      </c:barChart>
      <c:catAx>
        <c:axId val="791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104640"/>
        <c:crosses val="autoZero"/>
        <c:auto val="1"/>
        <c:lblAlgn val="ctr"/>
        <c:lblOffset val="100"/>
        <c:noMultiLvlLbl val="0"/>
      </c:catAx>
      <c:valAx>
        <c:axId val="7910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103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dLbls>
            <c:dLbl>
              <c:idx val="2"/>
              <c:layout>
                <c:manualLayout>
                  <c:x val="-3.0438488542752457E-2"/>
                  <c:y val="-4.566210045662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8739894508957672E-2"/>
                  <c:y val="6.39269406392694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1507029831026082E-2"/>
                  <c:y val="-5.9360730593607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3835676610342027E-2"/>
                  <c:y val="4.566210045662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(Testing數量!$A$11,Testing數量!$A$22,Testing數量!$A$33,Testing數量!$A$44,Testing數量!$A$56,Testing數量!$A$68)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(Testing數量!$D$20,Testing數量!$D$31,Testing數量!$D$42,Testing數量!$D$54,Testing數量!$D$65,Testing數量!$D$77)</c:f>
              <c:numCache>
                <c:formatCode>General</c:formatCode>
                <c:ptCount val="6"/>
                <c:pt idx="0">
                  <c:v>0.33</c:v>
                </c:pt>
                <c:pt idx="1">
                  <c:v>0.2</c:v>
                </c:pt>
                <c:pt idx="2">
                  <c:v>0.33</c:v>
                </c:pt>
                <c:pt idx="3">
                  <c:v>0.32750000000000001</c:v>
                </c:pt>
                <c:pt idx="4">
                  <c:v>0.34399999999999997</c:v>
                </c:pt>
                <c:pt idx="5">
                  <c:v>0.32999999999999996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9162368"/>
        <c:axId val="79164544"/>
      </c:lineChart>
      <c:catAx>
        <c:axId val="7916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Test</a:t>
                </a:r>
                <a:r>
                  <a:rPr lang="zh-TW" altLang="en-US"/>
                  <a:t>數量變因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9164544"/>
        <c:crosses val="autoZero"/>
        <c:auto val="1"/>
        <c:lblAlgn val="ctr"/>
        <c:lblOffset val="100"/>
        <c:noMultiLvlLbl val="0"/>
      </c:catAx>
      <c:valAx>
        <c:axId val="79164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16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dLbls>
            <c:dLbl>
              <c:idx val="0"/>
              <c:layout>
                <c:manualLayout>
                  <c:x val="5.2910052910052907E-3"/>
                  <c:y val="2.59887048041245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7636684303350969E-3"/>
                  <c:y val="7.3634663611686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7.3634663611686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2345679012345614E-2"/>
                  <c:y val="-6.9303212810999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4109347442680775E-2"/>
                  <c:y val="9.09604668144362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7636684303350969E-3"/>
                  <c:y val="7.3634663611686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(Testing次數!$A$2,Testing次數!$A$5,Testing次數!$A$12,Testing次數!$A$23,Testing次數!$A$45,Testing次數!$A$77)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cat>
          <c:val>
            <c:numRef>
              <c:f>(Testing次數!$E$4,Testing次數!$E$11,Testing次數!$E$22,Testing次數!$E$44,Testing次數!$E$76,Testing次數!$E$118)</c:f>
              <c:numCache>
                <c:formatCode>General</c:formatCode>
                <c:ptCount val="6"/>
                <c:pt idx="0">
                  <c:v>0.25</c:v>
                </c:pt>
                <c:pt idx="1">
                  <c:v>0.28499999999999998</c:v>
                </c:pt>
                <c:pt idx="2">
                  <c:v>0.3075</c:v>
                </c:pt>
                <c:pt idx="3">
                  <c:v>0.34499999999999992</c:v>
                </c:pt>
                <c:pt idx="4">
                  <c:v>0.33083333333333331</c:v>
                </c:pt>
                <c:pt idx="5">
                  <c:v>0.31687500000000002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9702272"/>
        <c:axId val="79708544"/>
      </c:lineChart>
      <c:catAx>
        <c:axId val="7970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分類次數</a:t>
                </a:r>
                <a:endParaRPr lang="en-US" altLang="zh-TW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9708544"/>
        <c:crosses val="autoZero"/>
        <c:auto val="1"/>
        <c:lblAlgn val="ctr"/>
        <c:lblOffset val="100"/>
        <c:noMultiLvlLbl val="0"/>
      </c:catAx>
      <c:valAx>
        <c:axId val="79708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平均</a:t>
                </a:r>
                <a:r>
                  <a:rPr lang="en-US" altLang="zh-TW"/>
                  <a:t>Accuracy</a:t>
                </a:r>
                <a:endParaRPr lang="zh-TW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70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第一次</c:v>
          </c:tx>
          <c:invertIfNegative val="0"/>
          <c:dLbls>
            <c:dLbl>
              <c:idx val="0"/>
              <c:layout>
                <c:manualLayout>
                  <c:x val="1.1111111111111112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'Final text'!$E$22</c:f>
              <c:numCache>
                <c:formatCode>General</c:formatCode>
                <c:ptCount val="1"/>
                <c:pt idx="0">
                  <c:v>0.42499999999999993</c:v>
                </c:pt>
              </c:numCache>
            </c:numRef>
          </c:val>
        </c:ser>
        <c:ser>
          <c:idx val="1"/>
          <c:order val="1"/>
          <c:tx>
            <c:v>第二次</c:v>
          </c:tx>
          <c:invertIfNegative val="0"/>
          <c:val>
            <c:numRef>
              <c:f>'Final text'!$J$22</c:f>
              <c:numCache>
                <c:formatCode>General</c:formatCode>
                <c:ptCount val="1"/>
                <c:pt idx="0">
                  <c:v>0.40874999999999995</c:v>
                </c:pt>
              </c:numCache>
            </c:numRef>
          </c:val>
        </c:ser>
        <c:ser>
          <c:idx val="2"/>
          <c:order val="2"/>
          <c:tx>
            <c:v>第三次</c:v>
          </c:tx>
          <c:invertIfNegative val="0"/>
          <c:val>
            <c:numRef>
              <c:f>'Final text'!$O$22</c:f>
              <c:numCache>
                <c:formatCode>General</c:formatCode>
                <c:ptCount val="1"/>
                <c:pt idx="0">
                  <c:v>0.41125000000000006</c:v>
                </c:pt>
              </c:numCache>
            </c:numRef>
          </c:val>
        </c:ser>
        <c:ser>
          <c:idx val="3"/>
          <c:order val="3"/>
          <c:tx>
            <c:v>第四次</c:v>
          </c:tx>
          <c:invertIfNegative val="0"/>
          <c:dLbls>
            <c:dLbl>
              <c:idx val="0"/>
              <c:layout>
                <c:manualLayout>
                  <c:x val="4.1666666666666664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'Final text'!$E$44</c:f>
              <c:numCache>
                <c:formatCode>General</c:formatCode>
                <c:ptCount val="1"/>
                <c:pt idx="0">
                  <c:v>0.39374999999999993</c:v>
                </c:pt>
              </c:numCache>
            </c:numRef>
          </c:val>
        </c:ser>
        <c:ser>
          <c:idx val="4"/>
          <c:order val="4"/>
          <c:tx>
            <c:v>第五次</c:v>
          </c:tx>
          <c:invertIfNegative val="0"/>
          <c:val>
            <c:numRef>
              <c:f>'Final text'!$J$44</c:f>
              <c:numCache>
                <c:formatCode>General</c:formatCode>
                <c:ptCount val="1"/>
                <c:pt idx="0">
                  <c:v>0.39624999999999999</c:v>
                </c:pt>
              </c:numCache>
            </c:numRef>
          </c:val>
        </c:ser>
        <c:ser>
          <c:idx val="5"/>
          <c:order val="5"/>
          <c:tx>
            <c:v>第六次</c:v>
          </c:tx>
          <c:invertIfNegative val="0"/>
          <c:val>
            <c:numRef>
              <c:f>'Final text'!$M$44</c:f>
              <c:numCache>
                <c:formatCode>General</c:formatCode>
                <c:ptCount val="1"/>
                <c:pt idx="0">
                  <c:v>0.40699999999999992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759232"/>
        <c:axId val="79769600"/>
        <c:axId val="0"/>
      </c:bar3DChart>
      <c:catAx>
        <c:axId val="7975923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實驗次數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9769600"/>
        <c:crosses val="autoZero"/>
        <c:auto val="1"/>
        <c:lblAlgn val="ctr"/>
        <c:lblOffset val="100"/>
        <c:noMultiLvlLbl val="0"/>
      </c:catAx>
      <c:valAx>
        <c:axId val="79769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75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261316</xdr:colOff>
      <xdr:row>9</xdr:row>
      <xdr:rowOff>146396</xdr:rowOff>
    </xdr:from>
    <xdr:to>
      <xdr:col>11</xdr:col>
      <xdr:colOff>234398</xdr:colOff>
      <xdr:row>29</xdr:row>
      <xdr:rowOff>160685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1266825</xdr:colOff>
      <xdr:row>34</xdr:row>
      <xdr:rowOff>33337</xdr:rowOff>
    </xdr:from>
    <xdr:to>
      <xdr:col>10</xdr:col>
      <xdr:colOff>200025</xdr:colOff>
      <xdr:row>47</xdr:row>
      <xdr:rowOff>52387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4</xdr:row>
      <xdr:rowOff>49282</xdr:rowOff>
    </xdr:from>
    <xdr:to>
      <xdr:col>16</xdr:col>
      <xdr:colOff>676275</xdr:colOff>
      <xdr:row>22</xdr:row>
      <xdr:rowOff>85725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219074</xdr:colOff>
      <xdr:row>22</xdr:row>
      <xdr:rowOff>166687</xdr:rowOff>
    </xdr:from>
    <xdr:to>
      <xdr:col>23</xdr:col>
      <xdr:colOff>104775</xdr:colOff>
      <xdr:row>37</xdr:row>
      <xdr:rowOff>104775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3636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opLeftCell="C1" zoomScale="130" zoomScaleNormal="130" workbookViewId="0">
      <selection activeCell="A69" sqref="A69"/>
    </sheetView>
  </sheetViews>
  <sheetFormatPr defaultRowHeight="16.5" x14ac:dyDescent="0.25"/>
  <cols>
    <col min="1" max="1" width="24" bestFit="1" customWidth="1"/>
    <col min="2" max="2" width="34.875" customWidth="1"/>
    <col min="3" max="3" width="27.125" customWidth="1"/>
    <col min="4" max="4" width="24.25" customWidth="1"/>
    <col min="5" max="5" width="29" customWidth="1"/>
  </cols>
  <sheetData>
    <row r="1" spans="1:5" s="6" customFormat="1" x14ac:dyDescent="0.25">
      <c r="A1" s="6" t="s">
        <v>0</v>
      </c>
    </row>
    <row r="2" spans="1:5" x14ac:dyDescent="0.25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5">
      <c r="B3" s="3" t="s">
        <v>5</v>
      </c>
      <c r="C3" s="3" t="s">
        <v>6</v>
      </c>
      <c r="D3" s="3" t="s">
        <v>7</v>
      </c>
      <c r="E3" s="3" t="s">
        <v>8</v>
      </c>
    </row>
    <row r="4" spans="1:5" ht="33" x14ac:dyDescent="0.25">
      <c r="B4" s="3" t="s">
        <v>9</v>
      </c>
      <c r="C4" s="3" t="s">
        <v>10</v>
      </c>
      <c r="D4" s="3" t="s">
        <v>11</v>
      </c>
      <c r="E4" s="3" t="s">
        <v>12</v>
      </c>
    </row>
    <row r="8" spans="1:5" s="5" customFormat="1" x14ac:dyDescent="0.25">
      <c r="A8" s="5" t="s">
        <v>28</v>
      </c>
      <c r="D8" s="5" t="s">
        <v>13</v>
      </c>
    </row>
    <row r="9" spans="1:5" s="5" customFormat="1" x14ac:dyDescent="0.25"/>
    <row r="10" spans="1:5" x14ac:dyDescent="0.25">
      <c r="A10" t="s">
        <v>14</v>
      </c>
      <c r="B10" s="1">
        <v>5</v>
      </c>
      <c r="C10" s="1">
        <v>5</v>
      </c>
      <c r="D10" s="8">
        <f t="shared" ref="D10:D19" si="0">SUM(B10)/10</f>
        <v>0.5</v>
      </c>
    </row>
    <row r="11" spans="1:5" x14ac:dyDescent="0.25">
      <c r="A11">
        <v>10</v>
      </c>
      <c r="B11" s="1">
        <v>2</v>
      </c>
      <c r="C11" s="1">
        <v>8</v>
      </c>
      <c r="D11" s="8">
        <f t="shared" si="0"/>
        <v>0.2</v>
      </c>
    </row>
    <row r="12" spans="1:5" x14ac:dyDescent="0.25">
      <c r="B12" s="1">
        <v>4</v>
      </c>
      <c r="C12" s="1">
        <v>6</v>
      </c>
      <c r="D12" s="8">
        <f t="shared" si="0"/>
        <v>0.4</v>
      </c>
    </row>
    <row r="13" spans="1:5" x14ac:dyDescent="0.25">
      <c r="B13" s="1">
        <v>3</v>
      </c>
      <c r="C13" s="1">
        <v>7</v>
      </c>
      <c r="D13" s="8">
        <f t="shared" si="0"/>
        <v>0.3</v>
      </c>
    </row>
    <row r="14" spans="1:5" x14ac:dyDescent="0.25">
      <c r="B14" s="1">
        <v>3</v>
      </c>
      <c r="C14" s="1">
        <v>7</v>
      </c>
      <c r="D14" s="8">
        <f t="shared" si="0"/>
        <v>0.3</v>
      </c>
    </row>
    <row r="15" spans="1:5" x14ac:dyDescent="0.25">
      <c r="B15" s="1">
        <v>4</v>
      </c>
      <c r="C15" s="1">
        <v>6</v>
      </c>
      <c r="D15" s="8">
        <f t="shared" si="0"/>
        <v>0.4</v>
      </c>
    </row>
    <row r="16" spans="1:5" x14ac:dyDescent="0.25">
      <c r="B16" s="1">
        <v>4</v>
      </c>
      <c r="C16" s="1">
        <v>6</v>
      </c>
      <c r="D16" s="8">
        <f t="shared" si="0"/>
        <v>0.4</v>
      </c>
    </row>
    <row r="17" spans="1:4" x14ac:dyDescent="0.25">
      <c r="B17" s="1">
        <v>2</v>
      </c>
      <c r="C17" s="1">
        <v>8</v>
      </c>
      <c r="D17" s="8">
        <f t="shared" si="0"/>
        <v>0.2</v>
      </c>
    </row>
    <row r="18" spans="1:4" x14ac:dyDescent="0.25">
      <c r="B18" s="1">
        <v>2</v>
      </c>
      <c r="C18" s="1">
        <v>8</v>
      </c>
      <c r="D18" s="8">
        <f t="shared" si="0"/>
        <v>0.2</v>
      </c>
    </row>
    <row r="19" spans="1:4" x14ac:dyDescent="0.25">
      <c r="B19" s="1">
        <v>4</v>
      </c>
      <c r="C19" s="1">
        <v>6</v>
      </c>
      <c r="D19" s="8">
        <f t="shared" si="0"/>
        <v>0.4</v>
      </c>
    </row>
    <row r="20" spans="1:4" x14ac:dyDescent="0.25">
      <c r="B20" s="1"/>
      <c r="C20" s="9" t="s">
        <v>17</v>
      </c>
      <c r="D20" s="9">
        <f>SUM(D10:D19)/10</f>
        <v>0.33</v>
      </c>
    </row>
    <row r="21" spans="1:4" x14ac:dyDescent="0.25">
      <c r="A21" t="s">
        <v>18</v>
      </c>
      <c r="B21" s="1">
        <v>6</v>
      </c>
      <c r="C21" s="1">
        <v>14</v>
      </c>
      <c r="D21" s="8">
        <f t="shared" ref="D21:D30" si="1">SUM(B21)/20</f>
        <v>0.3</v>
      </c>
    </row>
    <row r="22" spans="1:4" x14ac:dyDescent="0.25">
      <c r="A22">
        <v>20</v>
      </c>
      <c r="B22" s="1">
        <v>2</v>
      </c>
      <c r="C22" s="1">
        <v>18</v>
      </c>
      <c r="D22" s="8">
        <f t="shared" si="1"/>
        <v>0.1</v>
      </c>
    </row>
    <row r="23" spans="1:4" x14ac:dyDescent="0.25">
      <c r="B23" s="1">
        <v>5</v>
      </c>
      <c r="C23" s="1">
        <v>15</v>
      </c>
      <c r="D23" s="8">
        <f t="shared" si="1"/>
        <v>0.25</v>
      </c>
    </row>
    <row r="24" spans="1:4" x14ac:dyDescent="0.25">
      <c r="B24" s="1">
        <v>4</v>
      </c>
      <c r="C24" s="1">
        <v>16</v>
      </c>
      <c r="D24" s="8">
        <f t="shared" si="1"/>
        <v>0.2</v>
      </c>
    </row>
    <row r="25" spans="1:4" x14ac:dyDescent="0.25">
      <c r="B25" s="1">
        <v>4</v>
      </c>
      <c r="C25" s="1">
        <v>16</v>
      </c>
      <c r="D25" s="8">
        <f t="shared" si="1"/>
        <v>0.2</v>
      </c>
    </row>
    <row r="26" spans="1:4" x14ac:dyDescent="0.25">
      <c r="B26" s="1">
        <v>5</v>
      </c>
      <c r="C26" s="1">
        <v>15</v>
      </c>
      <c r="D26" s="8">
        <f t="shared" si="1"/>
        <v>0.25</v>
      </c>
    </row>
    <row r="27" spans="1:4" x14ac:dyDescent="0.25">
      <c r="B27" s="1">
        <v>4</v>
      </c>
      <c r="C27" s="1">
        <v>16</v>
      </c>
      <c r="D27" s="8">
        <f t="shared" si="1"/>
        <v>0.2</v>
      </c>
    </row>
    <row r="28" spans="1:4" x14ac:dyDescent="0.25">
      <c r="B28" s="1">
        <v>1</v>
      </c>
      <c r="C28" s="1">
        <v>19</v>
      </c>
      <c r="D28" s="8">
        <f t="shared" si="1"/>
        <v>0.05</v>
      </c>
    </row>
    <row r="29" spans="1:4" x14ac:dyDescent="0.25">
      <c r="B29" s="1">
        <v>4</v>
      </c>
      <c r="C29" s="1">
        <v>16</v>
      </c>
      <c r="D29" s="8">
        <f t="shared" si="1"/>
        <v>0.2</v>
      </c>
    </row>
    <row r="30" spans="1:4" x14ac:dyDescent="0.25">
      <c r="B30" s="1">
        <v>5</v>
      </c>
      <c r="C30" s="1">
        <v>15</v>
      </c>
      <c r="D30" s="8">
        <f t="shared" si="1"/>
        <v>0.25</v>
      </c>
    </row>
    <row r="31" spans="1:4" x14ac:dyDescent="0.25">
      <c r="C31" s="9" t="s">
        <v>21</v>
      </c>
      <c r="D31" s="9">
        <f>SUM(D21:D30)/10</f>
        <v>0.2</v>
      </c>
    </row>
    <row r="32" spans="1:4" x14ac:dyDescent="0.25">
      <c r="A32" t="s">
        <v>19</v>
      </c>
      <c r="B32" s="1">
        <v>10</v>
      </c>
      <c r="C32" s="1">
        <v>20</v>
      </c>
      <c r="D32" s="8">
        <f t="shared" ref="D32:D41" si="2">SUM(B32)/30</f>
        <v>0.33333333333333331</v>
      </c>
    </row>
    <row r="33" spans="1:4" x14ac:dyDescent="0.25">
      <c r="A33">
        <v>30</v>
      </c>
      <c r="B33" s="1">
        <v>16</v>
      </c>
      <c r="C33" s="1">
        <v>14</v>
      </c>
      <c r="D33" s="8">
        <f t="shared" si="2"/>
        <v>0.53333333333333333</v>
      </c>
    </row>
    <row r="34" spans="1:4" x14ac:dyDescent="0.25">
      <c r="B34" s="1">
        <v>5</v>
      </c>
      <c r="C34" s="1">
        <v>25</v>
      </c>
      <c r="D34" s="8">
        <f t="shared" si="2"/>
        <v>0.16666666666666666</v>
      </c>
    </row>
    <row r="35" spans="1:4" x14ac:dyDescent="0.25">
      <c r="B35" s="1">
        <v>11</v>
      </c>
      <c r="C35" s="1">
        <v>19</v>
      </c>
      <c r="D35" s="8">
        <f t="shared" si="2"/>
        <v>0.36666666666666664</v>
      </c>
    </row>
    <row r="36" spans="1:4" x14ac:dyDescent="0.25">
      <c r="B36" s="1">
        <v>12</v>
      </c>
      <c r="C36" s="1">
        <v>18</v>
      </c>
      <c r="D36" s="8">
        <f t="shared" si="2"/>
        <v>0.4</v>
      </c>
    </row>
    <row r="37" spans="1:4" x14ac:dyDescent="0.25">
      <c r="B37" s="1">
        <v>7</v>
      </c>
      <c r="C37" s="1">
        <v>23</v>
      </c>
      <c r="D37" s="8">
        <f t="shared" si="2"/>
        <v>0.23333333333333334</v>
      </c>
    </row>
    <row r="38" spans="1:4" x14ac:dyDescent="0.25">
      <c r="B38" s="1">
        <v>11</v>
      </c>
      <c r="C38" s="1">
        <v>19</v>
      </c>
      <c r="D38" s="8">
        <f t="shared" si="2"/>
        <v>0.36666666666666664</v>
      </c>
    </row>
    <row r="39" spans="1:4" x14ac:dyDescent="0.25">
      <c r="B39" s="1">
        <v>9</v>
      </c>
      <c r="C39" s="1">
        <v>21</v>
      </c>
      <c r="D39" s="8">
        <f t="shared" si="2"/>
        <v>0.3</v>
      </c>
    </row>
    <row r="40" spans="1:4" x14ac:dyDescent="0.25">
      <c r="B40" s="1">
        <v>14</v>
      </c>
      <c r="C40" s="1">
        <v>16</v>
      </c>
      <c r="D40" s="8">
        <f t="shared" si="2"/>
        <v>0.46666666666666667</v>
      </c>
    </row>
    <row r="41" spans="1:4" x14ac:dyDescent="0.25">
      <c r="B41" s="1">
        <v>4</v>
      </c>
      <c r="C41" s="1">
        <v>26</v>
      </c>
      <c r="D41" s="8">
        <f t="shared" si="2"/>
        <v>0.13333333333333333</v>
      </c>
    </row>
    <row r="42" spans="1:4" x14ac:dyDescent="0.25">
      <c r="C42" s="9" t="s">
        <v>22</v>
      </c>
      <c r="D42" s="9">
        <f>SUM(D32:D41)/10</f>
        <v>0.33</v>
      </c>
    </row>
    <row r="43" spans="1:4" x14ac:dyDescent="0.25">
      <c r="A43" t="s">
        <v>15</v>
      </c>
    </row>
    <row r="44" spans="1:4" x14ac:dyDescent="0.25">
      <c r="A44">
        <v>40</v>
      </c>
      <c r="B44" s="1">
        <v>12</v>
      </c>
      <c r="C44" s="1">
        <v>28</v>
      </c>
      <c r="D44" s="8">
        <f t="shared" ref="D44:D53" si="3">SUM(B44)/40</f>
        <v>0.3</v>
      </c>
    </row>
    <row r="45" spans="1:4" x14ac:dyDescent="0.25">
      <c r="B45" s="1">
        <v>15</v>
      </c>
      <c r="C45" s="1">
        <v>25</v>
      </c>
      <c r="D45" s="8">
        <f t="shared" si="3"/>
        <v>0.375</v>
      </c>
    </row>
    <row r="46" spans="1:4" x14ac:dyDescent="0.25">
      <c r="B46" s="1">
        <v>17</v>
      </c>
      <c r="C46" s="1">
        <v>23</v>
      </c>
      <c r="D46" s="8">
        <f t="shared" si="3"/>
        <v>0.42499999999999999</v>
      </c>
    </row>
    <row r="47" spans="1:4" x14ac:dyDescent="0.25">
      <c r="B47" s="1">
        <v>11</v>
      </c>
      <c r="C47" s="1">
        <v>29</v>
      </c>
      <c r="D47" s="8">
        <f t="shared" si="3"/>
        <v>0.27500000000000002</v>
      </c>
    </row>
    <row r="48" spans="1:4" x14ac:dyDescent="0.25">
      <c r="B48" s="1">
        <v>11</v>
      </c>
      <c r="C48" s="1">
        <v>29</v>
      </c>
      <c r="D48" s="8">
        <f t="shared" si="3"/>
        <v>0.27500000000000002</v>
      </c>
    </row>
    <row r="49" spans="1:4" x14ac:dyDescent="0.25">
      <c r="B49" s="1">
        <v>12</v>
      </c>
      <c r="C49" s="1">
        <v>28</v>
      </c>
      <c r="D49" s="8">
        <f t="shared" si="3"/>
        <v>0.3</v>
      </c>
    </row>
    <row r="50" spans="1:4" x14ac:dyDescent="0.25">
      <c r="B50" s="1">
        <v>16</v>
      </c>
      <c r="C50" s="1">
        <v>24</v>
      </c>
      <c r="D50" s="8">
        <f t="shared" si="3"/>
        <v>0.4</v>
      </c>
    </row>
    <row r="51" spans="1:4" x14ac:dyDescent="0.25">
      <c r="B51" s="1">
        <v>13</v>
      </c>
      <c r="C51" s="1">
        <v>27</v>
      </c>
      <c r="D51" s="8">
        <f t="shared" si="3"/>
        <v>0.32500000000000001</v>
      </c>
    </row>
    <row r="52" spans="1:4" x14ac:dyDescent="0.25">
      <c r="B52" s="1">
        <v>14</v>
      </c>
      <c r="C52" s="1">
        <v>26</v>
      </c>
      <c r="D52" s="8">
        <f t="shared" si="3"/>
        <v>0.35</v>
      </c>
    </row>
    <row r="53" spans="1:4" x14ac:dyDescent="0.25">
      <c r="B53" s="1">
        <v>10</v>
      </c>
      <c r="C53" s="1">
        <v>30</v>
      </c>
      <c r="D53" s="8">
        <f t="shared" si="3"/>
        <v>0.25</v>
      </c>
    </row>
    <row r="54" spans="1:4" x14ac:dyDescent="0.25">
      <c r="B54" s="1"/>
      <c r="C54" s="9" t="s">
        <v>23</v>
      </c>
      <c r="D54" s="9">
        <f>SUM(D44:D53)/10</f>
        <v>0.32750000000000001</v>
      </c>
    </row>
    <row r="55" spans="1:4" x14ac:dyDescent="0.25">
      <c r="A55" t="s">
        <v>16</v>
      </c>
      <c r="B55" s="1">
        <v>16</v>
      </c>
      <c r="C55" s="1">
        <v>34</v>
      </c>
      <c r="D55" s="8">
        <f t="shared" ref="D55:D64" si="4">SUM(B55)/50</f>
        <v>0.32</v>
      </c>
    </row>
    <row r="56" spans="1:4" x14ac:dyDescent="0.25">
      <c r="A56">
        <v>50</v>
      </c>
      <c r="B56" s="1">
        <v>17</v>
      </c>
      <c r="C56" s="1">
        <v>33</v>
      </c>
      <c r="D56" s="8">
        <f t="shared" si="4"/>
        <v>0.34</v>
      </c>
    </row>
    <row r="57" spans="1:4" x14ac:dyDescent="0.25">
      <c r="B57" s="1">
        <v>20</v>
      </c>
      <c r="C57" s="1">
        <v>30</v>
      </c>
      <c r="D57" s="8">
        <f t="shared" si="4"/>
        <v>0.4</v>
      </c>
    </row>
    <row r="58" spans="1:4" x14ac:dyDescent="0.25">
      <c r="B58" s="1">
        <v>14</v>
      </c>
      <c r="C58" s="1">
        <v>36</v>
      </c>
      <c r="D58" s="8">
        <f t="shared" si="4"/>
        <v>0.28000000000000003</v>
      </c>
    </row>
    <row r="59" spans="1:4" x14ac:dyDescent="0.25">
      <c r="B59" s="1">
        <v>16</v>
      </c>
      <c r="C59" s="1">
        <v>34</v>
      </c>
      <c r="D59" s="8">
        <f t="shared" si="4"/>
        <v>0.32</v>
      </c>
    </row>
    <row r="60" spans="1:4" x14ac:dyDescent="0.25">
      <c r="B60" s="1">
        <v>18</v>
      </c>
      <c r="C60" s="1">
        <v>32</v>
      </c>
      <c r="D60" s="8">
        <f t="shared" si="4"/>
        <v>0.36</v>
      </c>
    </row>
    <row r="61" spans="1:4" x14ac:dyDescent="0.25">
      <c r="B61" s="1">
        <v>18</v>
      </c>
      <c r="C61" s="1">
        <v>32</v>
      </c>
      <c r="D61" s="8">
        <f t="shared" si="4"/>
        <v>0.36</v>
      </c>
    </row>
    <row r="62" spans="1:4" x14ac:dyDescent="0.25">
      <c r="B62" s="1">
        <v>19</v>
      </c>
      <c r="C62" s="1">
        <v>31</v>
      </c>
      <c r="D62" s="8">
        <f t="shared" si="4"/>
        <v>0.38</v>
      </c>
    </row>
    <row r="63" spans="1:4" x14ac:dyDescent="0.25">
      <c r="B63" s="1">
        <v>16</v>
      </c>
      <c r="C63" s="1">
        <v>34</v>
      </c>
      <c r="D63" s="8">
        <f t="shared" si="4"/>
        <v>0.32</v>
      </c>
    </row>
    <row r="64" spans="1:4" x14ac:dyDescent="0.25">
      <c r="B64" s="1">
        <v>18</v>
      </c>
      <c r="C64" s="1">
        <v>32</v>
      </c>
      <c r="D64" s="8">
        <f t="shared" si="4"/>
        <v>0.36</v>
      </c>
    </row>
    <row r="65" spans="1:4" x14ac:dyDescent="0.25">
      <c r="C65" s="9" t="s">
        <v>24</v>
      </c>
      <c r="D65" s="9">
        <f>SUM(D55:D64)/10</f>
        <v>0.34399999999999997</v>
      </c>
    </row>
    <row r="67" spans="1:4" x14ac:dyDescent="0.25">
      <c r="A67" t="s">
        <v>20</v>
      </c>
      <c r="B67" s="1">
        <v>17</v>
      </c>
      <c r="C67" s="1">
        <v>43</v>
      </c>
      <c r="D67" s="8">
        <f t="shared" ref="D67:D76" si="5">SUM(B67)/60</f>
        <v>0.28333333333333333</v>
      </c>
    </row>
    <row r="68" spans="1:4" x14ac:dyDescent="0.25">
      <c r="A68">
        <v>60</v>
      </c>
      <c r="B68" s="1">
        <v>18</v>
      </c>
      <c r="C68" s="1">
        <v>42</v>
      </c>
      <c r="D68" s="8">
        <f t="shared" si="5"/>
        <v>0.3</v>
      </c>
    </row>
    <row r="69" spans="1:4" x14ac:dyDescent="0.25">
      <c r="B69" s="1">
        <v>23</v>
      </c>
      <c r="C69" s="1">
        <v>37</v>
      </c>
      <c r="D69" s="8">
        <f t="shared" si="5"/>
        <v>0.38333333333333336</v>
      </c>
    </row>
    <row r="70" spans="1:4" x14ac:dyDescent="0.25">
      <c r="B70" s="1">
        <v>19</v>
      </c>
      <c r="C70" s="1">
        <v>41</v>
      </c>
      <c r="D70" s="8">
        <f t="shared" si="5"/>
        <v>0.31666666666666665</v>
      </c>
    </row>
    <row r="71" spans="1:4" x14ac:dyDescent="0.25">
      <c r="B71" s="1">
        <v>21</v>
      </c>
      <c r="C71" s="1">
        <v>39</v>
      </c>
      <c r="D71" s="8">
        <f t="shared" si="5"/>
        <v>0.35</v>
      </c>
    </row>
    <row r="72" spans="1:4" x14ac:dyDescent="0.25">
      <c r="B72" s="1">
        <v>21</v>
      </c>
      <c r="C72" s="1">
        <v>39</v>
      </c>
      <c r="D72" s="8">
        <f t="shared" si="5"/>
        <v>0.35</v>
      </c>
    </row>
    <row r="73" spans="1:4" x14ac:dyDescent="0.25">
      <c r="B73" s="1">
        <v>24</v>
      </c>
      <c r="C73" s="1">
        <v>36</v>
      </c>
      <c r="D73" s="8">
        <f t="shared" si="5"/>
        <v>0.4</v>
      </c>
    </row>
    <row r="74" spans="1:4" x14ac:dyDescent="0.25">
      <c r="B74" s="1">
        <v>17</v>
      </c>
      <c r="C74" s="1">
        <v>43</v>
      </c>
      <c r="D74" s="8">
        <f t="shared" si="5"/>
        <v>0.28333333333333333</v>
      </c>
    </row>
    <row r="75" spans="1:4" x14ac:dyDescent="0.25">
      <c r="B75" s="1">
        <v>19</v>
      </c>
      <c r="C75" s="1">
        <v>41</v>
      </c>
      <c r="D75" s="8">
        <f t="shared" si="5"/>
        <v>0.31666666666666665</v>
      </c>
    </row>
    <row r="76" spans="1:4" x14ac:dyDescent="0.25">
      <c r="B76" s="1">
        <v>19</v>
      </c>
      <c r="C76" s="1">
        <v>41</v>
      </c>
      <c r="D76" s="8">
        <f t="shared" si="5"/>
        <v>0.31666666666666665</v>
      </c>
    </row>
    <row r="77" spans="1:4" x14ac:dyDescent="0.25">
      <c r="C77" s="9" t="s">
        <v>25</v>
      </c>
      <c r="D77" s="9">
        <f>SUM(D67:D76)/10</f>
        <v>0.32999999999999996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G78" sqref="G78:K129"/>
    </sheetView>
  </sheetViews>
  <sheetFormatPr defaultRowHeight="16.5" x14ac:dyDescent="0.25"/>
  <sheetData>
    <row r="1" spans="1:5" s="5" customFormat="1" x14ac:dyDescent="0.25">
      <c r="A1" s="5" t="s">
        <v>26</v>
      </c>
      <c r="B1" s="2"/>
      <c r="C1" s="2"/>
    </row>
    <row r="2" spans="1:5" x14ac:dyDescent="0.25">
      <c r="A2" s="10">
        <v>1</v>
      </c>
      <c r="B2" s="11"/>
      <c r="C2" s="11"/>
      <c r="D2" s="11"/>
      <c r="E2" s="12"/>
    </row>
    <row r="3" spans="1:5" x14ac:dyDescent="0.25">
      <c r="B3" s="1">
        <v>10</v>
      </c>
      <c r="C3" s="1">
        <v>30</v>
      </c>
      <c r="D3">
        <f>SUM(B3)/40</f>
        <v>0.25</v>
      </c>
    </row>
    <row r="4" spans="1:5" x14ac:dyDescent="0.25">
      <c r="B4" s="1"/>
      <c r="C4" s="1"/>
      <c r="E4">
        <f>SUM(D3)</f>
        <v>0.25</v>
      </c>
    </row>
    <row r="5" spans="1:5" x14ac:dyDescent="0.25">
      <c r="A5" s="10">
        <v>5</v>
      </c>
      <c r="B5" s="11"/>
      <c r="C5" s="11"/>
      <c r="D5" s="11"/>
      <c r="E5" s="12"/>
    </row>
    <row r="6" spans="1:5" x14ac:dyDescent="0.25">
      <c r="B6" s="1">
        <v>8</v>
      </c>
      <c r="C6" s="1">
        <v>32</v>
      </c>
      <c r="D6">
        <f>SUM(B6)/40</f>
        <v>0.2</v>
      </c>
    </row>
    <row r="7" spans="1:5" x14ac:dyDescent="0.25">
      <c r="B7" s="1">
        <v>14</v>
      </c>
      <c r="C7" s="1">
        <v>26</v>
      </c>
      <c r="D7">
        <f>SUM(B7)/40</f>
        <v>0.35</v>
      </c>
    </row>
    <row r="8" spans="1:5" x14ac:dyDescent="0.25">
      <c r="B8" s="1">
        <v>10</v>
      </c>
      <c r="C8" s="1">
        <v>30</v>
      </c>
      <c r="D8">
        <f>SUM(B8)/40</f>
        <v>0.25</v>
      </c>
    </row>
    <row r="9" spans="1:5" x14ac:dyDescent="0.25">
      <c r="B9" s="1">
        <v>14</v>
      </c>
      <c r="C9" s="1">
        <v>26</v>
      </c>
      <c r="D9">
        <f>SUM(B9)/40</f>
        <v>0.35</v>
      </c>
    </row>
    <row r="10" spans="1:5" x14ac:dyDescent="0.25">
      <c r="B10" s="1">
        <v>11</v>
      </c>
      <c r="C10" s="1">
        <v>29</v>
      </c>
      <c r="D10">
        <f>SUM(B10)/40</f>
        <v>0.27500000000000002</v>
      </c>
    </row>
    <row r="11" spans="1:5" x14ac:dyDescent="0.25">
      <c r="E11" s="4">
        <f>SUM(D6:D10)/5</f>
        <v>0.28499999999999998</v>
      </c>
    </row>
    <row r="12" spans="1:5" x14ac:dyDescent="0.25">
      <c r="A12" s="10">
        <v>10</v>
      </c>
      <c r="B12" s="11"/>
      <c r="C12" s="11"/>
      <c r="D12" s="11"/>
      <c r="E12" s="12"/>
    </row>
    <row r="13" spans="1:5" x14ac:dyDescent="0.25">
      <c r="B13" s="1">
        <v>13</v>
      </c>
      <c r="C13" s="1">
        <v>27</v>
      </c>
      <c r="D13">
        <f t="shared" ref="D13:D22" si="0">SUM(B13)/40</f>
        <v>0.32500000000000001</v>
      </c>
    </row>
    <row r="14" spans="1:5" x14ac:dyDescent="0.25">
      <c r="B14" s="1">
        <v>9</v>
      </c>
      <c r="C14" s="1">
        <v>31</v>
      </c>
      <c r="D14">
        <f t="shared" si="0"/>
        <v>0.22500000000000001</v>
      </c>
    </row>
    <row r="15" spans="1:5" x14ac:dyDescent="0.25">
      <c r="B15" s="1">
        <v>11</v>
      </c>
      <c r="C15" s="1">
        <v>29</v>
      </c>
      <c r="D15">
        <f t="shared" si="0"/>
        <v>0.27500000000000002</v>
      </c>
    </row>
    <row r="16" spans="1:5" x14ac:dyDescent="0.25">
      <c r="B16" s="1">
        <v>12</v>
      </c>
      <c r="C16" s="1">
        <v>28</v>
      </c>
      <c r="D16">
        <f t="shared" si="0"/>
        <v>0.3</v>
      </c>
    </row>
    <row r="17" spans="1:5" x14ac:dyDescent="0.25">
      <c r="B17" s="1">
        <v>12</v>
      </c>
      <c r="C17" s="1">
        <v>28</v>
      </c>
      <c r="D17">
        <f t="shared" si="0"/>
        <v>0.3</v>
      </c>
    </row>
    <row r="18" spans="1:5" x14ac:dyDescent="0.25">
      <c r="B18" s="1">
        <v>12</v>
      </c>
      <c r="C18" s="1">
        <v>28</v>
      </c>
      <c r="D18">
        <f t="shared" si="0"/>
        <v>0.3</v>
      </c>
    </row>
    <row r="19" spans="1:5" x14ac:dyDescent="0.25">
      <c r="B19" s="1">
        <v>16</v>
      </c>
      <c r="C19" s="1">
        <v>24</v>
      </c>
      <c r="D19">
        <f t="shared" si="0"/>
        <v>0.4</v>
      </c>
    </row>
    <row r="20" spans="1:5" x14ac:dyDescent="0.25">
      <c r="B20" s="1">
        <v>13</v>
      </c>
      <c r="C20" s="1">
        <v>27</v>
      </c>
      <c r="D20">
        <f t="shared" si="0"/>
        <v>0.32500000000000001</v>
      </c>
    </row>
    <row r="21" spans="1:5" x14ac:dyDescent="0.25">
      <c r="B21" s="1">
        <v>16</v>
      </c>
      <c r="C21" s="1">
        <v>24</v>
      </c>
      <c r="D21">
        <f t="shared" si="0"/>
        <v>0.4</v>
      </c>
    </row>
    <row r="22" spans="1:5" x14ac:dyDescent="0.25">
      <c r="B22" s="1">
        <v>9</v>
      </c>
      <c r="C22" s="1">
        <v>31</v>
      </c>
      <c r="D22">
        <f t="shared" si="0"/>
        <v>0.22500000000000001</v>
      </c>
      <c r="E22">
        <f>SUM(D13:D22)/10</f>
        <v>0.3075</v>
      </c>
    </row>
    <row r="23" spans="1:5" x14ac:dyDescent="0.25">
      <c r="A23" s="10">
        <v>20</v>
      </c>
      <c r="B23" s="11"/>
      <c r="C23" s="11"/>
      <c r="D23" s="11"/>
      <c r="E23" s="12"/>
    </row>
    <row r="24" spans="1:5" x14ac:dyDescent="0.25">
      <c r="B24" s="1">
        <v>12</v>
      </c>
      <c r="C24" s="1">
        <v>28</v>
      </c>
      <c r="D24">
        <f t="shared" ref="D24:D43" si="1">SUM(B24)/40</f>
        <v>0.3</v>
      </c>
    </row>
    <row r="25" spans="1:5" x14ac:dyDescent="0.25">
      <c r="B25" s="1">
        <v>12</v>
      </c>
      <c r="C25" s="1">
        <v>28</v>
      </c>
      <c r="D25">
        <f t="shared" si="1"/>
        <v>0.3</v>
      </c>
    </row>
    <row r="26" spans="1:5" x14ac:dyDescent="0.25">
      <c r="B26" s="1">
        <v>14</v>
      </c>
      <c r="C26" s="1">
        <v>26</v>
      </c>
      <c r="D26">
        <f t="shared" si="1"/>
        <v>0.35</v>
      </c>
    </row>
    <row r="27" spans="1:5" x14ac:dyDescent="0.25">
      <c r="B27" s="1">
        <v>15</v>
      </c>
      <c r="C27" s="1">
        <v>25</v>
      </c>
      <c r="D27">
        <f t="shared" si="1"/>
        <v>0.375</v>
      </c>
    </row>
    <row r="28" spans="1:5" x14ac:dyDescent="0.25">
      <c r="B28" s="1">
        <v>16</v>
      </c>
      <c r="C28" s="1">
        <v>24</v>
      </c>
      <c r="D28">
        <f t="shared" si="1"/>
        <v>0.4</v>
      </c>
    </row>
    <row r="29" spans="1:5" x14ac:dyDescent="0.25">
      <c r="B29" s="1">
        <v>14</v>
      </c>
      <c r="C29" s="1">
        <v>26</v>
      </c>
      <c r="D29">
        <f t="shared" si="1"/>
        <v>0.35</v>
      </c>
    </row>
    <row r="30" spans="1:5" x14ac:dyDescent="0.25">
      <c r="B30" s="1">
        <v>14</v>
      </c>
      <c r="C30" s="1">
        <v>26</v>
      </c>
      <c r="D30">
        <f t="shared" si="1"/>
        <v>0.35</v>
      </c>
    </row>
    <row r="31" spans="1:5" x14ac:dyDescent="0.25">
      <c r="B31" s="1">
        <v>17</v>
      </c>
      <c r="C31" s="1">
        <v>23</v>
      </c>
      <c r="D31">
        <f t="shared" si="1"/>
        <v>0.42499999999999999</v>
      </c>
    </row>
    <row r="32" spans="1:5" x14ac:dyDescent="0.25">
      <c r="B32" s="1">
        <v>14</v>
      </c>
      <c r="C32" s="1">
        <v>26</v>
      </c>
      <c r="D32">
        <f t="shared" si="1"/>
        <v>0.35</v>
      </c>
    </row>
    <row r="33" spans="1:5" x14ac:dyDescent="0.25">
      <c r="B33" s="1">
        <v>16</v>
      </c>
      <c r="C33" s="1">
        <v>24</v>
      </c>
      <c r="D33">
        <f t="shared" si="1"/>
        <v>0.4</v>
      </c>
    </row>
    <row r="34" spans="1:5" x14ac:dyDescent="0.25">
      <c r="B34" s="1">
        <v>16</v>
      </c>
      <c r="C34" s="1">
        <v>24</v>
      </c>
      <c r="D34">
        <f t="shared" si="1"/>
        <v>0.4</v>
      </c>
    </row>
    <row r="35" spans="1:5" x14ac:dyDescent="0.25">
      <c r="B35" s="1">
        <v>19</v>
      </c>
      <c r="C35" s="1">
        <v>21</v>
      </c>
      <c r="D35">
        <f t="shared" si="1"/>
        <v>0.47499999999999998</v>
      </c>
    </row>
    <row r="36" spans="1:5" x14ac:dyDescent="0.25">
      <c r="B36" s="1">
        <v>12</v>
      </c>
      <c r="C36" s="1">
        <v>28</v>
      </c>
      <c r="D36">
        <f t="shared" si="1"/>
        <v>0.3</v>
      </c>
    </row>
    <row r="37" spans="1:5" x14ac:dyDescent="0.25">
      <c r="B37" s="1">
        <v>9</v>
      </c>
      <c r="C37" s="1">
        <v>31</v>
      </c>
      <c r="D37">
        <f t="shared" si="1"/>
        <v>0.22500000000000001</v>
      </c>
    </row>
    <row r="38" spans="1:5" x14ac:dyDescent="0.25">
      <c r="B38" s="1">
        <v>12</v>
      </c>
      <c r="C38" s="1">
        <v>28</v>
      </c>
      <c r="D38">
        <f t="shared" si="1"/>
        <v>0.3</v>
      </c>
    </row>
    <row r="39" spans="1:5" x14ac:dyDescent="0.25">
      <c r="B39" s="1">
        <v>13</v>
      </c>
      <c r="C39" s="1">
        <v>27</v>
      </c>
      <c r="D39">
        <f t="shared" si="1"/>
        <v>0.32500000000000001</v>
      </c>
    </row>
    <row r="40" spans="1:5" x14ac:dyDescent="0.25">
      <c r="B40" s="1">
        <v>13</v>
      </c>
      <c r="C40" s="1">
        <v>27</v>
      </c>
      <c r="D40">
        <f t="shared" si="1"/>
        <v>0.32500000000000001</v>
      </c>
    </row>
    <row r="41" spans="1:5" x14ac:dyDescent="0.25">
      <c r="B41" s="1">
        <v>14</v>
      </c>
      <c r="C41" s="1">
        <v>26</v>
      </c>
      <c r="D41">
        <f t="shared" si="1"/>
        <v>0.35</v>
      </c>
    </row>
    <row r="42" spans="1:5" x14ac:dyDescent="0.25">
      <c r="B42" s="1">
        <v>9</v>
      </c>
      <c r="C42" s="1">
        <v>31</v>
      </c>
      <c r="D42">
        <f t="shared" si="1"/>
        <v>0.22500000000000001</v>
      </c>
    </row>
    <row r="43" spans="1:5" x14ac:dyDescent="0.25">
      <c r="B43" s="1">
        <v>15</v>
      </c>
      <c r="C43" s="1">
        <v>25</v>
      </c>
      <c r="D43">
        <f t="shared" si="1"/>
        <v>0.375</v>
      </c>
    </row>
    <row r="44" spans="1:5" x14ac:dyDescent="0.25">
      <c r="E44">
        <f>SUM(D24:D43)/20</f>
        <v>0.34499999999999992</v>
      </c>
    </row>
    <row r="45" spans="1:5" x14ac:dyDescent="0.25">
      <c r="A45" s="10">
        <v>30</v>
      </c>
      <c r="B45" s="11"/>
      <c r="C45" s="11"/>
      <c r="D45" s="11"/>
      <c r="E45" s="12"/>
    </row>
    <row r="46" spans="1:5" x14ac:dyDescent="0.25">
      <c r="B46" s="1">
        <v>11</v>
      </c>
      <c r="C46" s="1">
        <v>29</v>
      </c>
      <c r="D46">
        <f>SUM(B46)/40</f>
        <v>0.27500000000000002</v>
      </c>
    </row>
    <row r="47" spans="1:5" x14ac:dyDescent="0.25">
      <c r="B47" s="1">
        <v>14</v>
      </c>
      <c r="C47" s="1">
        <v>26</v>
      </c>
      <c r="D47">
        <f t="shared" ref="D47:D75" si="2">SUM(B47)/40</f>
        <v>0.35</v>
      </c>
    </row>
    <row r="48" spans="1:5" x14ac:dyDescent="0.25">
      <c r="B48" s="1">
        <v>12</v>
      </c>
      <c r="C48" s="1">
        <v>28</v>
      </c>
      <c r="D48">
        <f t="shared" si="2"/>
        <v>0.3</v>
      </c>
    </row>
    <row r="49" spans="2:4" x14ac:dyDescent="0.25">
      <c r="B49" s="1">
        <v>12</v>
      </c>
      <c r="C49" s="1">
        <v>28</v>
      </c>
      <c r="D49">
        <f t="shared" si="2"/>
        <v>0.3</v>
      </c>
    </row>
    <row r="50" spans="2:4" x14ac:dyDescent="0.25">
      <c r="B50" s="1">
        <v>12</v>
      </c>
      <c r="C50" s="1">
        <v>28</v>
      </c>
      <c r="D50">
        <f t="shared" si="2"/>
        <v>0.3</v>
      </c>
    </row>
    <row r="51" spans="2:4" x14ac:dyDescent="0.25">
      <c r="B51" s="1">
        <v>13</v>
      </c>
      <c r="C51" s="1">
        <v>27</v>
      </c>
      <c r="D51">
        <f t="shared" si="2"/>
        <v>0.32500000000000001</v>
      </c>
    </row>
    <row r="52" spans="2:4" x14ac:dyDescent="0.25">
      <c r="B52" s="1">
        <v>11</v>
      </c>
      <c r="C52" s="1">
        <v>29</v>
      </c>
      <c r="D52">
        <f t="shared" si="2"/>
        <v>0.27500000000000002</v>
      </c>
    </row>
    <row r="53" spans="2:4" x14ac:dyDescent="0.25">
      <c r="B53" s="1">
        <v>19</v>
      </c>
      <c r="C53" s="1">
        <v>21</v>
      </c>
      <c r="D53">
        <f t="shared" si="2"/>
        <v>0.47499999999999998</v>
      </c>
    </row>
    <row r="54" spans="2:4" x14ac:dyDescent="0.25">
      <c r="B54" s="1">
        <v>12</v>
      </c>
      <c r="C54" s="1">
        <v>28</v>
      </c>
      <c r="D54">
        <f t="shared" si="2"/>
        <v>0.3</v>
      </c>
    </row>
    <row r="55" spans="2:4" x14ac:dyDescent="0.25">
      <c r="B55" s="1">
        <v>12</v>
      </c>
      <c r="C55" s="1">
        <v>28</v>
      </c>
      <c r="D55">
        <f t="shared" si="2"/>
        <v>0.3</v>
      </c>
    </row>
    <row r="56" spans="2:4" x14ac:dyDescent="0.25">
      <c r="B56" s="1">
        <v>11</v>
      </c>
      <c r="C56" s="1">
        <v>29</v>
      </c>
      <c r="D56">
        <f t="shared" si="2"/>
        <v>0.27500000000000002</v>
      </c>
    </row>
    <row r="57" spans="2:4" x14ac:dyDescent="0.25">
      <c r="B57" s="1">
        <v>13</v>
      </c>
      <c r="C57" s="1">
        <v>27</v>
      </c>
      <c r="D57">
        <f t="shared" si="2"/>
        <v>0.32500000000000001</v>
      </c>
    </row>
    <row r="58" spans="2:4" x14ac:dyDescent="0.25">
      <c r="B58" s="1">
        <v>17</v>
      </c>
      <c r="C58" s="1">
        <v>23</v>
      </c>
      <c r="D58">
        <f t="shared" si="2"/>
        <v>0.42499999999999999</v>
      </c>
    </row>
    <row r="59" spans="2:4" x14ac:dyDescent="0.25">
      <c r="B59" s="1">
        <v>12</v>
      </c>
      <c r="C59" s="1">
        <v>28</v>
      </c>
      <c r="D59">
        <f t="shared" si="2"/>
        <v>0.3</v>
      </c>
    </row>
    <row r="60" spans="2:4" x14ac:dyDescent="0.25">
      <c r="B60" s="1">
        <v>12</v>
      </c>
      <c r="C60" s="1">
        <v>28</v>
      </c>
      <c r="D60">
        <f t="shared" si="2"/>
        <v>0.3</v>
      </c>
    </row>
    <row r="61" spans="2:4" x14ac:dyDescent="0.25">
      <c r="B61" s="1">
        <v>15</v>
      </c>
      <c r="C61" s="1">
        <v>25</v>
      </c>
      <c r="D61">
        <f t="shared" si="2"/>
        <v>0.375</v>
      </c>
    </row>
    <row r="62" spans="2:4" x14ac:dyDescent="0.25">
      <c r="B62" s="1">
        <v>13</v>
      </c>
      <c r="C62" s="1">
        <v>27</v>
      </c>
      <c r="D62">
        <f t="shared" si="2"/>
        <v>0.32500000000000001</v>
      </c>
    </row>
    <row r="63" spans="2:4" x14ac:dyDescent="0.25">
      <c r="B63" s="1">
        <v>17</v>
      </c>
      <c r="C63" s="1">
        <v>23</v>
      </c>
      <c r="D63">
        <f t="shared" si="2"/>
        <v>0.42499999999999999</v>
      </c>
    </row>
    <row r="64" spans="2:4" x14ac:dyDescent="0.25">
      <c r="B64" s="1">
        <v>15</v>
      </c>
      <c r="C64" s="1">
        <v>25</v>
      </c>
      <c r="D64">
        <f t="shared" si="2"/>
        <v>0.375</v>
      </c>
    </row>
    <row r="65" spans="1:8" x14ac:dyDescent="0.25">
      <c r="B65" s="1">
        <v>15</v>
      </c>
      <c r="C65" s="1">
        <v>25</v>
      </c>
      <c r="D65">
        <f t="shared" si="2"/>
        <v>0.375</v>
      </c>
    </row>
    <row r="66" spans="1:8" x14ac:dyDescent="0.25">
      <c r="B66" s="1">
        <v>14</v>
      </c>
      <c r="C66" s="1">
        <v>26</v>
      </c>
      <c r="D66">
        <f t="shared" si="2"/>
        <v>0.35</v>
      </c>
    </row>
    <row r="67" spans="1:8" x14ac:dyDescent="0.25">
      <c r="B67" s="1">
        <v>14</v>
      </c>
      <c r="C67" s="1">
        <v>26</v>
      </c>
      <c r="D67">
        <f t="shared" si="2"/>
        <v>0.35</v>
      </c>
    </row>
    <row r="68" spans="1:8" x14ac:dyDescent="0.25">
      <c r="B68" s="1">
        <v>12</v>
      </c>
      <c r="C68" s="1">
        <v>28</v>
      </c>
      <c r="D68">
        <f t="shared" si="2"/>
        <v>0.3</v>
      </c>
    </row>
    <row r="69" spans="1:8" x14ac:dyDescent="0.25">
      <c r="B69" s="1">
        <v>10</v>
      </c>
      <c r="C69" s="1">
        <v>30</v>
      </c>
      <c r="D69">
        <f t="shared" si="2"/>
        <v>0.25</v>
      </c>
    </row>
    <row r="70" spans="1:8" x14ac:dyDescent="0.25">
      <c r="B70" s="1">
        <v>16</v>
      </c>
      <c r="C70" s="1">
        <v>24</v>
      </c>
      <c r="D70">
        <f t="shared" si="2"/>
        <v>0.4</v>
      </c>
    </row>
    <row r="71" spans="1:8" x14ac:dyDescent="0.25">
      <c r="B71" s="1">
        <v>13</v>
      </c>
      <c r="C71" s="1">
        <v>27</v>
      </c>
      <c r="D71">
        <f t="shared" si="2"/>
        <v>0.32500000000000001</v>
      </c>
    </row>
    <row r="72" spans="1:8" x14ac:dyDescent="0.25">
      <c r="B72" s="1">
        <v>12</v>
      </c>
      <c r="C72" s="1">
        <v>28</v>
      </c>
      <c r="D72">
        <f t="shared" si="2"/>
        <v>0.3</v>
      </c>
    </row>
    <row r="73" spans="1:8" x14ac:dyDescent="0.25">
      <c r="B73" s="1">
        <v>16</v>
      </c>
      <c r="C73" s="1">
        <v>24</v>
      </c>
      <c r="D73">
        <f t="shared" si="2"/>
        <v>0.4</v>
      </c>
    </row>
    <row r="74" spans="1:8" x14ac:dyDescent="0.25">
      <c r="B74" s="1">
        <v>11</v>
      </c>
      <c r="C74" s="1">
        <v>29</v>
      </c>
      <c r="D74">
        <f t="shared" si="2"/>
        <v>0.27500000000000002</v>
      </c>
    </row>
    <row r="75" spans="1:8" x14ac:dyDescent="0.25">
      <c r="B75" s="1">
        <v>11</v>
      </c>
      <c r="C75" s="1">
        <v>29</v>
      </c>
      <c r="D75">
        <f t="shared" si="2"/>
        <v>0.27500000000000002</v>
      </c>
    </row>
    <row r="76" spans="1:8" x14ac:dyDescent="0.25">
      <c r="E76">
        <f>SUM(D46:D75)/30</f>
        <v>0.33083333333333331</v>
      </c>
    </row>
    <row r="77" spans="1:8" x14ac:dyDescent="0.25">
      <c r="A77" s="10">
        <v>40</v>
      </c>
      <c r="B77" s="11"/>
      <c r="C77" s="11"/>
      <c r="D77" s="11"/>
      <c r="E77" s="12"/>
    </row>
    <row r="78" spans="1:8" x14ac:dyDescent="0.25">
      <c r="B78" s="1">
        <v>13</v>
      </c>
      <c r="C78" s="1">
        <v>27</v>
      </c>
      <c r="D78">
        <f t="shared" ref="D78:D117" si="3">SUM(B78)/40</f>
        <v>0.32500000000000001</v>
      </c>
      <c r="G78" s="1"/>
      <c r="H78" s="1"/>
    </row>
    <row r="79" spans="1:8" x14ac:dyDescent="0.25">
      <c r="B79" s="1">
        <v>19</v>
      </c>
      <c r="C79" s="1">
        <v>21</v>
      </c>
      <c r="D79">
        <f t="shared" si="3"/>
        <v>0.47499999999999998</v>
      </c>
      <c r="G79" s="1"/>
      <c r="H79" s="1"/>
    </row>
    <row r="80" spans="1:8" x14ac:dyDescent="0.25">
      <c r="B80" s="1">
        <v>13</v>
      </c>
      <c r="C80" s="1">
        <v>27</v>
      </c>
      <c r="D80">
        <f t="shared" si="3"/>
        <v>0.32500000000000001</v>
      </c>
      <c r="G80" s="1"/>
      <c r="H80" s="1"/>
    </row>
    <row r="81" spans="2:8" x14ac:dyDescent="0.25">
      <c r="B81" s="1">
        <v>10</v>
      </c>
      <c r="C81" s="1">
        <v>30</v>
      </c>
      <c r="D81">
        <f t="shared" si="3"/>
        <v>0.25</v>
      </c>
      <c r="G81" s="1"/>
      <c r="H81" s="1"/>
    </row>
    <row r="82" spans="2:8" x14ac:dyDescent="0.25">
      <c r="B82" s="1">
        <v>10</v>
      </c>
      <c r="C82" s="1">
        <v>30</v>
      </c>
      <c r="D82">
        <f t="shared" si="3"/>
        <v>0.25</v>
      </c>
      <c r="G82" s="1"/>
      <c r="H82" s="1"/>
    </row>
    <row r="83" spans="2:8" x14ac:dyDescent="0.25">
      <c r="B83" s="1">
        <v>14</v>
      </c>
      <c r="C83" s="1">
        <v>26</v>
      </c>
      <c r="D83">
        <f t="shared" si="3"/>
        <v>0.35</v>
      </c>
      <c r="G83" s="1"/>
      <c r="H83" s="1"/>
    </row>
    <row r="84" spans="2:8" x14ac:dyDescent="0.25">
      <c r="B84" s="1">
        <v>13</v>
      </c>
      <c r="C84" s="1">
        <v>27</v>
      </c>
      <c r="D84">
        <f t="shared" si="3"/>
        <v>0.32500000000000001</v>
      </c>
      <c r="G84" s="1"/>
      <c r="H84" s="1"/>
    </row>
    <row r="85" spans="2:8" x14ac:dyDescent="0.25">
      <c r="B85" s="1">
        <v>16</v>
      </c>
      <c r="C85" s="1">
        <v>24</v>
      </c>
      <c r="D85">
        <f t="shared" si="3"/>
        <v>0.4</v>
      </c>
      <c r="G85" s="1"/>
      <c r="H85" s="1"/>
    </row>
    <row r="86" spans="2:8" x14ac:dyDescent="0.25">
      <c r="B86" s="1">
        <v>11</v>
      </c>
      <c r="C86" s="1">
        <v>29</v>
      </c>
      <c r="D86">
        <f t="shared" si="3"/>
        <v>0.27500000000000002</v>
      </c>
      <c r="G86" s="1"/>
      <c r="H86" s="1"/>
    </row>
    <row r="87" spans="2:8" x14ac:dyDescent="0.25">
      <c r="B87" s="1">
        <v>11</v>
      </c>
      <c r="C87" s="1">
        <v>29</v>
      </c>
      <c r="D87">
        <f t="shared" si="3"/>
        <v>0.27500000000000002</v>
      </c>
      <c r="G87" s="1"/>
      <c r="H87" s="1"/>
    </row>
    <row r="88" spans="2:8" x14ac:dyDescent="0.25">
      <c r="B88" s="1">
        <v>14</v>
      </c>
      <c r="C88" s="1">
        <v>26</v>
      </c>
      <c r="D88">
        <f t="shared" si="3"/>
        <v>0.35</v>
      </c>
      <c r="G88" s="1"/>
      <c r="H88" s="1"/>
    </row>
    <row r="89" spans="2:8" x14ac:dyDescent="0.25">
      <c r="B89" s="1">
        <v>14</v>
      </c>
      <c r="C89" s="1">
        <v>26</v>
      </c>
      <c r="D89">
        <f t="shared" si="3"/>
        <v>0.35</v>
      </c>
      <c r="G89" s="1"/>
      <c r="H89" s="1"/>
    </row>
    <row r="90" spans="2:8" x14ac:dyDescent="0.25">
      <c r="B90" s="1">
        <v>14</v>
      </c>
      <c r="C90" s="1">
        <v>26</v>
      </c>
      <c r="D90">
        <f t="shared" si="3"/>
        <v>0.35</v>
      </c>
      <c r="G90" s="1"/>
      <c r="H90" s="1"/>
    </row>
    <row r="91" spans="2:8" x14ac:dyDescent="0.25">
      <c r="B91" s="1">
        <v>13</v>
      </c>
      <c r="C91" s="1">
        <v>27</v>
      </c>
      <c r="D91">
        <f t="shared" si="3"/>
        <v>0.32500000000000001</v>
      </c>
      <c r="G91" s="1"/>
      <c r="H91" s="1"/>
    </row>
    <row r="92" spans="2:8" x14ac:dyDescent="0.25">
      <c r="B92" s="1">
        <v>10</v>
      </c>
      <c r="C92" s="1">
        <v>30</v>
      </c>
      <c r="D92">
        <f t="shared" si="3"/>
        <v>0.25</v>
      </c>
      <c r="G92" s="1"/>
      <c r="H92" s="1"/>
    </row>
    <row r="93" spans="2:8" x14ac:dyDescent="0.25">
      <c r="B93" s="1">
        <v>11</v>
      </c>
      <c r="C93" s="1">
        <v>29</v>
      </c>
      <c r="D93">
        <f t="shared" si="3"/>
        <v>0.27500000000000002</v>
      </c>
      <c r="G93" s="1"/>
      <c r="H93" s="1"/>
    </row>
    <row r="94" spans="2:8" x14ac:dyDescent="0.25">
      <c r="B94" s="1">
        <v>14</v>
      </c>
      <c r="C94" s="1">
        <v>26</v>
      </c>
      <c r="D94">
        <f t="shared" si="3"/>
        <v>0.35</v>
      </c>
      <c r="G94" s="1"/>
      <c r="H94" s="1"/>
    </row>
    <row r="95" spans="2:8" x14ac:dyDescent="0.25">
      <c r="B95" s="1">
        <v>11</v>
      </c>
      <c r="C95" s="1">
        <v>29</v>
      </c>
      <c r="D95">
        <f t="shared" si="3"/>
        <v>0.27500000000000002</v>
      </c>
      <c r="G95" s="1"/>
      <c r="H95" s="1"/>
    </row>
    <row r="96" spans="2:8" x14ac:dyDescent="0.25">
      <c r="B96" s="1">
        <v>11</v>
      </c>
      <c r="C96" s="1">
        <v>29</v>
      </c>
      <c r="D96">
        <f t="shared" si="3"/>
        <v>0.27500000000000002</v>
      </c>
      <c r="G96" s="1"/>
      <c r="H96" s="1"/>
    </row>
    <row r="97" spans="2:8" x14ac:dyDescent="0.25">
      <c r="B97" s="1">
        <v>18</v>
      </c>
      <c r="C97" s="1">
        <v>22</v>
      </c>
      <c r="D97">
        <f t="shared" si="3"/>
        <v>0.45</v>
      </c>
      <c r="G97" s="1"/>
      <c r="H97" s="1"/>
    </row>
    <row r="98" spans="2:8" x14ac:dyDescent="0.25">
      <c r="B98" s="1">
        <v>15</v>
      </c>
      <c r="C98" s="1">
        <v>25</v>
      </c>
      <c r="D98">
        <f t="shared" si="3"/>
        <v>0.375</v>
      </c>
      <c r="G98" s="1"/>
      <c r="H98" s="1"/>
    </row>
    <row r="99" spans="2:8" x14ac:dyDescent="0.25">
      <c r="B99" s="1">
        <v>13</v>
      </c>
      <c r="C99" s="1">
        <v>27</v>
      </c>
      <c r="D99">
        <f t="shared" si="3"/>
        <v>0.32500000000000001</v>
      </c>
      <c r="G99" s="1"/>
      <c r="H99" s="1"/>
    </row>
    <row r="100" spans="2:8" x14ac:dyDescent="0.25">
      <c r="B100" s="1">
        <v>14</v>
      </c>
      <c r="C100" s="1">
        <v>26</v>
      </c>
      <c r="D100">
        <f t="shared" si="3"/>
        <v>0.35</v>
      </c>
      <c r="G100" s="1"/>
      <c r="H100" s="1"/>
    </row>
    <row r="101" spans="2:8" x14ac:dyDescent="0.25">
      <c r="B101" s="1">
        <v>12</v>
      </c>
      <c r="C101" s="1">
        <v>28</v>
      </c>
      <c r="D101">
        <f t="shared" si="3"/>
        <v>0.3</v>
      </c>
      <c r="G101" s="1"/>
      <c r="H101" s="1"/>
    </row>
    <row r="102" spans="2:8" x14ac:dyDescent="0.25">
      <c r="B102" s="1">
        <v>9</v>
      </c>
      <c r="C102" s="1">
        <v>31</v>
      </c>
      <c r="D102">
        <f t="shared" si="3"/>
        <v>0.22500000000000001</v>
      </c>
      <c r="G102" s="1"/>
      <c r="H102" s="1"/>
    </row>
    <row r="103" spans="2:8" x14ac:dyDescent="0.25">
      <c r="B103" s="1">
        <v>13</v>
      </c>
      <c r="C103" s="1">
        <v>27</v>
      </c>
      <c r="D103">
        <f t="shared" si="3"/>
        <v>0.32500000000000001</v>
      </c>
      <c r="G103" s="1"/>
      <c r="H103" s="1"/>
    </row>
    <row r="104" spans="2:8" x14ac:dyDescent="0.25">
      <c r="B104" s="1">
        <v>14</v>
      </c>
      <c r="C104" s="1">
        <v>26</v>
      </c>
      <c r="D104">
        <f t="shared" si="3"/>
        <v>0.35</v>
      </c>
      <c r="G104" s="1"/>
      <c r="H104" s="1"/>
    </row>
    <row r="105" spans="2:8" x14ac:dyDescent="0.25">
      <c r="B105" s="1">
        <v>14</v>
      </c>
      <c r="C105" s="1">
        <v>26</v>
      </c>
      <c r="D105">
        <f t="shared" si="3"/>
        <v>0.35</v>
      </c>
      <c r="G105" s="1"/>
      <c r="H105" s="1"/>
    </row>
    <row r="106" spans="2:8" x14ac:dyDescent="0.25">
      <c r="B106" s="1">
        <v>14</v>
      </c>
      <c r="C106" s="1">
        <v>26</v>
      </c>
      <c r="D106">
        <f t="shared" si="3"/>
        <v>0.35</v>
      </c>
      <c r="G106" s="1"/>
      <c r="H106" s="1"/>
    </row>
    <row r="107" spans="2:8" x14ac:dyDescent="0.25">
      <c r="B107" s="1">
        <v>11</v>
      </c>
      <c r="C107" s="1">
        <v>29</v>
      </c>
      <c r="D107">
        <f t="shared" si="3"/>
        <v>0.27500000000000002</v>
      </c>
      <c r="G107" s="1"/>
      <c r="H107" s="1"/>
    </row>
    <row r="108" spans="2:8" x14ac:dyDescent="0.25">
      <c r="B108" s="1">
        <v>12</v>
      </c>
      <c r="C108" s="1">
        <v>28</v>
      </c>
      <c r="D108">
        <f t="shared" si="3"/>
        <v>0.3</v>
      </c>
      <c r="G108" s="1"/>
      <c r="H108" s="1"/>
    </row>
    <row r="109" spans="2:8" x14ac:dyDescent="0.25">
      <c r="B109" s="1">
        <v>15</v>
      </c>
      <c r="C109" s="1">
        <v>25</v>
      </c>
      <c r="D109">
        <f t="shared" si="3"/>
        <v>0.375</v>
      </c>
      <c r="G109" s="1"/>
      <c r="H109" s="1"/>
    </row>
    <row r="110" spans="2:8" x14ac:dyDescent="0.25">
      <c r="B110" s="1">
        <v>8</v>
      </c>
      <c r="C110" s="1">
        <v>32</v>
      </c>
      <c r="D110">
        <f t="shared" si="3"/>
        <v>0.2</v>
      </c>
      <c r="G110" s="1"/>
      <c r="H110" s="1"/>
    </row>
    <row r="111" spans="2:8" x14ac:dyDescent="0.25">
      <c r="B111" s="1">
        <v>12</v>
      </c>
      <c r="C111" s="1">
        <v>28</v>
      </c>
      <c r="D111">
        <f t="shared" si="3"/>
        <v>0.3</v>
      </c>
      <c r="G111" s="1"/>
      <c r="H111" s="1"/>
    </row>
    <row r="112" spans="2:8" x14ac:dyDescent="0.25">
      <c r="B112" s="1">
        <v>12</v>
      </c>
      <c r="C112" s="1">
        <v>28</v>
      </c>
      <c r="D112">
        <f t="shared" si="3"/>
        <v>0.3</v>
      </c>
      <c r="G112" s="1"/>
      <c r="H112" s="1"/>
    </row>
    <row r="113" spans="2:8" x14ac:dyDescent="0.25">
      <c r="B113" s="1">
        <v>13</v>
      </c>
      <c r="C113" s="1">
        <v>27</v>
      </c>
      <c r="D113">
        <f t="shared" si="3"/>
        <v>0.32500000000000001</v>
      </c>
      <c r="G113" s="1"/>
      <c r="H113" s="1"/>
    </row>
    <row r="114" spans="2:8" x14ac:dyDescent="0.25">
      <c r="B114" s="1">
        <v>10</v>
      </c>
      <c r="C114" s="1">
        <v>30</v>
      </c>
      <c r="D114">
        <f t="shared" si="3"/>
        <v>0.25</v>
      </c>
      <c r="G114" s="1"/>
      <c r="H114" s="1"/>
    </row>
    <row r="115" spans="2:8" x14ac:dyDescent="0.25">
      <c r="B115" s="1">
        <v>16</v>
      </c>
      <c r="C115" s="1">
        <v>24</v>
      </c>
      <c r="D115">
        <f t="shared" si="3"/>
        <v>0.4</v>
      </c>
      <c r="G115" s="1"/>
      <c r="H115" s="1"/>
    </row>
    <row r="116" spans="2:8" x14ac:dyDescent="0.25">
      <c r="B116" s="1">
        <v>12</v>
      </c>
      <c r="C116" s="1">
        <v>28</v>
      </c>
      <c r="D116">
        <f t="shared" si="3"/>
        <v>0.3</v>
      </c>
      <c r="G116" s="1"/>
      <c r="H116" s="1"/>
    </row>
    <row r="117" spans="2:8" x14ac:dyDescent="0.25">
      <c r="B117" s="1">
        <v>8</v>
      </c>
      <c r="C117" s="1">
        <v>32</v>
      </c>
      <c r="D117">
        <f t="shared" si="3"/>
        <v>0.2</v>
      </c>
      <c r="G117" s="1"/>
      <c r="H117" s="1"/>
    </row>
    <row r="118" spans="2:8" x14ac:dyDescent="0.25">
      <c r="E118">
        <f>SUM(D78:D117)/40</f>
        <v>0.31687500000000002</v>
      </c>
      <c r="G118" s="1"/>
      <c r="H118" s="1"/>
    </row>
    <row r="119" spans="2:8" x14ac:dyDescent="0.25">
      <c r="G119" s="1"/>
      <c r="H119" s="1"/>
    </row>
    <row r="120" spans="2:8" x14ac:dyDescent="0.25">
      <c r="G120" s="1"/>
      <c r="H120" s="1"/>
    </row>
    <row r="121" spans="2:8" x14ac:dyDescent="0.25">
      <c r="G121" s="1"/>
      <c r="H121" s="1"/>
    </row>
    <row r="122" spans="2:8" x14ac:dyDescent="0.25">
      <c r="G122" s="1"/>
      <c r="H122" s="1"/>
    </row>
    <row r="123" spans="2:8" x14ac:dyDescent="0.25">
      <c r="G123" s="1"/>
      <c r="H123" s="1"/>
    </row>
    <row r="124" spans="2:8" x14ac:dyDescent="0.25">
      <c r="G124" s="1"/>
      <c r="H124" s="1"/>
    </row>
    <row r="125" spans="2:8" x14ac:dyDescent="0.25">
      <c r="G125" s="1"/>
      <c r="H125" s="1"/>
    </row>
    <row r="126" spans="2:8" x14ac:dyDescent="0.25">
      <c r="G126" s="1"/>
      <c r="H126" s="1"/>
    </row>
    <row r="127" spans="2:8" x14ac:dyDescent="0.25">
      <c r="G127" s="1"/>
      <c r="H127" s="1"/>
    </row>
  </sheetData>
  <mergeCells count="6">
    <mergeCell ref="A77:E77"/>
    <mergeCell ref="A2:E2"/>
    <mergeCell ref="A5:E5"/>
    <mergeCell ref="A12:E12"/>
    <mergeCell ref="A23:E23"/>
    <mergeCell ref="A45:E45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workbookViewId="0">
      <selection activeCell="M44" activeCellId="5" sqref="E22 J22 O22 E44 J44 M44"/>
    </sheetView>
  </sheetViews>
  <sheetFormatPr defaultRowHeight="16.5" x14ac:dyDescent="0.25"/>
  <sheetData>
    <row r="1" spans="1:14" x14ac:dyDescent="0.25">
      <c r="A1" s="7" t="s">
        <v>27</v>
      </c>
      <c r="B1" s="7"/>
      <c r="C1" s="7"/>
      <c r="D1" s="7"/>
      <c r="E1" s="7"/>
    </row>
    <row r="2" spans="1:14" x14ac:dyDescent="0.25">
      <c r="B2" s="1">
        <v>20</v>
      </c>
      <c r="C2" s="1">
        <v>30</v>
      </c>
      <c r="D2">
        <f t="shared" ref="D2:D21" si="0">SUM(B2)/40</f>
        <v>0.5</v>
      </c>
      <c r="G2" s="1">
        <v>16</v>
      </c>
      <c r="H2" s="1">
        <v>34</v>
      </c>
      <c r="I2">
        <f>SUM(G2/40)</f>
        <v>0.4</v>
      </c>
      <c r="L2" s="1">
        <v>14</v>
      </c>
      <c r="M2" s="1">
        <v>36</v>
      </c>
      <c r="N2">
        <f t="shared" ref="N2:N21" si="1">SUM(L2)/40</f>
        <v>0.35</v>
      </c>
    </row>
    <row r="3" spans="1:14" x14ac:dyDescent="0.25">
      <c r="B3" s="1">
        <v>15</v>
      </c>
      <c r="C3" s="1">
        <v>35</v>
      </c>
      <c r="D3">
        <f t="shared" si="0"/>
        <v>0.375</v>
      </c>
      <c r="G3" s="1">
        <v>14</v>
      </c>
      <c r="H3" s="1">
        <v>36</v>
      </c>
      <c r="I3">
        <f t="shared" ref="I3:I21" si="2">SUM(G3/40)</f>
        <v>0.35</v>
      </c>
      <c r="L3" s="1">
        <v>14</v>
      </c>
      <c r="M3" s="1">
        <v>36</v>
      </c>
      <c r="N3">
        <f t="shared" si="1"/>
        <v>0.35</v>
      </c>
    </row>
    <row r="4" spans="1:14" x14ac:dyDescent="0.25">
      <c r="B4" s="1">
        <v>16</v>
      </c>
      <c r="C4" s="1">
        <v>34</v>
      </c>
      <c r="D4">
        <f t="shared" si="0"/>
        <v>0.4</v>
      </c>
      <c r="G4" s="1">
        <v>17</v>
      </c>
      <c r="H4" s="1">
        <v>33</v>
      </c>
      <c r="I4">
        <f t="shared" si="2"/>
        <v>0.42499999999999999</v>
      </c>
      <c r="L4" s="1">
        <v>23</v>
      </c>
      <c r="M4" s="1">
        <v>27</v>
      </c>
      <c r="N4">
        <f t="shared" si="1"/>
        <v>0.57499999999999996</v>
      </c>
    </row>
    <row r="5" spans="1:14" x14ac:dyDescent="0.25">
      <c r="B5" s="1">
        <v>20</v>
      </c>
      <c r="C5" s="1">
        <v>30</v>
      </c>
      <c r="D5">
        <f t="shared" si="0"/>
        <v>0.5</v>
      </c>
      <c r="G5" s="1">
        <v>13</v>
      </c>
      <c r="H5" s="1">
        <v>37</v>
      </c>
      <c r="I5">
        <f t="shared" si="2"/>
        <v>0.32500000000000001</v>
      </c>
      <c r="L5" s="1">
        <v>14</v>
      </c>
      <c r="M5" s="1">
        <v>36</v>
      </c>
      <c r="N5">
        <f t="shared" si="1"/>
        <v>0.35</v>
      </c>
    </row>
    <row r="6" spans="1:14" x14ac:dyDescent="0.25">
      <c r="B6" s="1">
        <v>17</v>
      </c>
      <c r="C6" s="1">
        <v>33</v>
      </c>
      <c r="D6">
        <f t="shared" si="0"/>
        <v>0.42499999999999999</v>
      </c>
      <c r="G6" s="1">
        <v>16</v>
      </c>
      <c r="H6" s="1">
        <v>34</v>
      </c>
      <c r="I6">
        <f t="shared" si="2"/>
        <v>0.4</v>
      </c>
      <c r="L6" s="1">
        <v>17</v>
      </c>
      <c r="M6" s="1">
        <v>33</v>
      </c>
      <c r="N6">
        <f t="shared" si="1"/>
        <v>0.42499999999999999</v>
      </c>
    </row>
    <row r="7" spans="1:14" x14ac:dyDescent="0.25">
      <c r="B7" s="1">
        <v>16</v>
      </c>
      <c r="C7" s="1">
        <v>34</v>
      </c>
      <c r="D7">
        <f t="shared" si="0"/>
        <v>0.4</v>
      </c>
      <c r="G7" s="1">
        <v>16</v>
      </c>
      <c r="H7" s="1">
        <v>34</v>
      </c>
      <c r="I7">
        <f t="shared" si="2"/>
        <v>0.4</v>
      </c>
      <c r="L7" s="1">
        <v>23</v>
      </c>
      <c r="M7" s="1">
        <v>27</v>
      </c>
      <c r="N7">
        <f t="shared" si="1"/>
        <v>0.57499999999999996</v>
      </c>
    </row>
    <row r="8" spans="1:14" x14ac:dyDescent="0.25">
      <c r="B8" s="1">
        <v>15</v>
      </c>
      <c r="C8" s="1">
        <v>35</v>
      </c>
      <c r="D8">
        <f t="shared" si="0"/>
        <v>0.375</v>
      </c>
      <c r="G8" s="1">
        <v>12</v>
      </c>
      <c r="H8" s="1">
        <v>38</v>
      </c>
      <c r="I8">
        <f t="shared" si="2"/>
        <v>0.3</v>
      </c>
      <c r="L8" s="1">
        <v>19</v>
      </c>
      <c r="M8" s="1">
        <v>31</v>
      </c>
      <c r="N8">
        <f t="shared" si="1"/>
        <v>0.47499999999999998</v>
      </c>
    </row>
    <row r="9" spans="1:14" x14ac:dyDescent="0.25">
      <c r="B9" s="1">
        <v>16</v>
      </c>
      <c r="C9" s="1">
        <v>34</v>
      </c>
      <c r="D9">
        <f t="shared" si="0"/>
        <v>0.4</v>
      </c>
      <c r="G9" s="1">
        <v>19</v>
      </c>
      <c r="H9" s="1">
        <v>31</v>
      </c>
      <c r="I9">
        <f t="shared" si="2"/>
        <v>0.47499999999999998</v>
      </c>
      <c r="L9" s="1">
        <v>15</v>
      </c>
      <c r="M9" s="1">
        <v>35</v>
      </c>
      <c r="N9">
        <f t="shared" si="1"/>
        <v>0.375</v>
      </c>
    </row>
    <row r="10" spans="1:14" x14ac:dyDescent="0.25">
      <c r="B10" s="1">
        <v>19</v>
      </c>
      <c r="C10" s="1">
        <v>31</v>
      </c>
      <c r="D10">
        <f t="shared" si="0"/>
        <v>0.47499999999999998</v>
      </c>
      <c r="G10" s="1">
        <v>17</v>
      </c>
      <c r="H10" s="1">
        <v>33</v>
      </c>
      <c r="I10">
        <f t="shared" si="2"/>
        <v>0.42499999999999999</v>
      </c>
      <c r="L10" s="1">
        <v>20</v>
      </c>
      <c r="M10" s="1">
        <v>30</v>
      </c>
      <c r="N10">
        <f t="shared" si="1"/>
        <v>0.5</v>
      </c>
    </row>
    <row r="11" spans="1:14" x14ac:dyDescent="0.25">
      <c r="B11" s="1">
        <v>16</v>
      </c>
      <c r="C11" s="1">
        <v>34</v>
      </c>
      <c r="D11">
        <f t="shared" si="0"/>
        <v>0.4</v>
      </c>
      <c r="G11" s="1">
        <v>15</v>
      </c>
      <c r="H11" s="1">
        <v>35</v>
      </c>
      <c r="I11">
        <f t="shared" si="2"/>
        <v>0.375</v>
      </c>
      <c r="L11" s="1">
        <v>13</v>
      </c>
      <c r="M11" s="1">
        <v>37</v>
      </c>
      <c r="N11">
        <f t="shared" si="1"/>
        <v>0.32500000000000001</v>
      </c>
    </row>
    <row r="12" spans="1:14" x14ac:dyDescent="0.25">
      <c r="B12" s="1">
        <v>17</v>
      </c>
      <c r="C12" s="1">
        <v>33</v>
      </c>
      <c r="D12">
        <f t="shared" si="0"/>
        <v>0.42499999999999999</v>
      </c>
      <c r="G12" s="1">
        <v>17</v>
      </c>
      <c r="H12" s="1">
        <v>33</v>
      </c>
      <c r="I12">
        <f t="shared" si="2"/>
        <v>0.42499999999999999</v>
      </c>
      <c r="L12" s="1">
        <v>17</v>
      </c>
      <c r="M12" s="1">
        <v>33</v>
      </c>
      <c r="N12">
        <f t="shared" si="1"/>
        <v>0.42499999999999999</v>
      </c>
    </row>
    <row r="13" spans="1:14" x14ac:dyDescent="0.25">
      <c r="B13" s="1">
        <v>15</v>
      </c>
      <c r="C13" s="1">
        <v>35</v>
      </c>
      <c r="D13">
        <f t="shared" si="0"/>
        <v>0.375</v>
      </c>
      <c r="G13" s="1">
        <v>15</v>
      </c>
      <c r="H13" s="1">
        <v>35</v>
      </c>
      <c r="I13">
        <f t="shared" si="2"/>
        <v>0.375</v>
      </c>
      <c r="L13" s="1">
        <v>16</v>
      </c>
      <c r="M13" s="1">
        <v>34</v>
      </c>
      <c r="N13">
        <f t="shared" si="1"/>
        <v>0.4</v>
      </c>
    </row>
    <row r="14" spans="1:14" x14ac:dyDescent="0.25">
      <c r="B14" s="1">
        <v>22</v>
      </c>
      <c r="C14" s="1">
        <v>28</v>
      </c>
      <c r="D14">
        <f t="shared" si="0"/>
        <v>0.55000000000000004</v>
      </c>
      <c r="G14" s="1">
        <v>17</v>
      </c>
      <c r="H14" s="1">
        <v>33</v>
      </c>
      <c r="I14">
        <f t="shared" si="2"/>
        <v>0.42499999999999999</v>
      </c>
      <c r="L14" s="1">
        <v>16</v>
      </c>
      <c r="M14" s="1">
        <v>34</v>
      </c>
      <c r="N14">
        <f t="shared" si="1"/>
        <v>0.4</v>
      </c>
    </row>
    <row r="15" spans="1:14" x14ac:dyDescent="0.25">
      <c r="B15" s="1">
        <v>23</v>
      </c>
      <c r="C15" s="1">
        <v>27</v>
      </c>
      <c r="D15">
        <f t="shared" si="0"/>
        <v>0.57499999999999996</v>
      </c>
      <c r="G15" s="1">
        <v>18</v>
      </c>
      <c r="H15" s="1">
        <v>32</v>
      </c>
      <c r="I15">
        <f t="shared" si="2"/>
        <v>0.45</v>
      </c>
      <c r="L15" s="1">
        <v>16</v>
      </c>
      <c r="M15" s="1">
        <v>34</v>
      </c>
      <c r="N15">
        <f t="shared" si="1"/>
        <v>0.4</v>
      </c>
    </row>
    <row r="16" spans="1:14" x14ac:dyDescent="0.25">
      <c r="B16" s="1">
        <v>12</v>
      </c>
      <c r="C16" s="1">
        <v>38</v>
      </c>
      <c r="D16">
        <f t="shared" si="0"/>
        <v>0.3</v>
      </c>
      <c r="G16" s="1">
        <v>16</v>
      </c>
      <c r="H16" s="1">
        <v>34</v>
      </c>
      <c r="I16">
        <f t="shared" si="2"/>
        <v>0.4</v>
      </c>
      <c r="L16" s="1">
        <v>17</v>
      </c>
      <c r="M16" s="1">
        <v>33</v>
      </c>
      <c r="N16">
        <f t="shared" si="1"/>
        <v>0.42499999999999999</v>
      </c>
    </row>
    <row r="17" spans="2:15" x14ac:dyDescent="0.25">
      <c r="B17" s="1">
        <v>19</v>
      </c>
      <c r="C17" s="1">
        <v>31</v>
      </c>
      <c r="D17">
        <f t="shared" si="0"/>
        <v>0.47499999999999998</v>
      </c>
      <c r="G17" s="1">
        <v>19</v>
      </c>
      <c r="H17" s="1">
        <v>31</v>
      </c>
      <c r="I17">
        <f t="shared" si="2"/>
        <v>0.47499999999999998</v>
      </c>
      <c r="L17" s="1">
        <v>13</v>
      </c>
      <c r="M17" s="1">
        <v>37</v>
      </c>
      <c r="N17">
        <f t="shared" si="1"/>
        <v>0.32500000000000001</v>
      </c>
    </row>
    <row r="18" spans="2:15" x14ac:dyDescent="0.25">
      <c r="B18" s="1">
        <v>15</v>
      </c>
      <c r="C18" s="1">
        <v>35</v>
      </c>
      <c r="D18">
        <f t="shared" si="0"/>
        <v>0.375</v>
      </c>
      <c r="G18" s="1">
        <v>17</v>
      </c>
      <c r="H18" s="1">
        <v>33</v>
      </c>
      <c r="I18">
        <f t="shared" si="2"/>
        <v>0.42499999999999999</v>
      </c>
      <c r="L18" s="1">
        <v>15</v>
      </c>
      <c r="M18" s="1">
        <v>35</v>
      </c>
      <c r="N18">
        <f t="shared" si="1"/>
        <v>0.375</v>
      </c>
    </row>
    <row r="19" spans="2:15" x14ac:dyDescent="0.25">
      <c r="B19" s="1">
        <v>16</v>
      </c>
      <c r="C19" s="1">
        <v>34</v>
      </c>
      <c r="D19">
        <f t="shared" si="0"/>
        <v>0.4</v>
      </c>
      <c r="G19" s="1">
        <v>14</v>
      </c>
      <c r="H19" s="1">
        <v>36</v>
      </c>
      <c r="I19">
        <f t="shared" si="2"/>
        <v>0.35</v>
      </c>
      <c r="L19" s="1">
        <v>13</v>
      </c>
      <c r="M19" s="1">
        <v>37</v>
      </c>
      <c r="N19">
        <f t="shared" si="1"/>
        <v>0.32500000000000001</v>
      </c>
    </row>
    <row r="20" spans="2:15" x14ac:dyDescent="0.25">
      <c r="B20" s="1">
        <v>13</v>
      </c>
      <c r="C20" s="1">
        <v>37</v>
      </c>
      <c r="D20">
        <f t="shared" si="0"/>
        <v>0.32500000000000001</v>
      </c>
      <c r="G20" s="1">
        <v>21</v>
      </c>
      <c r="H20" s="1">
        <v>29</v>
      </c>
      <c r="I20">
        <f t="shared" si="2"/>
        <v>0.52500000000000002</v>
      </c>
      <c r="L20" s="1">
        <v>14</v>
      </c>
      <c r="M20" s="1">
        <v>36</v>
      </c>
      <c r="N20">
        <f t="shared" si="1"/>
        <v>0.35</v>
      </c>
    </row>
    <row r="21" spans="2:15" x14ac:dyDescent="0.25">
      <c r="B21" s="1">
        <v>18</v>
      </c>
      <c r="C21" s="1">
        <v>32</v>
      </c>
      <c r="D21">
        <f t="shared" si="0"/>
        <v>0.45</v>
      </c>
      <c r="G21" s="1">
        <v>18</v>
      </c>
      <c r="H21" s="1">
        <v>32</v>
      </c>
      <c r="I21">
        <f t="shared" si="2"/>
        <v>0.45</v>
      </c>
      <c r="L21" s="1">
        <v>20</v>
      </c>
      <c r="M21" s="1">
        <v>30</v>
      </c>
      <c r="N21">
        <f t="shared" si="1"/>
        <v>0.5</v>
      </c>
    </row>
    <row r="22" spans="2:15" x14ac:dyDescent="0.25">
      <c r="E22">
        <f>SUM(D2:D21)/20</f>
        <v>0.42499999999999993</v>
      </c>
      <c r="J22">
        <f>SUM(I2:I21)/20</f>
        <v>0.40874999999999995</v>
      </c>
      <c r="L22" s="1"/>
      <c r="M22" s="1"/>
      <c r="O22">
        <f>SUM(N2:N21)/20</f>
        <v>0.41125000000000006</v>
      </c>
    </row>
    <row r="24" spans="2:15" x14ac:dyDescent="0.25">
      <c r="B24" s="1">
        <v>16</v>
      </c>
      <c r="C24" s="1">
        <v>34</v>
      </c>
      <c r="D24">
        <f t="shared" ref="D24:D43" si="3">SUM(B24)/40</f>
        <v>0.4</v>
      </c>
      <c r="G24" s="1">
        <v>16</v>
      </c>
      <c r="H24" s="1">
        <v>34</v>
      </c>
      <c r="I24">
        <f>SUM(G24/40)</f>
        <v>0.4</v>
      </c>
    </row>
    <row r="25" spans="2:15" x14ac:dyDescent="0.25">
      <c r="B25" s="1">
        <v>16</v>
      </c>
      <c r="C25" s="1">
        <v>34</v>
      </c>
      <c r="D25">
        <f t="shared" si="3"/>
        <v>0.4</v>
      </c>
      <c r="G25" s="1">
        <v>19</v>
      </c>
      <c r="H25" s="1">
        <v>31</v>
      </c>
      <c r="I25">
        <f t="shared" ref="I25:I43" si="4">SUM(G25/40)</f>
        <v>0.47499999999999998</v>
      </c>
    </row>
    <row r="26" spans="2:15" x14ac:dyDescent="0.25">
      <c r="B26" s="1">
        <v>14</v>
      </c>
      <c r="C26" s="1">
        <v>36</v>
      </c>
      <c r="D26">
        <f t="shared" si="3"/>
        <v>0.35</v>
      </c>
      <c r="G26" s="1">
        <v>17</v>
      </c>
      <c r="H26" s="1">
        <v>33</v>
      </c>
      <c r="I26">
        <f t="shared" si="4"/>
        <v>0.42499999999999999</v>
      </c>
    </row>
    <row r="27" spans="2:15" x14ac:dyDescent="0.25">
      <c r="B27" s="1">
        <v>17</v>
      </c>
      <c r="C27" s="1">
        <v>33</v>
      </c>
      <c r="D27">
        <f t="shared" si="3"/>
        <v>0.42499999999999999</v>
      </c>
      <c r="G27" s="1">
        <v>19</v>
      </c>
      <c r="H27" s="1">
        <v>31</v>
      </c>
      <c r="I27">
        <f t="shared" si="4"/>
        <v>0.47499999999999998</v>
      </c>
    </row>
    <row r="28" spans="2:15" x14ac:dyDescent="0.25">
      <c r="B28" s="1">
        <v>16</v>
      </c>
      <c r="C28" s="1">
        <v>34</v>
      </c>
      <c r="D28">
        <f t="shared" si="3"/>
        <v>0.4</v>
      </c>
      <c r="G28" s="1">
        <v>17</v>
      </c>
      <c r="H28" s="1">
        <v>33</v>
      </c>
      <c r="I28">
        <f t="shared" si="4"/>
        <v>0.42499999999999999</v>
      </c>
    </row>
    <row r="29" spans="2:15" x14ac:dyDescent="0.25">
      <c r="B29" s="1">
        <v>17</v>
      </c>
      <c r="C29" s="1">
        <v>33</v>
      </c>
      <c r="D29">
        <f t="shared" si="3"/>
        <v>0.42499999999999999</v>
      </c>
      <c r="G29" s="1">
        <v>16</v>
      </c>
      <c r="H29" s="1">
        <v>34</v>
      </c>
      <c r="I29">
        <f t="shared" si="4"/>
        <v>0.4</v>
      </c>
    </row>
    <row r="30" spans="2:15" x14ac:dyDescent="0.25">
      <c r="B30" s="1">
        <v>18</v>
      </c>
      <c r="C30" s="1">
        <v>32</v>
      </c>
      <c r="D30">
        <f t="shared" si="3"/>
        <v>0.45</v>
      </c>
      <c r="G30" s="1">
        <v>18</v>
      </c>
      <c r="H30" s="1">
        <v>32</v>
      </c>
      <c r="I30">
        <f t="shared" si="4"/>
        <v>0.45</v>
      </c>
    </row>
    <row r="31" spans="2:15" x14ac:dyDescent="0.25">
      <c r="B31" s="1">
        <v>15</v>
      </c>
      <c r="C31" s="1">
        <v>35</v>
      </c>
      <c r="D31">
        <f t="shared" si="3"/>
        <v>0.375</v>
      </c>
      <c r="G31" s="1">
        <v>15</v>
      </c>
      <c r="H31" s="1">
        <v>35</v>
      </c>
      <c r="I31">
        <f t="shared" si="4"/>
        <v>0.375</v>
      </c>
    </row>
    <row r="32" spans="2:15" x14ac:dyDescent="0.25">
      <c r="B32" s="1">
        <v>20</v>
      </c>
      <c r="C32" s="1">
        <v>30</v>
      </c>
      <c r="D32">
        <f t="shared" si="3"/>
        <v>0.5</v>
      </c>
      <c r="G32" s="1">
        <v>11</v>
      </c>
      <c r="H32" s="1">
        <v>39</v>
      </c>
      <c r="I32">
        <f t="shared" si="4"/>
        <v>0.27500000000000002</v>
      </c>
    </row>
    <row r="33" spans="2:13" x14ac:dyDescent="0.25">
      <c r="B33" s="1">
        <v>17</v>
      </c>
      <c r="C33" s="1">
        <v>33</v>
      </c>
      <c r="D33">
        <f t="shared" si="3"/>
        <v>0.42499999999999999</v>
      </c>
      <c r="G33" s="1">
        <v>16</v>
      </c>
      <c r="H33" s="1">
        <v>34</v>
      </c>
      <c r="I33">
        <f t="shared" si="4"/>
        <v>0.4</v>
      </c>
    </row>
    <row r="34" spans="2:13" x14ac:dyDescent="0.25">
      <c r="B34" s="1">
        <v>19</v>
      </c>
      <c r="C34" s="1">
        <v>31</v>
      </c>
      <c r="D34">
        <f t="shared" si="3"/>
        <v>0.47499999999999998</v>
      </c>
      <c r="G34" s="1">
        <v>13</v>
      </c>
      <c r="H34" s="1">
        <v>37</v>
      </c>
      <c r="I34">
        <f t="shared" si="4"/>
        <v>0.32500000000000001</v>
      </c>
    </row>
    <row r="35" spans="2:13" x14ac:dyDescent="0.25">
      <c r="B35" s="1">
        <v>15</v>
      </c>
      <c r="C35" s="1">
        <v>35</v>
      </c>
      <c r="D35">
        <f t="shared" si="3"/>
        <v>0.375</v>
      </c>
      <c r="G35" s="1">
        <v>15</v>
      </c>
      <c r="H35" s="1">
        <v>35</v>
      </c>
      <c r="I35">
        <f t="shared" si="4"/>
        <v>0.375</v>
      </c>
    </row>
    <row r="36" spans="2:13" x14ac:dyDescent="0.25">
      <c r="B36" s="1">
        <v>17</v>
      </c>
      <c r="C36" s="1">
        <v>33</v>
      </c>
      <c r="D36">
        <f t="shared" si="3"/>
        <v>0.42499999999999999</v>
      </c>
      <c r="G36" s="1">
        <v>21</v>
      </c>
      <c r="H36" s="1">
        <v>29</v>
      </c>
      <c r="I36">
        <f t="shared" si="4"/>
        <v>0.52500000000000002</v>
      </c>
    </row>
    <row r="37" spans="2:13" x14ac:dyDescent="0.25">
      <c r="B37" s="1">
        <v>15</v>
      </c>
      <c r="C37" s="1">
        <v>35</v>
      </c>
      <c r="D37">
        <f t="shared" si="3"/>
        <v>0.375</v>
      </c>
      <c r="G37" s="1">
        <v>15</v>
      </c>
      <c r="H37" s="1">
        <v>35</v>
      </c>
      <c r="I37">
        <f t="shared" si="4"/>
        <v>0.375</v>
      </c>
    </row>
    <row r="38" spans="2:13" x14ac:dyDescent="0.25">
      <c r="B38" s="1">
        <v>14</v>
      </c>
      <c r="C38" s="1">
        <v>36</v>
      </c>
      <c r="D38">
        <f t="shared" si="3"/>
        <v>0.35</v>
      </c>
      <c r="G38" s="1">
        <v>12</v>
      </c>
      <c r="H38" s="1">
        <v>38</v>
      </c>
      <c r="I38">
        <f t="shared" si="4"/>
        <v>0.3</v>
      </c>
    </row>
    <row r="39" spans="2:13" x14ac:dyDescent="0.25">
      <c r="B39" s="1">
        <v>14</v>
      </c>
      <c r="C39" s="1">
        <v>36</v>
      </c>
      <c r="D39">
        <f t="shared" si="3"/>
        <v>0.35</v>
      </c>
      <c r="G39" s="1">
        <v>14</v>
      </c>
      <c r="H39" s="1">
        <v>36</v>
      </c>
      <c r="I39">
        <f t="shared" si="4"/>
        <v>0.35</v>
      </c>
    </row>
    <row r="40" spans="2:13" x14ac:dyDescent="0.25">
      <c r="B40" s="1">
        <v>14</v>
      </c>
      <c r="C40" s="1">
        <v>36</v>
      </c>
      <c r="D40">
        <f t="shared" si="3"/>
        <v>0.35</v>
      </c>
      <c r="G40" s="1">
        <v>16</v>
      </c>
      <c r="H40" s="1">
        <v>34</v>
      </c>
      <c r="I40">
        <f t="shared" si="4"/>
        <v>0.4</v>
      </c>
    </row>
    <row r="41" spans="2:13" x14ac:dyDescent="0.25">
      <c r="B41" s="1">
        <v>15</v>
      </c>
      <c r="C41" s="1">
        <v>35</v>
      </c>
      <c r="D41">
        <f t="shared" si="3"/>
        <v>0.375</v>
      </c>
      <c r="G41" s="1">
        <v>16</v>
      </c>
      <c r="H41" s="1">
        <v>34</v>
      </c>
      <c r="I41">
        <f t="shared" si="4"/>
        <v>0.4</v>
      </c>
    </row>
    <row r="42" spans="2:13" x14ac:dyDescent="0.25">
      <c r="B42" s="1">
        <v>12</v>
      </c>
      <c r="C42" s="1">
        <v>38</v>
      </c>
      <c r="D42">
        <f t="shared" si="3"/>
        <v>0.3</v>
      </c>
      <c r="G42" s="1">
        <v>14</v>
      </c>
      <c r="H42" s="1">
        <v>36</v>
      </c>
      <c r="I42">
        <f t="shared" si="4"/>
        <v>0.35</v>
      </c>
    </row>
    <row r="43" spans="2:13" x14ac:dyDescent="0.25">
      <c r="B43" s="1">
        <v>14</v>
      </c>
      <c r="C43" s="1">
        <v>36</v>
      </c>
      <c r="D43">
        <f t="shared" si="3"/>
        <v>0.35</v>
      </c>
      <c r="G43" s="1">
        <v>17</v>
      </c>
      <c r="H43" s="1">
        <v>33</v>
      </c>
      <c r="I43">
        <f t="shared" si="4"/>
        <v>0.42499999999999999</v>
      </c>
    </row>
    <row r="44" spans="2:13" x14ac:dyDescent="0.25">
      <c r="E44">
        <f>SUM(D24:D43)/20</f>
        <v>0.39374999999999993</v>
      </c>
      <c r="G44" s="1"/>
      <c r="H44" s="1"/>
      <c r="J44">
        <f>SUM(I24:I43)/20</f>
        <v>0.39624999999999999</v>
      </c>
      <c r="M44">
        <f>SUM(E22,J22,O22,J44,E44)/5</f>
        <v>0.40699999999999992</v>
      </c>
    </row>
    <row r="45" spans="2:13" x14ac:dyDescent="0.25">
      <c r="L45" s="1"/>
      <c r="M45" s="1"/>
    </row>
    <row r="46" spans="2:13" x14ac:dyDescent="0.25">
      <c r="L46" s="1"/>
      <c r="M46" s="1"/>
    </row>
    <row r="47" spans="2:13" x14ac:dyDescent="0.25">
      <c r="L47" s="1"/>
      <c r="M47" s="1"/>
    </row>
    <row r="48" spans="2:13" x14ac:dyDescent="0.25">
      <c r="L48" s="1"/>
      <c r="M48" s="1"/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Testing數量</vt:lpstr>
      <vt:lpstr>Testing次數</vt:lpstr>
      <vt:lpstr>Final text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VIP104</dc:creator>
  <cp:lastModifiedBy>VIP104</cp:lastModifiedBy>
  <dcterms:created xsi:type="dcterms:W3CDTF">2014-01-15T06:01:58Z</dcterms:created>
  <dcterms:modified xsi:type="dcterms:W3CDTF">2014-01-16T05:56:51Z</dcterms:modified>
</cp:coreProperties>
</file>