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cuments\kylocoffee-data\( CLASSIFIED DATA )\"/>
    </mc:Choice>
  </mc:AlternateContent>
  <xr:revisionPtr revIDLastSave="0" documentId="8_{3E4D4A3B-E6EE-4B43-9E56-A70FE7033693}" xr6:coauthVersionLast="47" xr6:coauthVersionMax="47" xr10:uidLastSave="{00000000-0000-0000-0000-000000000000}"/>
  <bookViews>
    <workbookView xWindow="-108" yWindow="-108" windowWidth="23256" windowHeight="12528" activeTab="2" xr2:uid="{4963A0D7-432C-413F-9177-D3AB220F583D}"/>
  </bookViews>
  <sheets>
    <sheet name="Sheet1" sheetId="1" r:id="rId1"/>
    <sheet name="Neraca" sheetId="2" r:id="rId2"/>
    <sheet name="Laporan LR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3" i="3" l="1"/>
  <c r="I23" i="3"/>
  <c r="I21" i="3"/>
  <c r="H21" i="3"/>
  <c r="H16" i="3"/>
  <c r="E6" i="1"/>
  <c r="E8" i="1"/>
  <c r="E7" i="1"/>
  <c r="E9" i="1" l="1"/>
  <c r="I13" i="3" l="1"/>
  <c r="D9" i="1" l="1"/>
  <c r="C9" i="1"/>
  <c r="C10" i="1" l="1"/>
</calcChain>
</file>

<file path=xl/sharedStrings.xml><?xml version="1.0" encoding="utf-8"?>
<sst xmlns="http://schemas.openxmlformats.org/spreadsheetml/2006/main" count="47" uniqueCount="43">
  <si>
    <t>Periode 19 Desember 2022 - 18 Januari 2023</t>
  </si>
  <si>
    <t>Laporan Keuangan Kylo Coffee</t>
  </si>
  <si>
    <t>Cash</t>
  </si>
  <si>
    <t>Cashless</t>
  </si>
  <si>
    <t>Omzet</t>
  </si>
  <si>
    <t>Fixed Cost</t>
  </si>
  <si>
    <t>Variable Cost</t>
  </si>
  <si>
    <t>Expected Nett Profit</t>
  </si>
  <si>
    <t>Total Profit</t>
  </si>
  <si>
    <t>KYLO COFFEE AND EATERY</t>
  </si>
  <si>
    <t xml:space="preserve">NERACA </t>
  </si>
  <si>
    <t>Periode 18 Januari 2023</t>
  </si>
  <si>
    <t>Kas</t>
  </si>
  <si>
    <t>Persediaan Bahan Baku</t>
  </si>
  <si>
    <t>Perlengkapan</t>
  </si>
  <si>
    <t>Aktiva</t>
  </si>
  <si>
    <t>Utang Usaha</t>
  </si>
  <si>
    <t>Ekuitas</t>
  </si>
  <si>
    <t>Peralatan</t>
  </si>
  <si>
    <t>Total Aktiva</t>
  </si>
  <si>
    <t>Modal Pemilik</t>
  </si>
  <si>
    <t>Kewajiban</t>
  </si>
  <si>
    <t>Total Kewajiban dan Ekuitas</t>
  </si>
  <si>
    <t>Laporan Laba Rugi</t>
  </si>
  <si>
    <t>Pendapatan</t>
  </si>
  <si>
    <t>Penjualan</t>
  </si>
  <si>
    <t>Food</t>
  </si>
  <si>
    <t>Beverages</t>
  </si>
  <si>
    <t>Beban</t>
  </si>
  <si>
    <t>Harga Pokok Penjualan</t>
  </si>
  <si>
    <t>Wifi</t>
  </si>
  <si>
    <t>Gaji Karyawan</t>
  </si>
  <si>
    <t xml:space="preserve">Lainnya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</si>
  <si>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</si>
  <si>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(-)</t>
  </si>
  <si>
    <t>Biaya Bahan Baku</t>
  </si>
  <si>
    <t>PDAM</t>
  </si>
  <si>
    <t>Sampah</t>
  </si>
  <si>
    <t>Gross profit</t>
  </si>
  <si>
    <t>Nett Profit</t>
  </si>
  <si>
    <t>Variable cost</t>
  </si>
  <si>
    <t>Fixed cost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</si>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</sst>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IDR]\ #,##0.00"/>
    <numFmt numFmtId="165" formatCode="\R\p\ #,##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i/>
      <u/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49">
    <xf numFmtId="0" fontId="0" fillId="0" borderId="0" xfId="0"/>
    <xf numFmtId="164" fontId="0" fillId="0" borderId="0" xfId="0" applyNumberFormat="1"/>
    <xf numFmtId="0" fontId="0" fillId="0" borderId="1" xfId="0" applyBorder="1"/>
    <xf numFmtId="164" fontId="0" fillId="0" borderId="1" xfId="0" applyNumberFormat="1" applyBorder="1"/>
    <xf numFmtId="0" fontId="0" fillId="0" borderId="2" xfId="0" applyBorder="1"/>
    <xf numFmtId="164" fontId="0" fillId="0" borderId="2" xfId="0" applyNumberFormat="1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 wrapText="1"/>
    </xf>
    <xf numFmtId="0" fontId="1" fillId="0" borderId="0" xfId="0" applyFont="1"/>
    <xf numFmtId="164" fontId="0" fillId="0" borderId="10" xfId="0" applyNumberFormat="1" applyBorder="1"/>
    <xf numFmtId="164" fontId="3" fillId="0" borderId="0" xfId="0" applyNumberFormat="1" applyFont="1"/>
    <xf numFmtId="0" fontId="1" fillId="0" borderId="1" xfId="0" applyFont="1" applyBorder="1" applyAlignment="1">
      <alignment horizontal="right"/>
    </xf>
    <xf numFmtId="164" fontId="1" fillId="0" borderId="1" xfId="0" applyNumberFormat="1" applyFont="1" applyBorder="1" applyAlignment="1">
      <alignment horizontal="center"/>
    </xf>
    <xf numFmtId="0" fontId="2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0" fillId="2" borderId="0" xfId="0" applyFill="1"/>
    <xf numFmtId="0" fontId="1" fillId="2" borderId="0" xfId="0" applyFont="1" applyFill="1"/>
    <xf numFmtId="0" fontId="5" fillId="2" borderId="0" xfId="0" applyFont="1" applyFill="1" applyAlignment="1">
      <alignment horizontal="left"/>
    </xf>
    <xf numFmtId="0" fontId="0" fillId="2" borderId="0" xfId="0" applyFill="1" applyAlignment="1">
      <alignment horizontal="center"/>
    </xf>
    <xf numFmtId="165" fontId="0" fillId="2" borderId="0" xfId="0" applyNumberFormat="1" applyFill="1" applyAlignment="1">
      <alignment horizontal="right"/>
    </xf>
    <xf numFmtId="0" fontId="5" fillId="2" borderId="0" xfId="0" applyFont="1" applyFill="1" applyBorder="1" applyAlignment="1">
      <alignment horizontal="left"/>
    </xf>
    <xf numFmtId="0" fontId="6" fillId="2" borderId="0" xfId="0" applyFont="1" applyFill="1" applyAlignment="1"/>
    <xf numFmtId="165" fontId="0" fillId="2" borderId="0" xfId="0" applyNumberFormat="1" applyFill="1" applyAlignment="1"/>
    <xf numFmtId="0" fontId="0" fillId="2" borderId="0" xfId="0" applyFill="1" applyAlignment="1"/>
    <xf numFmtId="165" fontId="0" fillId="2" borderId="9" xfId="0" applyNumberFormat="1" applyFill="1" applyBorder="1" applyAlignment="1">
      <alignment horizontal="right"/>
    </xf>
    <xf numFmtId="0" fontId="1" fillId="2" borderId="0" xfId="0" applyFont="1" applyFill="1" applyAlignment="1">
      <alignment horizontal="right"/>
    </xf>
    <xf numFmtId="0" fontId="0" fillId="2" borderId="0" xfId="0" applyFill="1" applyBorder="1" applyAlignment="1">
      <alignment horizontal="center"/>
    </xf>
    <xf numFmtId="165" fontId="3" fillId="2" borderId="9" xfId="0" applyNumberFormat="1" applyFont="1" applyFill="1" applyBorder="1" applyAlignment="1">
      <alignment horizontal="right"/>
    </xf>
    <xf numFmtId="165" fontId="0" fillId="2" borderId="0" xfId="0" applyNumberFormat="1" applyFill="1" applyAlignment="1">
      <alignment horizontal="left"/>
    </xf>
    <xf numFmtId="0" fontId="6" fillId="2" borderId="0" xfId="0" applyFont="1" applyFill="1" applyAlignment="1">
      <alignment horizontal="center"/>
    </xf>
    <xf numFmtId="0" fontId="6" fillId="2" borderId="0" xfId="0" applyFont="1" applyFill="1" applyBorder="1" applyAlignment="1">
      <alignment horizontal="center"/>
    </xf>
    <xf numFmtId="165" fontId="4" fillId="2" borderId="0" xfId="0" applyNumberFormat="1" applyFont="1" applyFill="1" applyAlignment="1">
      <alignment horizontal="left"/>
    </xf>
    <xf numFmtId="0" fontId="1" fillId="2" borderId="0" xfId="0" applyFont="1" applyFill="1" applyAlignment="1">
      <alignment horizontal="right"/>
    </xf>
    <xf numFmtId="0" fontId="0" fillId="2" borderId="11" xfId="0" applyFill="1" applyBorder="1" applyAlignment="1">
      <alignment horizontal="center"/>
    </xf>
    <xf numFmtId="165" fontId="0" fillId="2" borderId="11" xfId="0" applyNumberFormat="1" applyFill="1" applyBorder="1" applyAlignment="1">
      <alignment horizontal="right"/>
    </xf>
    <xf numFmtId="165" fontId="0" fillId="2" borderId="0" xfId="0" applyNumberFormat="1" applyFill="1" applyBorder="1" applyAlignment="1">
      <alignment horizontal="right"/>
    </xf>
    <xf numFmtId="165" fontId="4" fillId="2" borderId="11" xfId="0" applyNumberFormat="1" applyFont="1" applyFill="1" applyBorder="1" applyAlignment="1">
      <alignment horizontal="right"/>
    </xf>
    <xf numFmtId="165" fontId="4" fillId="2" borderId="0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2F65B-D469-4144-97CE-1840AE7DE340}">
  <dimension ref="B3:F10"/>
  <sheetViews>
    <sheetView workbookViewId="0">
      <selection activeCell="D9" sqref="D9"/>
    </sheetView>
  </sheetViews>
  <sheetFormatPr defaultRowHeight="14.4" x14ac:dyDescent="0.3"/>
  <cols>
    <col min="2" max="2" width="31.6640625" customWidth="1"/>
    <col min="3" max="3" width="21.5546875" style="1" customWidth="1"/>
    <col min="4" max="4" width="21.88671875" style="1" customWidth="1"/>
    <col min="5" max="5" width="16.33203125" customWidth="1"/>
  </cols>
  <sheetData>
    <row r="3" spans="2:6" x14ac:dyDescent="0.3">
      <c r="B3" s="6" t="s">
        <v>1</v>
      </c>
      <c r="C3" s="7"/>
      <c r="D3" s="8"/>
    </row>
    <row r="4" spans="2:6" ht="15" thickBot="1" x14ac:dyDescent="0.35">
      <c r="B4" s="9" t="s">
        <v>0</v>
      </c>
      <c r="C4" s="10"/>
      <c r="D4" s="11"/>
    </row>
    <row r="5" spans="2:6" ht="15" thickTop="1" x14ac:dyDescent="0.3">
      <c r="B5" s="4"/>
      <c r="C5" s="5" t="s">
        <v>2</v>
      </c>
      <c r="D5" s="5" t="s">
        <v>3</v>
      </c>
    </row>
    <row r="6" spans="2:6" x14ac:dyDescent="0.3">
      <c r="B6" s="2" t="s">
        <v>4</v>
      </c>
      <c r="C6" s="3">
        <v>9475000</v>
      </c>
      <c r="D6" s="3">
        <v>7669000</v>
      </c>
      <c r="E6" s="1">
        <f>SUM(C6,D6)</f>
        <v>17144000</v>
      </c>
    </row>
    <row r="7" spans="2:6" x14ac:dyDescent="0.3">
      <c r="B7" s="2" t="s">
        <v>6</v>
      </c>
      <c r="C7" s="3">
        <v>5279996</v>
      </c>
      <c r="D7" s="3">
        <v>3917634</v>
      </c>
      <c r="E7" s="1">
        <f>SUM(C7:D7)</f>
        <v>9197630</v>
      </c>
    </row>
    <row r="8" spans="2:6" x14ac:dyDescent="0.3">
      <c r="B8" s="2" t="s">
        <v>5</v>
      </c>
      <c r="C8" s="3">
        <v>2050000</v>
      </c>
      <c r="D8" s="3">
        <v>3123252</v>
      </c>
      <c r="E8" s="19">
        <f>SUM(C8,D8)</f>
        <v>5173252</v>
      </c>
      <c r="F8" t="s">
        <v>34</v>
      </c>
    </row>
    <row r="9" spans="2:6" x14ac:dyDescent="0.3">
      <c r="B9" s="2" t="s">
        <v>7</v>
      </c>
      <c r="C9" s="3">
        <f>SUM(C6-C7-C8)</f>
        <v>2145004</v>
      </c>
      <c r="D9" s="3">
        <f>SUM(D6-D7-D8)</f>
        <v>628114</v>
      </c>
      <c r="E9" s="20">
        <f>E6-E7-E8</f>
        <v>2773118</v>
      </c>
    </row>
    <row r="10" spans="2:6" x14ac:dyDescent="0.3">
      <c r="B10" s="21" t="s">
        <v>8</v>
      </c>
      <c r="C10" s="22">
        <f>SUM(C9+D9)</f>
        <v>2773118</v>
      </c>
      <c r="D10" s="22"/>
    </row>
  </sheetData>
  <mergeCells count="3">
    <mergeCell ref="C10:D10"/>
    <mergeCell ref="B3:D3"/>
    <mergeCell ref="B4:D4"/>
  </mergeCells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18560-4255-486C-B9CA-DD3A3B8AAA4D}">
  <dimension ref="B3:L16"/>
  <sheetViews>
    <sheetView topLeftCell="A2" workbookViewId="0">
      <selection activeCell="K15" sqref="K15:L16"/>
    </sheetView>
  </sheetViews>
  <sheetFormatPr defaultRowHeight="14.4" x14ac:dyDescent="0.3"/>
  <cols>
    <col min="1" max="1" width="4.21875" customWidth="1"/>
    <col min="2" max="2" width="3.5546875" customWidth="1"/>
    <col min="7" max="7" width="8.88671875" customWidth="1"/>
    <col min="8" max="8" width="2.5546875" customWidth="1"/>
  </cols>
  <sheetData>
    <row r="3" spans="2:12" x14ac:dyDescent="0.3">
      <c r="B3" s="13" t="s">
        <v>9</v>
      </c>
      <c r="C3" s="13"/>
      <c r="D3" s="13"/>
      <c r="E3" s="13"/>
      <c r="F3" s="13"/>
      <c r="G3" s="13"/>
      <c r="H3" s="13"/>
      <c r="I3" s="13"/>
      <c r="J3" s="13"/>
      <c r="K3" s="13"/>
    </row>
    <row r="4" spans="2:12" x14ac:dyDescent="0.3">
      <c r="B4" s="13"/>
      <c r="C4" s="13"/>
      <c r="D4" s="13"/>
      <c r="E4" s="13"/>
      <c r="F4" s="13"/>
      <c r="G4" s="13"/>
      <c r="H4" s="13"/>
      <c r="I4" s="13"/>
      <c r="J4" s="13"/>
      <c r="K4" s="13"/>
    </row>
    <row r="5" spans="2:12" x14ac:dyDescent="0.3">
      <c r="B5" s="14" t="s">
        <v>10</v>
      </c>
      <c r="C5" s="14"/>
      <c r="D5" s="14"/>
      <c r="E5" s="14"/>
      <c r="F5" s="14"/>
      <c r="G5" s="14"/>
      <c r="H5" s="14"/>
      <c r="I5" s="14"/>
      <c r="J5" s="14"/>
      <c r="K5" s="14"/>
    </row>
    <row r="6" spans="2:12" x14ac:dyDescent="0.3">
      <c r="B6" s="15" t="s">
        <v>11</v>
      </c>
      <c r="C6" s="15"/>
      <c r="D6" s="15"/>
      <c r="E6" s="15"/>
      <c r="F6" s="15"/>
      <c r="G6" s="15"/>
      <c r="H6" s="15"/>
      <c r="I6" s="15"/>
      <c r="J6" s="15"/>
      <c r="K6" s="15"/>
    </row>
    <row r="9" spans="2:12" x14ac:dyDescent="0.3">
      <c r="B9" s="18" t="s">
        <v>15</v>
      </c>
      <c r="H9" s="18" t="s">
        <v>21</v>
      </c>
    </row>
    <row r="10" spans="2:12" x14ac:dyDescent="0.3">
      <c r="C10" t="s">
        <v>12</v>
      </c>
      <c r="F10" s="12"/>
      <c r="G10" s="12"/>
      <c r="I10" s="16" t="s">
        <v>16</v>
      </c>
      <c r="J10" s="16"/>
      <c r="K10" s="12"/>
      <c r="L10" s="12"/>
    </row>
    <row r="11" spans="2:12" x14ac:dyDescent="0.3">
      <c r="C11" s="16" t="s">
        <v>13</v>
      </c>
      <c r="D11" s="16"/>
      <c r="E11" s="16"/>
      <c r="F11" s="12"/>
      <c r="G11" s="12"/>
      <c r="K11" s="12"/>
      <c r="L11" s="12"/>
    </row>
    <row r="12" spans="2:12" x14ac:dyDescent="0.3">
      <c r="C12" s="16" t="s">
        <v>14</v>
      </c>
      <c r="D12" s="16"/>
      <c r="F12" s="12"/>
      <c r="G12" s="12"/>
      <c r="H12" s="18" t="s">
        <v>17</v>
      </c>
    </row>
    <row r="13" spans="2:12" x14ac:dyDescent="0.3">
      <c r="C13" s="16" t="s">
        <v>18</v>
      </c>
      <c r="D13" s="16"/>
      <c r="F13" s="12"/>
      <c r="G13" s="12"/>
      <c r="I13" s="16" t="s">
        <v>20</v>
      </c>
      <c r="J13" s="16"/>
      <c r="K13" s="12"/>
      <c r="L13" s="12"/>
    </row>
    <row r="14" spans="2:12" x14ac:dyDescent="0.3">
      <c r="K14" s="12"/>
      <c r="L14" s="12"/>
    </row>
    <row r="15" spans="2:12" x14ac:dyDescent="0.3">
      <c r="B15" s="18" t="s">
        <v>19</v>
      </c>
      <c r="F15" s="12"/>
      <c r="G15" s="12"/>
      <c r="H15" s="17" t="s">
        <v>22</v>
      </c>
      <c r="I15" s="17"/>
      <c r="J15" s="17"/>
      <c r="K15" s="16"/>
      <c r="L15" s="16"/>
    </row>
    <row r="16" spans="2:12" x14ac:dyDescent="0.3">
      <c r="H16" s="17"/>
      <c r="I16" s="17"/>
      <c r="J16" s="17"/>
      <c r="K16" s="16"/>
      <c r="L16" s="16"/>
    </row>
  </sheetData>
  <mergeCells count="19">
    <mergeCell ref="C12:D12"/>
    <mergeCell ref="C13:D13"/>
    <mergeCell ref="F15:G15"/>
    <mergeCell ref="H15:J16"/>
    <mergeCell ref="K15:L16"/>
    <mergeCell ref="I13:J13"/>
    <mergeCell ref="F12:G12"/>
    <mergeCell ref="F13:G13"/>
    <mergeCell ref="K10:L10"/>
    <mergeCell ref="K13:L13"/>
    <mergeCell ref="K11:L11"/>
    <mergeCell ref="K14:L14"/>
    <mergeCell ref="I10:J10"/>
    <mergeCell ref="B3:K4"/>
    <mergeCell ref="B5:K5"/>
    <mergeCell ref="B6:K6"/>
    <mergeCell ref="F10:G10"/>
    <mergeCell ref="F11:G11"/>
    <mergeCell ref="C11:E11"/>
  </mergeCells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253D0-0F4A-4560-AFCB-583AEB7BB126}">
  <dimension ref="B4:K24"/>
  <sheetViews>
    <sheetView tabSelected="1" workbookViewId="0">
      <selection activeCell="B6" sqref="B6:K6"/>
    </sheetView>
  </sheetViews>
  <sheetFormatPr defaultRowHeight="14.4" x14ac:dyDescent="0.3"/>
  <cols>
    <col min="1" max="1" width="1.109375" customWidth="1"/>
    <col min="2" max="2" width="3.33203125" customWidth="1"/>
    <col min="3" max="3" width="9.33203125" customWidth="1"/>
    <col min="5" max="5" width="7.77734375" customWidth="1"/>
    <col min="6" max="6" width="9.88671875" customWidth="1"/>
    <col min="7" max="7" width="10.44140625" customWidth="1"/>
    <col min="8" max="8" width="12.77734375" customWidth="1"/>
  </cols>
  <sheetData>
    <row r="4" spans="2:11" x14ac:dyDescent="0.3">
      <c r="B4" s="23" t="s">
        <v>9</v>
      </c>
      <c r="C4" s="23"/>
      <c r="D4" s="23"/>
      <c r="E4" s="23"/>
      <c r="F4" s="23"/>
      <c r="G4" s="23"/>
      <c r="H4" s="23"/>
      <c r="I4" s="23"/>
      <c r="J4" s="23"/>
      <c r="K4" s="23"/>
    </row>
    <row r="5" spans="2:11" x14ac:dyDescent="0.3">
      <c r="B5" s="23"/>
      <c r="C5" s="23"/>
      <c r="D5" s="23"/>
      <c r="E5" s="23"/>
      <c r="F5" s="23"/>
      <c r="G5" s="23"/>
      <c r="H5" s="23"/>
      <c r="I5" s="23"/>
      <c r="J5" s="23"/>
      <c r="K5" s="23"/>
    </row>
    <row r="6" spans="2:11" x14ac:dyDescent="0.3">
      <c r="B6" s="24" t="s">
        <v>23</v>
      </c>
      <c r="C6" s="24"/>
      <c r="D6" s="24"/>
      <c r="E6" s="24"/>
      <c r="F6" s="24"/>
      <c r="G6" s="24"/>
      <c r="H6" s="24"/>
      <c r="I6" s="24"/>
      <c r="J6" s="24"/>
      <c r="K6" s="24"/>
    </row>
    <row r="7" spans="2:11" x14ac:dyDescent="0.3">
      <c r="B7" s="25" t="s">
        <v>11</v>
      </c>
      <c r="C7" s="25"/>
      <c r="D7" s="25"/>
      <c r="E7" s="25"/>
      <c r="F7" s="25"/>
      <c r="G7" s="25"/>
      <c r="H7" s="25"/>
      <c r="I7" s="25"/>
      <c r="J7" s="25"/>
      <c r="K7" s="25"/>
    </row>
    <row r="8" spans="2:11" x14ac:dyDescent="0.3">
      <c r="B8" s="26"/>
      <c r="C8" s="26"/>
      <c r="D8" s="26"/>
      <c r="E8" s="26"/>
      <c r="F8" s="26"/>
      <c r="G8" s="26"/>
      <c r="H8" s="26"/>
      <c r="I8" s="26"/>
      <c r="J8" s="26"/>
      <c r="K8" s="26"/>
    </row>
    <row r="9" spans="2:11" x14ac:dyDescent="0.3">
      <c r="B9" s="27" t="s">
        <v>24</v>
      </c>
      <c r="C9" s="26"/>
      <c r="D9" s="26"/>
      <c r="E9" s="26"/>
      <c r="F9" s="26"/>
      <c r="G9" s="26"/>
      <c r="H9" s="26"/>
      <c r="I9" s="43" t="s">
        <v>42</v>
      </c>
      <c r="J9" s="43"/>
      <c r="K9" s="26"/>
    </row>
    <row r="10" spans="2:11" x14ac:dyDescent="0.3">
      <c r="B10" s="28" t="s">
        <v>25</v>
      </c>
      <c r="C10" s="28"/>
      <c r="D10" s="28"/>
      <c r="E10" s="29"/>
      <c r="F10" s="29"/>
      <c r="G10" s="29"/>
      <c r="H10" s="29"/>
      <c r="I10" s="44"/>
      <c r="J10" s="37"/>
      <c r="K10" s="26"/>
    </row>
    <row r="11" spans="2:11" x14ac:dyDescent="0.3">
      <c r="B11" s="26"/>
      <c r="C11" s="26" t="s">
        <v>26</v>
      </c>
      <c r="D11" s="26"/>
      <c r="E11" s="39">
        <v>4916000</v>
      </c>
      <c r="F11" s="39"/>
      <c r="G11" s="29"/>
      <c r="H11" s="29"/>
      <c r="I11" s="44"/>
      <c r="J11" s="37"/>
      <c r="K11" s="26"/>
    </row>
    <row r="12" spans="2:11" x14ac:dyDescent="0.3">
      <c r="B12" s="26"/>
      <c r="C12" s="26" t="s">
        <v>27</v>
      </c>
      <c r="D12" s="26"/>
      <c r="E12" s="39">
        <v>11190000</v>
      </c>
      <c r="F12" s="39"/>
      <c r="G12" s="29"/>
      <c r="H12" s="29"/>
      <c r="I12" s="45"/>
      <c r="J12" s="46"/>
      <c r="K12" s="26"/>
    </row>
    <row r="13" spans="2:11" x14ac:dyDescent="0.3">
      <c r="B13" s="26"/>
      <c r="C13" s="26" t="s">
        <v>32</v>
      </c>
      <c r="D13" s="26"/>
      <c r="E13" s="39">
        <v>1038000</v>
      </c>
      <c r="F13" s="39"/>
      <c r="G13" s="40" t="s">
        <v>38</v>
      </c>
      <c r="H13" s="42">
        <f>SUM(E11,E12,E13)</f>
        <v>17144000</v>
      </c>
      <c r="I13" s="47">
        <f>SUM(E11:F13)</f>
        <v>17144000</v>
      </c>
      <c r="J13" s="48"/>
      <c r="K13" s="26"/>
    </row>
    <row r="14" spans="2:11" x14ac:dyDescent="0.3">
      <c r="B14" s="27" t="s">
        <v>28</v>
      </c>
      <c r="C14" s="26"/>
      <c r="D14" s="26"/>
      <c r="E14" s="39"/>
      <c r="F14" s="39"/>
      <c r="G14" s="29"/>
      <c r="H14" s="29"/>
      <c r="I14" s="44"/>
      <c r="J14" s="37"/>
      <c r="K14" s="26"/>
    </row>
    <row r="15" spans="2:11" x14ac:dyDescent="0.3">
      <c r="B15" s="31" t="s">
        <v>29</v>
      </c>
      <c r="C15" s="31"/>
      <c r="D15" s="31"/>
      <c r="E15" s="39"/>
      <c r="F15" s="39"/>
      <c r="G15" s="29"/>
      <c r="H15" s="29"/>
      <c r="I15" s="44"/>
      <c r="J15" s="37"/>
      <c r="K15" s="26"/>
    </row>
    <row r="16" spans="2:11" x14ac:dyDescent="0.3">
      <c r="B16" s="26"/>
      <c r="C16" s="26" t="s">
        <v>35</v>
      </c>
      <c r="D16" s="26"/>
      <c r="E16" s="39">
        <v>9197630</v>
      </c>
      <c r="F16" s="39"/>
      <c r="G16" s="40" t="s">
        <v>40</v>
      </c>
      <c r="H16" s="42">
        <f>E16</f>
        <v>9197630</v>
      </c>
      <c r="I16" s="44"/>
      <c r="J16" s="37"/>
      <c r="K16" s="26"/>
    </row>
    <row r="17" spans="2:11" x14ac:dyDescent="0.3">
      <c r="B17" s="26"/>
      <c r="C17" s="26" t="s">
        <v>30</v>
      </c>
      <c r="D17" s="26"/>
      <c r="E17" s="39">
        <v>450000</v>
      </c>
      <c r="F17" s="39"/>
      <c r="G17" s="34" t="s">
        <v>33</v>
      </c>
      <c r="H17" s="34"/>
      <c r="I17" s="44"/>
      <c r="J17" s="37"/>
      <c r="K17" s="26"/>
    </row>
    <row r="18" spans="2:11" x14ac:dyDescent="0.3">
      <c r="B18" s="26"/>
      <c r="C18" s="26" t="s">
        <v>36</v>
      </c>
      <c r="D18" s="26"/>
      <c r="E18" s="39">
        <v>153252</v>
      </c>
      <c r="F18" s="39"/>
      <c r="G18" s="34" t="s">
        <v>33</v>
      </c>
      <c r="H18" s="34"/>
      <c r="I18" s="44"/>
      <c r="J18" s="37"/>
      <c r="K18" s="26"/>
    </row>
    <row r="19" spans="2:11" x14ac:dyDescent="0.3">
      <c r="B19" s="26"/>
      <c r="C19" s="26" t="s">
        <v>37</v>
      </c>
      <c r="D19" s="26"/>
      <c r="E19" s="39">
        <v>100000</v>
      </c>
      <c r="F19" s="39"/>
      <c r="G19" s="32"/>
      <c r="H19" s="33"/>
      <c r="I19" s="44"/>
      <c r="J19" s="37"/>
      <c r="K19" s="26"/>
    </row>
    <row r="20" spans="2:11" x14ac:dyDescent="0.3">
      <c r="B20" s="26"/>
      <c r="C20" s="26" t="s">
        <v>31</v>
      </c>
      <c r="D20" s="26"/>
      <c r="E20" s="39">
        <v>4470000</v>
      </c>
      <c r="F20" s="39"/>
      <c r="G20" s="29"/>
      <c r="H20" s="29"/>
      <c r="I20" s="44"/>
      <c r="J20" s="37"/>
      <c r="K20" s="26"/>
    </row>
    <row r="21" spans="2:11" x14ac:dyDescent="0.3">
      <c r="B21" s="26"/>
      <c r="C21" s="26"/>
      <c r="D21" s="26"/>
      <c r="E21" s="30"/>
      <c r="F21" s="30"/>
      <c r="G21" s="41" t="s">
        <v>41</v>
      </c>
      <c r="H21" s="42">
        <f>SUM(E17,E18,E19,E20,E21)</f>
        <v>5173252</v>
      </c>
      <c r="I21" s="47">
        <f>SUM(H16+H21)</f>
        <v>14370882</v>
      </c>
      <c r="J21" s="48"/>
      <c r="K21" s="26" t="s">
        <v>34</v>
      </c>
    </row>
    <row r="22" spans="2:11" x14ac:dyDescent="0.3">
      <c r="B22" s="26"/>
      <c r="C22" s="26"/>
      <c r="D22" s="26"/>
      <c r="E22" s="26"/>
      <c r="F22" s="26"/>
      <c r="G22" s="37"/>
      <c r="H22" s="37"/>
      <c r="I22" s="35"/>
      <c r="J22" s="35"/>
      <c r="K22" s="26"/>
    </row>
    <row r="23" spans="2:11" x14ac:dyDescent="0.3">
      <c r="B23" s="26"/>
      <c r="C23" s="26"/>
      <c r="D23" s="26"/>
      <c r="E23" s="26"/>
      <c r="F23" s="36" t="s">
        <v>39</v>
      </c>
      <c r="G23" s="26"/>
      <c r="H23" s="26"/>
      <c r="I23" s="38">
        <f>I13-I21</f>
        <v>2773118</v>
      </c>
      <c r="J23" s="38"/>
      <c r="K23" s="26"/>
    </row>
    <row r="24" spans="2:11" x14ac:dyDescent="0.3">
      <c r="B24" s="26"/>
      <c r="C24" s="26"/>
      <c r="D24" s="26"/>
      <c r="E24" s="26"/>
      <c r="F24" s="26"/>
      <c r="G24" s="26"/>
      <c r="H24" s="26"/>
      <c r="I24" s="26"/>
      <c r="J24" s="26"/>
      <c r="K24" s="26"/>
    </row>
  </sheetData>
  <mergeCells count="39">
    <mergeCell ref="I9:J9"/>
    <mergeCell ref="I16:J16"/>
    <mergeCell ref="I17:J17"/>
    <mergeCell ref="I18:J18"/>
    <mergeCell ref="I19:J19"/>
    <mergeCell ref="I20:J20"/>
    <mergeCell ref="I21:J21"/>
    <mergeCell ref="I10:J10"/>
    <mergeCell ref="I11:J11"/>
    <mergeCell ref="I12:J12"/>
    <mergeCell ref="I13:J13"/>
    <mergeCell ref="I14:J14"/>
    <mergeCell ref="I15:J15"/>
    <mergeCell ref="G20:H20"/>
    <mergeCell ref="G22:H22"/>
    <mergeCell ref="I23:J23"/>
    <mergeCell ref="I22:J22"/>
    <mergeCell ref="E21:F21"/>
    <mergeCell ref="E10:F10"/>
    <mergeCell ref="G10:H10"/>
    <mergeCell ref="G11:H11"/>
    <mergeCell ref="G12:H12"/>
    <mergeCell ref="G14:H14"/>
    <mergeCell ref="G15:H15"/>
    <mergeCell ref="E15:F15"/>
    <mergeCell ref="E16:F16"/>
    <mergeCell ref="E17:F17"/>
    <mergeCell ref="E18:F18"/>
    <mergeCell ref="E19:F19"/>
    <mergeCell ref="E20:F20"/>
    <mergeCell ref="B4:K5"/>
    <mergeCell ref="B6:K6"/>
    <mergeCell ref="B7:K7"/>
    <mergeCell ref="B15:D15"/>
    <mergeCell ref="B10:D10"/>
    <mergeCell ref="E11:F11"/>
    <mergeCell ref="E12:F12"/>
    <mergeCell ref="E13:F13"/>
    <mergeCell ref="E14:F14"/>
  </mergeCell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Neraca</vt:lpstr>
      <vt:lpstr>Laporan LR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 Ideapad Slim 3</cp:lastModifiedBy>
  <cp:lastPrinted>2023-01-19T13:05:47Z</cp:lastPrinted>
  <dcterms:created xsi:type="dcterms:W3CDTF">2023-01-18T07:59:54Z</dcterms:created>
  <dcterms:modified xsi:type="dcterms:W3CDTF">2023-01-19T13:06:26Z</dcterms:modified>
</cp:coreProperties>
</file>