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13_ncr:1_{32E73642-54B6-4031-95ED-41B3A67B7184}" xr6:coauthVersionLast="47" xr6:coauthVersionMax="47" xr10:uidLastSave="{00000000-0000-0000-0000-000000000000}"/>
  <bookViews>
    <workbookView xWindow="-108" yWindow="-108" windowWidth="23256" windowHeight="12528" activeTab="4" xr2:uid="{00000000-000D-0000-FFFF-FFFF00000000}"/>
  </bookViews>
  <sheets>
    <sheet name="Changelog" sheetId="6" r:id="rId1"/>
    <sheet name="HPP Bahan Bahan Baku Minuman" sheetId="1" r:id="rId2"/>
    <sheet name="HPP Menu" sheetId="2" r:id="rId3"/>
    <sheet name="Purchase Order" sheetId="4" r:id="rId4"/>
    <sheet name="Laporan Akhi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uFchNwSB4/yg+UfbaGCQ+bZvoHw=="/>
    </ext>
  </extLst>
</workbook>
</file>

<file path=xl/calcChain.xml><?xml version="1.0" encoding="utf-8"?>
<calcChain xmlns="http://schemas.openxmlformats.org/spreadsheetml/2006/main">
  <c r="O6" i="4" l="1"/>
  <c r="K28" i="2"/>
  <c r="L43" i="2"/>
  <c r="K43" i="2"/>
  <c r="I43" i="2"/>
  <c r="C21" i="5"/>
  <c r="H4" i="5"/>
  <c r="H10" i="5"/>
  <c r="H11" i="5"/>
  <c r="H9" i="5"/>
  <c r="F10" i="5"/>
  <c r="F11" i="5"/>
  <c r="F12" i="5"/>
  <c r="H12" i="5" s="1"/>
  <c r="F9" i="5"/>
  <c r="G10" i="4"/>
  <c r="G11" i="4"/>
  <c r="G12" i="4"/>
  <c r="G14" i="4"/>
  <c r="G15" i="4"/>
  <c r="G16" i="4"/>
  <c r="G17" i="4"/>
  <c r="G18" i="4"/>
  <c r="G19" i="4"/>
  <c r="G20" i="4"/>
  <c r="G21" i="4"/>
  <c r="G22" i="4"/>
  <c r="G24" i="4"/>
  <c r="G25" i="4"/>
  <c r="G26" i="4"/>
  <c r="G27" i="4"/>
  <c r="G28" i="4"/>
  <c r="G29" i="4"/>
  <c r="G30" i="4"/>
  <c r="G31" i="4"/>
  <c r="G32" i="4"/>
  <c r="G33" i="4"/>
  <c r="G35" i="4"/>
  <c r="G37" i="4"/>
  <c r="G38" i="4"/>
  <c r="G39" i="4"/>
  <c r="G40" i="4"/>
  <c r="G41" i="4"/>
  <c r="G42" i="4"/>
  <c r="H6" i="4" s="1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D48" i="2"/>
  <c r="D47" i="2"/>
  <c r="D46" i="2"/>
  <c r="D45" i="2"/>
  <c r="D44" i="2"/>
  <c r="D43" i="2"/>
  <c r="D41" i="2"/>
  <c r="D40" i="2"/>
  <c r="D39" i="2"/>
  <c r="D38" i="2"/>
  <c r="D37" i="2"/>
  <c r="D36" i="2"/>
  <c r="G35" i="2"/>
  <c r="H35" i="2" s="1"/>
  <c r="O35" i="2" s="1"/>
  <c r="D35" i="2"/>
  <c r="D33" i="2"/>
  <c r="D32" i="2"/>
  <c r="D31" i="2"/>
  <c r="D30" i="2"/>
  <c r="D29" i="2"/>
  <c r="G28" i="2"/>
  <c r="H28" i="2" s="1"/>
  <c r="O28" i="2" s="1"/>
  <c r="D28" i="2"/>
  <c r="D26" i="2"/>
  <c r="G25" i="2"/>
  <c r="H25" i="2" s="1"/>
  <c r="D25" i="2"/>
  <c r="D24" i="2"/>
  <c r="D23" i="2"/>
  <c r="D22" i="2"/>
  <c r="D21" i="2"/>
  <c r="G19" i="2"/>
  <c r="H19" i="2" s="1"/>
  <c r="D19" i="2"/>
  <c r="D18" i="2"/>
  <c r="D17" i="2"/>
  <c r="D16" i="2"/>
  <c r="G15" i="2"/>
  <c r="H15" i="2" s="1"/>
  <c r="D15" i="2"/>
  <c r="D14" i="2"/>
  <c r="D13" i="2"/>
  <c r="G12" i="2"/>
  <c r="H12" i="2" s="1"/>
  <c r="D12" i="2"/>
  <c r="G10" i="2"/>
  <c r="H10" i="2" s="1"/>
  <c r="D10" i="2"/>
  <c r="G9" i="2"/>
  <c r="H9" i="2" s="1"/>
  <c r="D9" i="2"/>
  <c r="D8" i="2"/>
  <c r="D7" i="2"/>
  <c r="D6" i="2"/>
  <c r="D4" i="2"/>
  <c r="D3" i="2"/>
  <c r="H20" i="1"/>
  <c r="G47" i="2" s="1"/>
  <c r="H47" i="2" s="1"/>
  <c r="O47" i="2" s="1"/>
  <c r="H19" i="1"/>
  <c r="G17" i="2" s="1"/>
  <c r="H17" i="2" s="1"/>
  <c r="H18" i="1"/>
  <c r="G33" i="2" s="1"/>
  <c r="H33" i="2" s="1"/>
  <c r="H17" i="1"/>
  <c r="G16" i="2" s="1"/>
  <c r="H16" i="2" s="1"/>
  <c r="H16" i="1"/>
  <c r="G24" i="2" s="1"/>
  <c r="H24" i="2" s="1"/>
  <c r="H15" i="1"/>
  <c r="G18" i="2" s="1"/>
  <c r="H18" i="2" s="1"/>
  <c r="H14" i="1"/>
  <c r="G14" i="2" s="1"/>
  <c r="H14" i="2" s="1"/>
  <c r="H12" i="1"/>
  <c r="G36" i="2" s="1"/>
  <c r="H36" i="2" s="1"/>
  <c r="O36" i="2" s="1"/>
  <c r="H11" i="1"/>
  <c r="G43" i="2" s="1"/>
  <c r="H43" i="2" s="1"/>
  <c r="O43" i="2" s="1"/>
  <c r="H10" i="1"/>
  <c r="H9" i="1"/>
  <c r="G6" i="2" s="1"/>
  <c r="H6" i="2" s="1"/>
  <c r="H8" i="1"/>
  <c r="G22" i="2" s="1"/>
  <c r="H22" i="2" s="1"/>
  <c r="H7" i="1"/>
  <c r="G37" i="2" s="1"/>
  <c r="H37" i="2" s="1"/>
  <c r="O37" i="2" s="1"/>
  <c r="H6" i="1"/>
  <c r="G40" i="2" s="1"/>
  <c r="H40" i="2" s="1"/>
  <c r="O41" i="2" s="1"/>
  <c r="H5" i="1"/>
  <c r="G21" i="2" s="1"/>
  <c r="H21" i="2" s="1"/>
  <c r="H4" i="1"/>
  <c r="G39" i="2" s="1"/>
  <c r="H39" i="2" s="1"/>
  <c r="O39" i="2" s="1"/>
  <c r="H3" i="1"/>
  <c r="H2" i="1"/>
  <c r="G38" i="2" s="1"/>
  <c r="H38" i="2" s="1"/>
  <c r="O38" i="2" s="1"/>
  <c r="H5" i="5" l="1"/>
  <c r="I35" i="2"/>
  <c r="G48" i="2"/>
  <c r="H48" i="2" s="1"/>
  <c r="G13" i="1"/>
  <c r="H13" i="1" s="1"/>
  <c r="G4" i="2"/>
  <c r="H4" i="2" s="1"/>
  <c r="G30" i="2"/>
  <c r="H30" i="2" s="1"/>
  <c r="O30" i="2" s="1"/>
  <c r="G32" i="2"/>
  <c r="H32" i="2" s="1"/>
  <c r="O32" i="2" s="1"/>
  <c r="G45" i="2"/>
  <c r="H45" i="2" s="1"/>
  <c r="O45" i="2" s="1"/>
  <c r="G41" i="2"/>
  <c r="H41" i="2" s="1"/>
  <c r="G3" i="2"/>
  <c r="H3" i="2" s="1"/>
  <c r="G26" i="2"/>
  <c r="H26" i="2" s="1"/>
  <c r="G23" i="2"/>
  <c r="H23" i="2" s="1"/>
  <c r="I21" i="2" s="1"/>
  <c r="G8" i="2"/>
  <c r="H8" i="2" s="1"/>
  <c r="G29" i="2"/>
  <c r="H29" i="2" s="1"/>
  <c r="O29" i="2" s="1"/>
  <c r="G31" i="2"/>
  <c r="H31" i="2" s="1"/>
  <c r="O31" i="2" s="1"/>
  <c r="G44" i="2"/>
  <c r="H44" i="2" s="1"/>
  <c r="O44" i="2" s="1"/>
  <c r="G46" i="2"/>
  <c r="H46" i="2" s="1"/>
  <c r="O46" i="2" s="1"/>
  <c r="I28" i="2" l="1"/>
  <c r="L28" i="2" s="1"/>
  <c r="I3" i="2"/>
  <c r="L21" i="2"/>
  <c r="K21" i="2"/>
  <c r="L35" i="2"/>
  <c r="K35" i="2"/>
  <c r="L3" i="2"/>
  <c r="K3" i="2"/>
  <c r="G13" i="2"/>
  <c r="H13" i="2" s="1"/>
  <c r="I12" i="2" s="1"/>
  <c r="G7" i="2"/>
  <c r="H7" i="2" s="1"/>
  <c r="I6" i="2" s="1"/>
  <c r="K6" i="2" l="1"/>
  <c r="L6" i="2"/>
  <c r="L12" i="2"/>
  <c r="K12" i="2"/>
</calcChain>
</file>

<file path=xl/sharedStrings.xml><?xml version="1.0" encoding="utf-8"?>
<sst xmlns="http://schemas.openxmlformats.org/spreadsheetml/2006/main" count="473" uniqueCount="181">
  <si>
    <t>No.</t>
  </si>
  <si>
    <t>Kode</t>
  </si>
  <si>
    <t>Nama Bahan Baku</t>
  </si>
  <si>
    <t>Merk</t>
  </si>
  <si>
    <t>Kuantum</t>
  </si>
  <si>
    <t>Satuan</t>
  </si>
  <si>
    <t>Total Harga</t>
  </si>
  <si>
    <t>Harga / gram</t>
  </si>
  <si>
    <t>Espresso Beans</t>
  </si>
  <si>
    <t>Djoempa Lagi</t>
  </si>
  <si>
    <t>Gram</t>
  </si>
  <si>
    <t>Passionfruit Syrup</t>
  </si>
  <si>
    <t>Sarang Tawon</t>
  </si>
  <si>
    <t>Fresh Milk</t>
  </si>
  <si>
    <t>Milk Life</t>
  </si>
  <si>
    <t>Cranberry Juice</t>
  </si>
  <si>
    <t>Diamond</t>
  </si>
  <si>
    <t>Crackers / Biskuit</t>
  </si>
  <si>
    <t>Regal</t>
  </si>
  <si>
    <t>Mineral Water</t>
  </si>
  <si>
    <t>Aqua</t>
  </si>
  <si>
    <t>Mango Syrup</t>
  </si>
  <si>
    <t>Sunquick</t>
  </si>
  <si>
    <t>Yakult</t>
  </si>
  <si>
    <t>pc</t>
  </si>
  <si>
    <t>Gula Putih</t>
  </si>
  <si>
    <t>Gulaku</t>
  </si>
  <si>
    <t>Palm Sugar</t>
  </si>
  <si>
    <t>Edna</t>
  </si>
  <si>
    <t>Creamer</t>
  </si>
  <si>
    <t>Maxx</t>
  </si>
  <si>
    <t>Simple Syrup</t>
  </si>
  <si>
    <t>Tanpa Merk</t>
  </si>
  <si>
    <t xml:space="preserve">Ginger </t>
  </si>
  <si>
    <t>Rosella / Hibiscus</t>
  </si>
  <si>
    <t>Tokopedia</t>
  </si>
  <si>
    <t>Plain Soda</t>
  </si>
  <si>
    <t>Manual Preparing</t>
  </si>
  <si>
    <t>Es Batu</t>
  </si>
  <si>
    <t>Pc</t>
  </si>
  <si>
    <t>Cinnamon Stick</t>
  </si>
  <si>
    <t>Coconut Milk</t>
  </si>
  <si>
    <t>Frisian Flag</t>
  </si>
  <si>
    <t>Nama Beverage</t>
  </si>
  <si>
    <t>Harga Bahan Baku</t>
  </si>
  <si>
    <t>Total Hpp</t>
  </si>
  <si>
    <t>Harga Jual</t>
  </si>
  <si>
    <t>Margin</t>
  </si>
  <si>
    <t>HPP dalam Persen</t>
  </si>
  <si>
    <t>Espresso</t>
  </si>
  <si>
    <t>gr</t>
  </si>
  <si>
    <t>Mango Candy</t>
  </si>
  <si>
    <t>Melva Trance</t>
  </si>
  <si>
    <t>Peaky Blinder</t>
  </si>
  <si>
    <t>Hpp Per cup</t>
  </si>
  <si>
    <t>Kopi Susu</t>
  </si>
  <si>
    <t>Regal Latte</t>
  </si>
  <si>
    <t>Coconut Latte</t>
  </si>
  <si>
    <t>Total Harga Residu</t>
  </si>
  <si>
    <t>Harga Pemakaian</t>
  </si>
  <si>
    <t>gram</t>
  </si>
  <si>
    <t>Sunquick Mangga</t>
  </si>
  <si>
    <t>Schweeper Tonic</t>
  </si>
  <si>
    <t xml:space="preserve">Jangka Waktu </t>
  </si>
  <si>
    <t>Sampai tanggal :</t>
  </si>
  <si>
    <t>No</t>
  </si>
  <si>
    <t>Vendor</t>
  </si>
  <si>
    <t>Harga Unit</t>
  </si>
  <si>
    <t>Nama Barang</t>
  </si>
  <si>
    <t>Tanggal Pembelian</t>
  </si>
  <si>
    <t>Harga Total</t>
  </si>
  <si>
    <t>Deskripsi</t>
  </si>
  <si>
    <t>Kuantitas</t>
  </si>
  <si>
    <t>PURCHASE ORDER</t>
  </si>
  <si>
    <t>Jangka Waktu</t>
  </si>
  <si>
    <t xml:space="preserve">RESIDUE </t>
  </si>
  <si>
    <t>Dari tanggal   :</t>
  </si>
  <si>
    <t>DD/MM/YYYY</t>
  </si>
  <si>
    <t>Residu Setelah Event</t>
  </si>
  <si>
    <t>Purchase Total :</t>
  </si>
  <si>
    <t>Kylo Coffee</t>
  </si>
  <si>
    <t>Edna Gula 200gr</t>
  </si>
  <si>
    <t>pcs</t>
  </si>
  <si>
    <t>hari</t>
  </si>
  <si>
    <t>Fee Barista 2 Orang</t>
  </si>
  <si>
    <t>~</t>
  </si>
  <si>
    <t>Diamond Cranberry</t>
  </si>
  <si>
    <t>Hypermart</t>
  </si>
  <si>
    <t>Toko Kue Fortuna</t>
  </si>
  <si>
    <t>Creamer Kapal Api</t>
  </si>
  <si>
    <t>bks</t>
  </si>
  <si>
    <t>SKM Omela</t>
  </si>
  <si>
    <t>Gula Pasir Gulaku 1KG</t>
  </si>
  <si>
    <t>kg</t>
  </si>
  <si>
    <t>Fresh Market</t>
  </si>
  <si>
    <t>Lotte Mart</t>
  </si>
  <si>
    <t>Fresh Milk Milk Life</t>
  </si>
  <si>
    <t>Lemon Lokal</t>
  </si>
  <si>
    <t>Creamer Maxx 500gr</t>
  </si>
  <si>
    <t>Sarang Tawon Markisa</t>
  </si>
  <si>
    <t>botol</t>
  </si>
  <si>
    <t>FF. Coconut Milk</t>
  </si>
  <si>
    <t>Alfamart</t>
  </si>
  <si>
    <t>Isi Ulang Galon (Aqua)</t>
  </si>
  <si>
    <t>galon</t>
  </si>
  <si>
    <t>Palm Sugar Edna 200gr</t>
  </si>
  <si>
    <t>Isi Ulang Galon (VIT)</t>
  </si>
  <si>
    <t>Lemon Lokal 550gr</t>
  </si>
  <si>
    <t>karung</t>
  </si>
  <si>
    <t>Es Batu (Stand)</t>
  </si>
  <si>
    <t>Supplier</t>
  </si>
  <si>
    <t>Makan (Stand)</t>
  </si>
  <si>
    <t>Espresso Beans Djoempa 1KG</t>
  </si>
  <si>
    <t>Cup PET Strwlss 12OZ</t>
  </si>
  <si>
    <t>Raja Promosi</t>
  </si>
  <si>
    <t>Stiker PVC + Cutting</t>
  </si>
  <si>
    <t>lembar</t>
  </si>
  <si>
    <t>Banner Impraboard</t>
  </si>
  <si>
    <t>Stand Banner Impraboard</t>
  </si>
  <si>
    <t>F18</t>
  </si>
  <si>
    <t>Imara Printing</t>
  </si>
  <si>
    <t>token</t>
  </si>
  <si>
    <t>Listrik Rp 20.000</t>
  </si>
  <si>
    <t>Dana</t>
  </si>
  <si>
    <t>0,5</t>
  </si>
  <si>
    <t>Setengah Botol</t>
  </si>
  <si>
    <t>Gula Pasir</t>
  </si>
  <si>
    <t xml:space="preserve">Creamer Maxx </t>
  </si>
  <si>
    <t>Laporan Akhir</t>
  </si>
  <si>
    <t>Tanggal</t>
  </si>
  <si>
    <t>Diskon</t>
  </si>
  <si>
    <t>Pendapatan Kotor</t>
  </si>
  <si>
    <t>Pengembalian</t>
  </si>
  <si>
    <t>Penjualan Bersih</t>
  </si>
  <si>
    <t>HPP Penjualan</t>
  </si>
  <si>
    <t>Pemasukan :</t>
  </si>
  <si>
    <t>Margin Kotor</t>
  </si>
  <si>
    <t>Total Margin Kotor :</t>
  </si>
  <si>
    <t>Margin Bersih</t>
  </si>
  <si>
    <t>Pemasukan</t>
  </si>
  <si>
    <t>Pengeluaran</t>
  </si>
  <si>
    <t>Dividen</t>
  </si>
  <si>
    <t>Total Margin Bersih</t>
  </si>
  <si>
    <t>PT Subuh Utama</t>
  </si>
  <si>
    <t>PT Sukanda Jaya</t>
  </si>
  <si>
    <t>Supplier Yakult</t>
  </si>
  <si>
    <t>Pasar</t>
  </si>
  <si>
    <t>Lemon Fresh Lokal</t>
  </si>
  <si>
    <t>Supplier ES</t>
  </si>
  <si>
    <t>Cobuchi</t>
  </si>
  <si>
    <t>QTY</t>
  </si>
  <si>
    <t>Nasi Padang</t>
  </si>
  <si>
    <t>Sampai Tanggal:</t>
  </si>
  <si>
    <t>Dari tanggal:</t>
  </si>
  <si>
    <t>Total Residue :</t>
  </si>
  <si>
    <t>Oktober 2022</t>
  </si>
  <si>
    <t>CHANGELOG / LOG PERUBAHAN DATA</t>
  </si>
  <si>
    <t>Sheet</t>
  </si>
  <si>
    <t>Data</t>
  </si>
  <si>
    <t>Module</t>
  </si>
  <si>
    <t>Log status</t>
  </si>
  <si>
    <t>Created by</t>
  </si>
  <si>
    <t>Date</t>
  </si>
  <si>
    <t>Time</t>
  </si>
  <si>
    <t>Description</t>
  </si>
  <si>
    <t>Semua</t>
  </si>
  <si>
    <t xml:space="preserve">Pembuatan Excel HPP BB, HPP Menu, PO, </t>
  </si>
  <si>
    <t>Create</t>
  </si>
  <si>
    <t>I ARD</t>
  </si>
  <si>
    <t>Edit</t>
  </si>
  <si>
    <t>I ALD</t>
  </si>
  <si>
    <t>Koreksi HPP Coconut Coffee</t>
  </si>
  <si>
    <t>HPP Menu</t>
  </si>
  <si>
    <t>PO</t>
  </si>
  <si>
    <t>Merapihkan Tema &amp; Size Excel Agar Printable</t>
  </si>
  <si>
    <t>Koreksi dan Edit Purchase Order</t>
  </si>
  <si>
    <t>LA</t>
  </si>
  <si>
    <t xml:space="preserve">Pembuatan Laporan Akhir </t>
  </si>
  <si>
    <t>Koreksi Jasa Sewa STAND</t>
  </si>
  <si>
    <t>Delete</t>
  </si>
  <si>
    <t>Koreksi Biaya 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</si>
</sst>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IDR&quot;* #,##0_);_(&quot;IDR&quot;* \(#,##0\);_(&quot;IDR&quot;* &quot;-&quot;_);_(@_)"/>
    <numFmt numFmtId="165" formatCode="&quot;$&quot;#,##0.00"/>
    <numFmt numFmtId="166" formatCode="[$Rp]\ #,##0"/>
    <numFmt numFmtId="167" formatCode="[$Rp]#,##0" x16r2:formatCode16="[$Rp-jv-Latn-ID]#,##0"/>
    <numFmt numFmtId="168" formatCode="d\-mmm\-yyyy"/>
    <numFmt numFmtId="169" formatCode="\R\p\ #,##0"/>
    <numFmt numFmtId="170" formatCode="[$Rp]\ \(\-#,##0\)" x16r2:formatCode16="[$Rp-jv-Latn-ID]\ \(\-#,##0\)"/>
  </numFmts>
  <fonts count="23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0"/>
      <color theme="1"/>
      <name val="Courier New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Consolas"/>
      <family val="3"/>
    </font>
    <font>
      <b/>
      <sz val="20"/>
      <color theme="1"/>
      <name val="Consolas"/>
      <family val="3"/>
    </font>
    <font>
      <i/>
      <sz val="10"/>
      <color theme="1"/>
      <name val="Consolas"/>
      <family val="3"/>
    </font>
    <font>
      <sz val="12"/>
      <color theme="1"/>
      <name val="Calibri"/>
      <family val="2"/>
      <scheme val="minor"/>
    </font>
    <font>
      <sz val="9"/>
      <color theme="1"/>
      <name val="Courier New"/>
      <family val="3"/>
    </font>
    <font>
      <b/>
      <i/>
      <sz val="9"/>
      <color theme="1"/>
      <name val="Consolas"/>
      <family val="3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0"/>
      <color theme="1"/>
      <name val="Courier New"/>
      <family val="3"/>
    </font>
    <font>
      <b/>
      <sz val="9"/>
      <color theme="1"/>
      <name val="Consolas"/>
      <family val="3"/>
    </font>
    <font>
      <i/>
      <sz val="9"/>
      <color theme="1"/>
      <name val="Consolas"/>
      <family val="3"/>
    </font>
    <font>
      <b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2" fillId="0" borderId="1" xfId="0" applyFont="1" applyBorder="1"/>
    <xf numFmtId="164" fontId="2" fillId="0" borderId="1" xfId="0" applyNumberFormat="1" applyFont="1" applyBorder="1"/>
    <xf numFmtId="164" fontId="2" fillId="0" borderId="3" xfId="0" applyNumberFormat="1" applyFont="1" applyBorder="1"/>
    <xf numFmtId="164" fontId="2" fillId="0" borderId="0" xfId="0" applyNumberFormat="1" applyFont="1"/>
    <xf numFmtId="164" fontId="2" fillId="0" borderId="16" xfId="0" applyNumberFormat="1" applyFont="1" applyBorder="1"/>
    <xf numFmtId="164" fontId="2" fillId="0" borderId="26" xfId="0" applyNumberFormat="1" applyFont="1" applyBorder="1"/>
    <xf numFmtId="0" fontId="3" fillId="0" borderId="0" xfId="0" applyFont="1" applyAlignment="1"/>
    <xf numFmtId="0" fontId="3" fillId="0" borderId="31" xfId="0" applyFont="1" applyBorder="1" applyAlignment="1"/>
    <xf numFmtId="0" fontId="5" fillId="8" borderId="0" xfId="0" applyFont="1" applyFill="1" applyAlignment="1"/>
    <xf numFmtId="0" fontId="3" fillId="8" borderId="0" xfId="0" applyFont="1" applyFill="1" applyAlignment="1"/>
    <xf numFmtId="0" fontId="4" fillId="8" borderId="0" xfId="0" applyFont="1" applyFill="1" applyAlignment="1"/>
    <xf numFmtId="0" fontId="5" fillId="8" borderId="0" xfId="0" applyFont="1" applyFill="1" applyAlignment="1">
      <alignment horizontal="left"/>
    </xf>
    <xf numFmtId="0" fontId="3" fillId="10" borderId="0" xfId="0" applyFont="1" applyFill="1" applyAlignment="1"/>
    <xf numFmtId="0" fontId="4" fillId="10" borderId="0" xfId="0" applyFont="1" applyFill="1" applyAlignment="1"/>
    <xf numFmtId="14" fontId="5" fillId="8" borderId="0" xfId="0" applyNumberFormat="1" applyFont="1" applyFill="1" applyAlignment="1">
      <alignment horizontal="left"/>
    </xf>
    <xf numFmtId="167" fontId="3" fillId="0" borderId="31" xfId="0" applyNumberFormat="1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9" fillId="0" borderId="0" xfId="0" applyFont="1" applyAlignment="1"/>
    <xf numFmtId="0" fontId="8" fillId="8" borderId="0" xfId="0" applyFont="1" applyFill="1" applyAlignment="1">
      <alignment horizontal="right"/>
    </xf>
    <xf numFmtId="0" fontId="10" fillId="0" borderId="31" xfId="0" applyFont="1" applyBorder="1" applyAlignment="1">
      <alignment horizontal="left"/>
    </xf>
    <xf numFmtId="168" fontId="10" fillId="0" borderId="31" xfId="0" applyNumberFormat="1" applyFont="1" applyBorder="1" applyAlignment="1">
      <alignment horizontal="left"/>
    </xf>
    <xf numFmtId="166" fontId="10" fillId="0" borderId="31" xfId="0" applyNumberFormat="1" applyFont="1" applyBorder="1" applyAlignment="1">
      <alignment horizontal="left"/>
    </xf>
    <xf numFmtId="0" fontId="5" fillId="8" borderId="0" xfId="0" applyFont="1" applyFill="1" applyAlignment="1">
      <alignment horizontal="right"/>
    </xf>
    <xf numFmtId="166" fontId="11" fillId="8" borderId="0" xfId="0" applyNumberFormat="1" applyFont="1" applyFill="1" applyAlignment="1">
      <alignment horizontal="left"/>
    </xf>
    <xf numFmtId="0" fontId="0" fillId="8" borderId="0" xfId="0" applyFont="1" applyFill="1" applyAlignment="1"/>
    <xf numFmtId="169" fontId="10" fillId="0" borderId="31" xfId="0" applyNumberFormat="1" applyFont="1" applyBorder="1" applyAlignment="1">
      <alignment horizontal="left"/>
    </xf>
    <xf numFmtId="0" fontId="14" fillId="2" borderId="16" xfId="0" applyFont="1" applyFill="1" applyBorder="1"/>
    <xf numFmtId="164" fontId="14" fillId="2" borderId="16" xfId="0" applyNumberFormat="1" applyFont="1" applyFill="1" applyBorder="1"/>
    <xf numFmtId="0" fontId="14" fillId="2" borderId="1" xfId="0" applyFont="1" applyFill="1" applyBorder="1"/>
    <xf numFmtId="164" fontId="14" fillId="2" borderId="1" xfId="0" applyNumberFormat="1" applyFont="1" applyFill="1" applyBorder="1"/>
    <xf numFmtId="0" fontId="1" fillId="0" borderId="1" xfId="0" applyFont="1" applyBorder="1" applyAlignment="1"/>
    <xf numFmtId="0" fontId="14" fillId="0" borderId="1" xfId="0" applyFont="1" applyBorder="1"/>
    <xf numFmtId="164" fontId="14" fillId="0" borderId="1" xfId="0" applyNumberFormat="1" applyFont="1" applyBorder="1"/>
    <xf numFmtId="0" fontId="14" fillId="3" borderId="1" xfId="0" applyFont="1" applyFill="1" applyBorder="1"/>
    <xf numFmtId="0" fontId="14" fillId="4" borderId="1" xfId="0" applyFont="1" applyFill="1" applyBorder="1"/>
    <xf numFmtId="0" fontId="14" fillId="4" borderId="1" xfId="0" applyFont="1" applyFill="1" applyBorder="1" applyAlignment="1"/>
    <xf numFmtId="164" fontId="14" fillId="4" borderId="1" xfId="0" applyNumberFormat="1" applyFont="1" applyFill="1" applyBorder="1" applyAlignment="1"/>
    <xf numFmtId="164" fontId="14" fillId="4" borderId="1" xfId="0" applyNumberFormat="1" applyFont="1" applyFill="1" applyBorder="1"/>
    <xf numFmtId="164" fontId="14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4" fillId="0" borderId="15" xfId="0" applyFont="1" applyBorder="1"/>
    <xf numFmtId="0" fontId="14" fillId="0" borderId="16" xfId="0" applyFont="1" applyBorder="1"/>
    <xf numFmtId="164" fontId="14" fillId="0" borderId="16" xfId="0" applyNumberFormat="1" applyFont="1" applyBorder="1"/>
    <xf numFmtId="0" fontId="14" fillId="0" borderId="20" xfId="0" applyFont="1" applyBorder="1"/>
    <xf numFmtId="0" fontId="14" fillId="0" borderId="1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64" fontId="14" fillId="3" borderId="21" xfId="0" applyNumberFormat="1" applyFont="1" applyFill="1" applyBorder="1" applyAlignment="1">
      <alignment horizontal="center" vertical="center"/>
    </xf>
    <xf numFmtId="166" fontId="14" fillId="0" borderId="1" xfId="0" applyNumberFormat="1" applyFont="1" applyBorder="1"/>
    <xf numFmtId="9" fontId="14" fillId="0" borderId="1" xfId="0" applyNumberFormat="1" applyFont="1" applyBorder="1"/>
    <xf numFmtId="0" fontId="14" fillId="0" borderId="24" xfId="0" applyFont="1" applyBorder="1"/>
    <xf numFmtId="0" fontId="14" fillId="0" borderId="25" xfId="0" applyFont="1" applyBorder="1"/>
    <xf numFmtId="164" fontId="14" fillId="0" borderId="1" xfId="0" applyNumberFormat="1" applyFont="1" applyBorder="1" applyAlignment="1">
      <alignment vertical="center"/>
    </xf>
    <xf numFmtId="0" fontId="14" fillId="0" borderId="29" xfId="0" applyFont="1" applyBorder="1"/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" fillId="0" borderId="0" xfId="0" applyFont="1" applyAlignment="1"/>
    <xf numFmtId="0" fontId="1" fillId="0" borderId="20" xfId="0" applyFont="1" applyBorder="1" applyAlignment="1"/>
    <xf numFmtId="165" fontId="10" fillId="0" borderId="31" xfId="0" applyNumberFormat="1" applyFont="1" applyBorder="1" applyAlignment="1"/>
    <xf numFmtId="167" fontId="10" fillId="0" borderId="31" xfId="0" applyNumberFormat="1" applyFont="1" applyBorder="1" applyAlignment="1">
      <alignment horizontal="left"/>
    </xf>
    <xf numFmtId="0" fontId="10" fillId="0" borderId="31" xfId="0" applyNumberFormat="1" applyFont="1" applyBorder="1" applyAlignment="1">
      <alignment horizontal="center"/>
    </xf>
    <xf numFmtId="0" fontId="10" fillId="0" borderId="31" xfId="0" applyNumberFormat="1" applyFont="1" applyBorder="1" applyAlignment="1">
      <alignment vertical="center"/>
    </xf>
    <xf numFmtId="0" fontId="10" fillId="0" borderId="31" xfId="0" applyNumberFormat="1" applyFont="1" applyBorder="1" applyAlignment="1"/>
    <xf numFmtId="165" fontId="10" fillId="0" borderId="31" xfId="0" applyNumberFormat="1" applyFont="1" applyBorder="1" applyAlignment="1">
      <alignment horizontal="left"/>
    </xf>
    <xf numFmtId="165" fontId="10" fillId="0" borderId="31" xfId="0" applyNumberFormat="1" applyFont="1" applyBorder="1" applyAlignment="1">
      <alignment horizontal="right"/>
    </xf>
    <xf numFmtId="167" fontId="16" fillId="8" borderId="0" xfId="0" applyNumberFormat="1" applyFont="1" applyFill="1" applyAlignment="1">
      <alignment horizontal="left"/>
    </xf>
    <xf numFmtId="0" fontId="17" fillId="0" borderId="31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 wrapText="1"/>
    </xf>
    <xf numFmtId="168" fontId="18" fillId="8" borderId="0" xfId="0" applyNumberFormat="1" applyFont="1" applyFill="1" applyAlignment="1">
      <alignment horizontal="left"/>
    </xf>
    <xf numFmtId="0" fontId="0" fillId="13" borderId="0" xfId="0" applyFont="1" applyFill="1" applyAlignment="1"/>
    <xf numFmtId="0" fontId="0" fillId="14" borderId="0" xfId="0" applyFont="1" applyFill="1" applyAlignment="1"/>
    <xf numFmtId="170" fontId="10" fillId="0" borderId="31" xfId="0" applyNumberFormat="1" applyFont="1" applyBorder="1" applyAlignment="1">
      <alignment horizontal="left"/>
    </xf>
    <xf numFmtId="167" fontId="4" fillId="8" borderId="0" xfId="0" applyNumberFormat="1" applyFont="1" applyFill="1" applyAlignment="1">
      <alignment horizontal="left"/>
    </xf>
    <xf numFmtId="0" fontId="19" fillId="16" borderId="33" xfId="0" applyFont="1" applyFill="1" applyBorder="1" applyAlignment="1">
      <alignment horizontal="center" vertical="center"/>
    </xf>
    <xf numFmtId="164" fontId="19" fillId="16" borderId="33" xfId="0" applyNumberFormat="1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right"/>
    </xf>
    <xf numFmtId="0" fontId="1" fillId="15" borderId="1" xfId="0" applyFont="1" applyFill="1" applyBorder="1" applyAlignment="1">
      <alignment horizontal="right"/>
    </xf>
    <xf numFmtId="0" fontId="0" fillId="0" borderId="0" xfId="0" applyFont="1" applyAlignment="1">
      <alignment vertical="center"/>
    </xf>
    <xf numFmtId="0" fontId="20" fillId="0" borderId="34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21" fillId="0" borderId="34" xfId="0" applyFont="1" applyBorder="1" applyAlignment="1">
      <alignment horizontal="center" vertical="center"/>
    </xf>
    <xf numFmtId="0" fontId="20" fillId="15" borderId="30" xfId="0" applyFont="1" applyFill="1" applyBorder="1" applyAlignment="1">
      <alignment horizontal="center"/>
    </xf>
    <xf numFmtId="0" fontId="21" fillId="17" borderId="30" xfId="0" applyFont="1" applyFill="1" applyBorder="1" applyAlignment="1">
      <alignment horizontal="center" vertical="center"/>
    </xf>
    <xf numFmtId="0" fontId="21" fillId="17" borderId="30" xfId="0" applyFont="1" applyFill="1" applyBorder="1" applyAlignment="1">
      <alignment horizontal="center" vertical="center" wrapText="1"/>
    </xf>
    <xf numFmtId="0" fontId="20" fillId="15" borderId="30" xfId="0" applyFont="1" applyFill="1" applyBorder="1" applyAlignment="1">
      <alignment horizontal="right"/>
    </xf>
    <xf numFmtId="15" fontId="20" fillId="15" borderId="30" xfId="0" applyNumberFormat="1" applyFont="1" applyFill="1" applyBorder="1" applyAlignment="1">
      <alignment horizontal="right"/>
    </xf>
    <xf numFmtId="20" fontId="20" fillId="15" borderId="30" xfId="0" applyNumberFormat="1" applyFont="1" applyFill="1" applyBorder="1" applyAlignment="1">
      <alignment horizontal="left"/>
    </xf>
    <xf numFmtId="0" fontId="20" fillId="15" borderId="30" xfId="0" applyFont="1" applyFill="1" applyBorder="1" applyAlignment="1">
      <alignment horizontal="left"/>
    </xf>
    <xf numFmtId="0" fontId="22" fillId="0" borderId="30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9" fontId="14" fillId="5" borderId="3" xfId="0" applyNumberFormat="1" applyFont="1" applyFill="1" applyBorder="1" applyAlignment="1">
      <alignment horizontal="center" vertical="center"/>
    </xf>
    <xf numFmtId="0" fontId="15" fillId="0" borderId="17" xfId="0" applyFont="1" applyBorder="1"/>
    <xf numFmtId="0" fontId="15" fillId="0" borderId="16" xfId="0" applyFont="1" applyBorder="1"/>
    <xf numFmtId="164" fontId="14" fillId="2" borderId="3" xfId="0" applyNumberFormat="1" applyFont="1" applyFill="1" applyBorder="1" applyAlignment="1">
      <alignment horizontal="center" vertical="center"/>
    </xf>
    <xf numFmtId="166" fontId="14" fillId="0" borderId="3" xfId="0" applyNumberFormat="1" applyFont="1" applyBorder="1" applyAlignment="1">
      <alignment horizontal="center" vertical="center"/>
    </xf>
    <xf numFmtId="166" fontId="15" fillId="0" borderId="17" xfId="0" applyNumberFormat="1" applyFont="1" applyBorder="1"/>
    <xf numFmtId="166" fontId="15" fillId="0" borderId="16" xfId="0" applyNumberFormat="1" applyFont="1" applyBorder="1"/>
    <xf numFmtId="164" fontId="14" fillId="0" borderId="3" xfId="0" applyNumberFormat="1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5" fillId="0" borderId="5" xfId="0" applyFont="1" applyBorder="1"/>
    <xf numFmtId="0" fontId="15" fillId="0" borderId="19" xfId="0" applyFont="1" applyBorder="1"/>
    <xf numFmtId="0" fontId="14" fillId="0" borderId="22" xfId="0" applyFont="1" applyBorder="1" applyAlignment="1">
      <alignment horizontal="center" vertical="center"/>
    </xf>
    <xf numFmtId="0" fontId="15" fillId="0" borderId="14" xfId="0" applyFont="1" applyBorder="1"/>
    <xf numFmtId="0" fontId="15" fillId="0" borderId="18" xfId="0" applyFont="1" applyBorder="1"/>
    <xf numFmtId="164" fontId="14" fillId="0" borderId="17" xfId="0" applyNumberFormat="1" applyFont="1" applyBorder="1" applyAlignment="1">
      <alignment horizontal="center" vertical="center"/>
    </xf>
    <xf numFmtId="164" fontId="14" fillId="2" borderId="2" xfId="0" applyNumberFormat="1" applyFont="1" applyFill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" fillId="0" borderId="0" xfId="0" applyFont="1" applyAlignment="1"/>
    <xf numFmtId="0" fontId="15" fillId="0" borderId="28" xfId="0" applyFont="1" applyBorder="1"/>
    <xf numFmtId="0" fontId="14" fillId="0" borderId="1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9" fontId="14" fillId="4" borderId="17" xfId="0" applyNumberFormat="1" applyFont="1" applyFill="1" applyBorder="1" applyAlignment="1">
      <alignment horizontal="center" vertical="center"/>
    </xf>
    <xf numFmtId="9" fontId="14" fillId="4" borderId="3" xfId="0" applyNumberFormat="1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wrapText="1"/>
    </xf>
    <xf numFmtId="0" fontId="13" fillId="0" borderId="28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/>
    </xf>
    <xf numFmtId="0" fontId="15" fillId="0" borderId="9" xfId="0" applyFont="1" applyBorder="1"/>
    <xf numFmtId="0" fontId="15" fillId="0" borderId="10" xfId="0" applyFont="1" applyBorder="1"/>
    <xf numFmtId="0" fontId="14" fillId="0" borderId="6" xfId="0" applyFont="1" applyBorder="1" applyAlignment="1">
      <alignment horizontal="center" vertical="center"/>
    </xf>
    <xf numFmtId="0" fontId="15" fillId="0" borderId="11" xfId="0" applyFont="1" applyBorder="1"/>
    <xf numFmtId="0" fontId="14" fillId="0" borderId="7" xfId="0" applyFont="1" applyBorder="1" applyAlignment="1">
      <alignment horizontal="center" vertical="center"/>
    </xf>
    <xf numFmtId="0" fontId="15" fillId="0" borderId="12" xfId="0" applyFont="1" applyBorder="1"/>
    <xf numFmtId="164" fontId="14" fillId="0" borderId="7" xfId="0" applyNumberFormat="1" applyFont="1" applyBorder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0" fontId="15" fillId="0" borderId="13" xfId="0" applyFont="1" applyBorder="1"/>
    <xf numFmtId="0" fontId="14" fillId="0" borderId="3" xfId="0" applyFont="1" applyBorder="1" applyAlignment="1">
      <alignment horizontal="center" vertical="center"/>
    </xf>
    <xf numFmtId="164" fontId="14" fillId="2" borderId="17" xfId="0" applyNumberFormat="1" applyFont="1" applyFill="1" applyBorder="1" applyAlignment="1">
      <alignment horizontal="center" vertical="center"/>
    </xf>
    <xf numFmtId="166" fontId="14" fillId="0" borderId="17" xfId="0" applyNumberFormat="1" applyFont="1" applyBorder="1" applyAlignment="1">
      <alignment horizontal="center" vertical="center"/>
    </xf>
    <xf numFmtId="165" fontId="4" fillId="9" borderId="31" xfId="0" applyNumberFormat="1" applyFont="1" applyFill="1" applyBorder="1" applyAlignment="1">
      <alignment horizontal="center" vertical="center"/>
    </xf>
    <xf numFmtId="165" fontId="4" fillId="9" borderId="31" xfId="0" applyNumberFormat="1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left"/>
    </xf>
    <xf numFmtId="0" fontId="8" fillId="8" borderId="0" xfId="0" applyFont="1" applyFill="1" applyAlignment="1">
      <alignment horizontal="right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5" fillId="8" borderId="30" xfId="0" applyFont="1" applyFill="1" applyBorder="1" applyAlignment="1">
      <alignment horizontal="right" wrapText="1"/>
    </xf>
    <xf numFmtId="0" fontId="5" fillId="8" borderId="32" xfId="0" applyFont="1" applyFill="1" applyBorder="1" applyAlignment="1">
      <alignment horizontal="right" wrapText="1"/>
    </xf>
    <xf numFmtId="0" fontId="4" fillId="9" borderId="31" xfId="0" applyFont="1" applyFill="1" applyBorder="1" applyAlignment="1">
      <alignment horizontal="center" wrapText="1"/>
    </xf>
    <xf numFmtId="0" fontId="4" fillId="9" borderId="31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 wrapText="1"/>
    </xf>
    <xf numFmtId="169" fontId="12" fillId="12" borderId="0" xfId="0" applyNumberFormat="1" applyFont="1" applyFill="1" applyAlignment="1">
      <alignment horizontal="center" vertical="center"/>
    </xf>
    <xf numFmtId="0" fontId="4" fillId="12" borderId="30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right"/>
    </xf>
    <xf numFmtId="0" fontId="4" fillId="8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B38A-2AE7-4E7E-8FFA-3CD6A0359334}">
  <dimension ref="A1:M30"/>
  <sheetViews>
    <sheetView topLeftCell="B1" zoomScale="92" workbookViewId="0">
      <selection activeCell="J12" sqref="J12"/>
    </sheetView>
  </sheetViews>
  <sheetFormatPr defaultRowHeight="15.6" x14ac:dyDescent="0.3"/>
  <cols>
    <col min="1" max="1" width="4.69921875" customWidth="1"/>
    <col min="2" max="2" width="13.296875" customWidth="1"/>
    <col min="3" max="3" width="5.69921875" customWidth="1"/>
    <col min="4" max="4" width="9.5" customWidth="1"/>
    <col min="5" max="5" width="10.5" customWidth="1"/>
    <col min="6" max="6" width="37.8984375" customWidth="1"/>
  </cols>
  <sheetData>
    <row r="1" spans="1:13" x14ac:dyDescent="0.3">
      <c r="A1" s="93" t="s">
        <v>156</v>
      </c>
      <c r="B1" s="93"/>
      <c r="C1" s="93"/>
      <c r="D1" s="93"/>
      <c r="E1" s="93"/>
      <c r="F1" s="93"/>
      <c r="G1" s="93"/>
      <c r="H1" s="93"/>
      <c r="I1" s="93"/>
      <c r="J1" s="82"/>
      <c r="K1" s="82"/>
      <c r="L1" s="82"/>
      <c r="M1" s="82"/>
    </row>
    <row r="2" spans="1:13" x14ac:dyDescent="0.3">
      <c r="A2" s="94"/>
      <c r="B2" s="93"/>
      <c r="C2" s="93"/>
      <c r="D2" s="93"/>
      <c r="E2" s="93"/>
      <c r="F2" s="93"/>
      <c r="G2" s="93"/>
      <c r="H2" s="93"/>
      <c r="I2" s="93"/>
      <c r="J2" s="82"/>
      <c r="K2" s="82"/>
      <c r="L2" s="82"/>
      <c r="M2" s="82"/>
    </row>
    <row r="3" spans="1:13" ht="42" customHeight="1" x14ac:dyDescent="0.3">
      <c r="A3" s="85" t="s">
        <v>65</v>
      </c>
      <c r="B3" s="87" t="s">
        <v>162</v>
      </c>
      <c r="C3" s="87" t="s">
        <v>163</v>
      </c>
      <c r="D3" s="87" t="s">
        <v>158</v>
      </c>
      <c r="E3" s="87" t="s">
        <v>159</v>
      </c>
      <c r="F3" s="87" t="s">
        <v>164</v>
      </c>
      <c r="G3" s="87" t="s">
        <v>157</v>
      </c>
      <c r="H3" s="87" t="s">
        <v>160</v>
      </c>
      <c r="I3" s="88" t="s">
        <v>161</v>
      </c>
    </row>
    <row r="4" spans="1:13" x14ac:dyDescent="0.3">
      <c r="A4" s="83">
        <v>1</v>
      </c>
      <c r="B4" s="89" t="s">
        <v>155</v>
      </c>
      <c r="C4" s="91" t="s">
        <v>85</v>
      </c>
      <c r="D4" s="89" t="s">
        <v>165</v>
      </c>
      <c r="E4" s="89" t="s">
        <v>165</v>
      </c>
      <c r="F4" s="92" t="s">
        <v>166</v>
      </c>
      <c r="G4" s="86" t="s">
        <v>165</v>
      </c>
      <c r="H4" s="86" t="s">
        <v>167</v>
      </c>
      <c r="I4" s="86" t="s">
        <v>168</v>
      </c>
    </row>
    <row r="5" spans="1:13" ht="17.399999999999999" customHeight="1" x14ac:dyDescent="0.3">
      <c r="A5" s="83">
        <v>2</v>
      </c>
      <c r="B5" s="90">
        <v>44873</v>
      </c>
      <c r="C5" s="91" t="s">
        <v>85</v>
      </c>
      <c r="D5" s="89" t="s">
        <v>165</v>
      </c>
      <c r="E5" s="89" t="s">
        <v>165</v>
      </c>
      <c r="F5" s="92" t="s">
        <v>174</v>
      </c>
      <c r="G5" s="86" t="s">
        <v>165</v>
      </c>
      <c r="H5" s="86" t="s">
        <v>169</v>
      </c>
      <c r="I5" s="86" t="s">
        <v>170</v>
      </c>
    </row>
    <row r="6" spans="1:13" x14ac:dyDescent="0.3">
      <c r="A6" s="84">
        <v>3</v>
      </c>
      <c r="B6" s="90">
        <v>44873</v>
      </c>
      <c r="C6" s="92" t="s">
        <v>85</v>
      </c>
      <c r="D6" s="89" t="s">
        <v>172</v>
      </c>
      <c r="E6" s="89" t="s">
        <v>172</v>
      </c>
      <c r="F6" s="92" t="s">
        <v>171</v>
      </c>
      <c r="G6" s="86" t="s">
        <v>172</v>
      </c>
      <c r="H6" s="86" t="s">
        <v>169</v>
      </c>
      <c r="I6" s="86" t="s">
        <v>170</v>
      </c>
    </row>
    <row r="7" spans="1:13" x14ac:dyDescent="0.3">
      <c r="A7" s="84"/>
      <c r="B7" s="90">
        <v>44873</v>
      </c>
      <c r="C7" s="92" t="s">
        <v>85</v>
      </c>
      <c r="D7" s="89" t="s">
        <v>173</v>
      </c>
      <c r="E7" s="89" t="s">
        <v>173</v>
      </c>
      <c r="F7" s="92" t="s">
        <v>175</v>
      </c>
      <c r="G7" s="86" t="s">
        <v>173</v>
      </c>
      <c r="H7" s="86" t="s">
        <v>169</v>
      </c>
      <c r="I7" s="86" t="s">
        <v>170</v>
      </c>
    </row>
    <row r="8" spans="1:13" x14ac:dyDescent="0.3">
      <c r="A8" s="84"/>
      <c r="B8" s="90">
        <v>44873</v>
      </c>
      <c r="C8" s="92" t="s">
        <v>85</v>
      </c>
      <c r="D8" s="89" t="s">
        <v>176</v>
      </c>
      <c r="E8" s="89" t="s">
        <v>176</v>
      </c>
      <c r="F8" s="92" t="s">
        <v>177</v>
      </c>
      <c r="G8" s="86" t="s">
        <v>176</v>
      </c>
      <c r="H8" s="86" t="s">
        <v>167</v>
      </c>
      <c r="I8" s="86" t="s">
        <v>170</v>
      </c>
    </row>
    <row r="9" spans="1:13" x14ac:dyDescent="0.3">
      <c r="A9" s="84"/>
      <c r="B9" s="90">
        <v>44873</v>
      </c>
      <c r="C9" s="92"/>
      <c r="D9" s="89" t="s">
        <v>173</v>
      </c>
      <c r="E9" s="89" t="s">
        <v>173</v>
      </c>
      <c r="F9" s="92" t="s">
        <v>178</v>
      </c>
      <c r="G9" s="86" t="s">
        <v>173</v>
      </c>
      <c r="H9" s="86" t="s">
        <v>179</v>
      </c>
      <c r="I9" s="86" t="s">
        <v>170</v>
      </c>
    </row>
    <row r="10" spans="1:13" x14ac:dyDescent="0.3">
      <c r="A10" s="84"/>
      <c r="B10" s="90">
        <v>44873</v>
      </c>
      <c r="C10" s="92"/>
      <c r="D10" s="89" t="s">
        <v>176</v>
      </c>
      <c r="E10" s="89" t="s">
        <v>176</v>
      </c>
      <c r="F10" s="92" t="s">
        <v>180</v>
      </c>
      <c r="G10" s="86" t="s">
        <v>176</v>
      </c>
      <c r="H10" s="86" t="s">
        <v>169</v>
      </c>
      <c r="I10" s="86" t="s">
        <v>170</v>
      </c>
    </row>
    <row r="11" spans="1:13" x14ac:dyDescent="0.3">
      <c r="A11" s="84"/>
      <c r="B11" s="89"/>
      <c r="C11" s="92"/>
      <c r="D11" s="89"/>
      <c r="E11" s="89"/>
      <c r="F11" s="92"/>
      <c r="G11" s="86"/>
      <c r="H11" s="86"/>
      <c r="I11" s="86"/>
    </row>
    <row r="12" spans="1:13" x14ac:dyDescent="0.3">
      <c r="A12" s="84"/>
      <c r="B12" s="89"/>
      <c r="C12" s="92"/>
      <c r="D12" s="89"/>
      <c r="E12" s="89"/>
      <c r="F12" s="92"/>
      <c r="G12" s="86"/>
      <c r="H12" s="86"/>
      <c r="I12" s="86"/>
    </row>
    <row r="13" spans="1:13" x14ac:dyDescent="0.3">
      <c r="A13" s="84"/>
      <c r="B13" s="89"/>
      <c r="C13" s="92"/>
      <c r="D13" s="89"/>
      <c r="E13" s="89"/>
      <c r="F13" s="92"/>
      <c r="G13" s="86"/>
      <c r="H13" s="86"/>
      <c r="I13" s="86"/>
    </row>
    <row r="14" spans="1:13" x14ac:dyDescent="0.3">
      <c r="A14" s="84"/>
      <c r="B14" s="89"/>
      <c r="C14" s="92"/>
      <c r="D14" s="89"/>
      <c r="E14" s="89"/>
      <c r="F14" s="92"/>
      <c r="G14" s="86"/>
      <c r="H14" s="86"/>
      <c r="I14" s="86"/>
    </row>
    <row r="15" spans="1:13" x14ac:dyDescent="0.3">
      <c r="A15" s="84"/>
      <c r="B15" s="89"/>
      <c r="C15" s="92"/>
      <c r="D15" s="89"/>
      <c r="E15" s="89"/>
      <c r="F15" s="92"/>
      <c r="G15" s="86"/>
      <c r="H15" s="86"/>
      <c r="I15" s="86"/>
    </row>
    <row r="16" spans="1:13" x14ac:dyDescent="0.3">
      <c r="A16" s="84"/>
      <c r="B16" s="89"/>
      <c r="C16" s="92"/>
      <c r="D16" s="89"/>
      <c r="E16" s="89"/>
      <c r="F16" s="92"/>
      <c r="G16" s="86"/>
      <c r="H16" s="86"/>
      <c r="I16" s="86"/>
    </row>
    <row r="17" spans="1:9" x14ac:dyDescent="0.3">
      <c r="A17" s="84"/>
      <c r="B17" s="89"/>
      <c r="C17" s="92"/>
      <c r="D17" s="89"/>
      <c r="E17" s="89"/>
      <c r="F17" s="92"/>
      <c r="G17" s="86"/>
      <c r="H17" s="86"/>
      <c r="I17" s="86"/>
    </row>
    <row r="18" spans="1:9" x14ac:dyDescent="0.3">
      <c r="A18" s="84"/>
      <c r="B18" s="89"/>
      <c r="C18" s="92"/>
      <c r="D18" s="89"/>
      <c r="E18" s="89"/>
      <c r="F18" s="92"/>
      <c r="G18" s="86"/>
      <c r="H18" s="86"/>
      <c r="I18" s="86"/>
    </row>
    <row r="19" spans="1:9" x14ac:dyDescent="0.3">
      <c r="A19" s="84"/>
      <c r="B19" s="89"/>
      <c r="C19" s="92"/>
      <c r="D19" s="89"/>
      <c r="E19" s="89"/>
      <c r="F19" s="92"/>
      <c r="G19" s="86"/>
      <c r="H19" s="86"/>
      <c r="I19" s="86"/>
    </row>
    <row r="20" spans="1:9" x14ac:dyDescent="0.3">
      <c r="A20" s="84"/>
      <c r="B20" s="89"/>
      <c r="C20" s="92"/>
      <c r="D20" s="89"/>
      <c r="E20" s="89"/>
      <c r="F20" s="92"/>
      <c r="G20" s="86"/>
      <c r="H20" s="86"/>
      <c r="I20" s="86"/>
    </row>
    <row r="21" spans="1:9" x14ac:dyDescent="0.3">
      <c r="A21" s="84"/>
      <c r="B21" s="89"/>
      <c r="C21" s="92"/>
      <c r="D21" s="89"/>
      <c r="E21" s="89"/>
      <c r="F21" s="92"/>
      <c r="G21" s="86"/>
      <c r="H21" s="86"/>
      <c r="I21" s="86"/>
    </row>
    <row r="22" spans="1:9" x14ac:dyDescent="0.3">
      <c r="A22" s="84"/>
      <c r="B22" s="89"/>
      <c r="C22" s="92"/>
      <c r="D22" s="89"/>
      <c r="E22" s="89"/>
      <c r="F22" s="92"/>
      <c r="G22" s="86"/>
      <c r="H22" s="86"/>
      <c r="I22" s="86"/>
    </row>
    <row r="23" spans="1:9" x14ac:dyDescent="0.3">
      <c r="A23" s="84"/>
      <c r="B23" s="89"/>
      <c r="C23" s="92"/>
      <c r="D23" s="89"/>
      <c r="E23" s="89"/>
      <c r="F23" s="92"/>
      <c r="G23" s="86"/>
      <c r="H23" s="86"/>
      <c r="I23" s="86"/>
    </row>
    <row r="24" spans="1:9" x14ac:dyDescent="0.3">
      <c r="A24" s="84"/>
      <c r="B24" s="89"/>
      <c r="C24" s="92"/>
      <c r="D24" s="89"/>
      <c r="E24" s="89"/>
      <c r="F24" s="92"/>
      <c r="G24" s="86"/>
      <c r="H24" s="86"/>
      <c r="I24" s="86"/>
    </row>
    <row r="25" spans="1:9" x14ac:dyDescent="0.3">
      <c r="A25" s="84"/>
      <c r="B25" s="89"/>
      <c r="C25" s="92"/>
      <c r="D25" s="89"/>
      <c r="E25" s="89"/>
      <c r="F25" s="92"/>
      <c r="G25" s="86"/>
      <c r="H25" s="86"/>
      <c r="I25" s="86"/>
    </row>
    <row r="26" spans="1:9" x14ac:dyDescent="0.3">
      <c r="A26" s="84"/>
      <c r="B26" s="89"/>
      <c r="C26" s="92"/>
      <c r="D26" s="89"/>
      <c r="E26" s="89"/>
      <c r="F26" s="92"/>
      <c r="G26" s="86"/>
      <c r="H26" s="86"/>
      <c r="I26" s="86"/>
    </row>
    <row r="27" spans="1:9" x14ac:dyDescent="0.3">
      <c r="A27" s="84"/>
      <c r="B27" s="89"/>
      <c r="C27" s="92"/>
      <c r="D27" s="89"/>
      <c r="E27" s="89"/>
      <c r="F27" s="92"/>
      <c r="G27" s="86"/>
      <c r="H27" s="86"/>
      <c r="I27" s="86"/>
    </row>
    <row r="28" spans="1:9" x14ac:dyDescent="0.3">
      <c r="A28" s="84"/>
      <c r="B28" s="89"/>
      <c r="C28" s="92"/>
      <c r="D28" s="89"/>
      <c r="E28" s="89"/>
      <c r="F28" s="92"/>
      <c r="G28" s="86"/>
      <c r="H28" s="86"/>
      <c r="I28" s="86"/>
    </row>
    <row r="29" spans="1:9" x14ac:dyDescent="0.3">
      <c r="A29" s="84"/>
      <c r="B29" s="89"/>
      <c r="C29" s="92"/>
      <c r="D29" s="89"/>
      <c r="E29" s="89"/>
      <c r="F29" s="92"/>
      <c r="G29" s="86"/>
      <c r="H29" s="86"/>
      <c r="I29" s="86"/>
    </row>
    <row r="30" spans="1:9" x14ac:dyDescent="0.3">
      <c r="A30" s="84"/>
      <c r="B30" s="89"/>
      <c r="C30" s="92"/>
      <c r="D30" s="89"/>
      <c r="E30" s="89"/>
      <c r="F30" s="92"/>
      <c r="G30" s="86"/>
      <c r="H30" s="86"/>
      <c r="I30" s="86"/>
    </row>
  </sheetData>
  <mergeCells count="1">
    <mergeCell ref="A1:I2"/>
  </mergeCells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7"/>
  <sheetViews>
    <sheetView zoomScale="76" zoomScaleNormal="85" workbookViewId="0">
      <selection activeCell="I17" sqref="I17"/>
    </sheetView>
  </sheetViews>
  <sheetFormatPr defaultColWidth="11.19921875" defaultRowHeight="15" customHeight="1" x14ac:dyDescent="0.3"/>
  <cols>
    <col min="1" max="1" width="3.19921875" customWidth="1"/>
    <col min="2" max="2" width="5.69921875" customWidth="1"/>
    <col min="3" max="3" width="24" customWidth="1"/>
    <col min="4" max="4" width="16.8984375" customWidth="1"/>
    <col min="5" max="5" width="10" customWidth="1"/>
    <col min="6" max="6" width="8.19921875" customWidth="1"/>
    <col min="7" max="7" width="13.296875" customWidth="1"/>
    <col min="8" max="8" width="12.8984375" customWidth="1"/>
    <col min="9" max="9" width="16" customWidth="1"/>
    <col min="10" max="26" width="10.59765625" customWidth="1"/>
  </cols>
  <sheetData>
    <row r="1" spans="1:9" ht="30" customHeight="1" thickBot="1" x14ac:dyDescent="0.35">
      <c r="A1" s="73" t="s">
        <v>65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4" t="s">
        <v>6</v>
      </c>
      <c r="H1" s="74" t="s">
        <v>7</v>
      </c>
      <c r="I1" s="73" t="s">
        <v>66</v>
      </c>
    </row>
    <row r="2" spans="1:9" ht="15.75" customHeight="1" thickTop="1" x14ac:dyDescent="0.3">
      <c r="A2" s="27">
        <v>1</v>
      </c>
      <c r="B2" s="27">
        <v>801</v>
      </c>
      <c r="C2" s="27" t="s">
        <v>8</v>
      </c>
      <c r="D2" s="75" t="s">
        <v>9</v>
      </c>
      <c r="E2" s="27">
        <v>1000</v>
      </c>
      <c r="F2" s="27" t="s">
        <v>10</v>
      </c>
      <c r="G2" s="28">
        <v>145000</v>
      </c>
      <c r="H2" s="28">
        <f t="shared" ref="H2:H20" si="0">G2/E2</f>
        <v>145</v>
      </c>
      <c r="I2" s="80" t="s">
        <v>9</v>
      </c>
    </row>
    <row r="3" spans="1:9" ht="15.75" customHeight="1" x14ac:dyDescent="0.3">
      <c r="A3" s="29">
        <v>4</v>
      </c>
      <c r="B3" s="29">
        <v>804</v>
      </c>
      <c r="C3" s="29" t="s">
        <v>11</v>
      </c>
      <c r="D3" s="76" t="s">
        <v>12</v>
      </c>
      <c r="E3" s="29">
        <v>525</v>
      </c>
      <c r="F3" s="29" t="s">
        <v>10</v>
      </c>
      <c r="G3" s="30">
        <v>24900</v>
      </c>
      <c r="H3" s="30">
        <f t="shared" si="0"/>
        <v>47.428571428571431</v>
      </c>
      <c r="I3" s="81" t="s">
        <v>102</v>
      </c>
    </row>
    <row r="4" spans="1:9" ht="15.75" customHeight="1" x14ac:dyDescent="0.3">
      <c r="A4" s="29">
        <v>5</v>
      </c>
      <c r="B4" s="29">
        <v>805</v>
      </c>
      <c r="C4" s="29" t="s">
        <v>13</v>
      </c>
      <c r="D4" s="76" t="s">
        <v>14</v>
      </c>
      <c r="E4" s="29">
        <v>1000</v>
      </c>
      <c r="F4" s="29" t="s">
        <v>10</v>
      </c>
      <c r="G4" s="30">
        <v>18000</v>
      </c>
      <c r="H4" s="30">
        <f t="shared" si="0"/>
        <v>18</v>
      </c>
      <c r="I4" s="81" t="s">
        <v>143</v>
      </c>
    </row>
    <row r="5" spans="1:9" ht="15.75" customHeight="1" x14ac:dyDescent="0.3">
      <c r="A5" s="32">
        <v>6</v>
      </c>
      <c r="B5" s="32">
        <v>806</v>
      </c>
      <c r="C5" s="32" t="s">
        <v>15</v>
      </c>
      <c r="D5" s="77" t="s">
        <v>16</v>
      </c>
      <c r="E5" s="32">
        <v>950</v>
      </c>
      <c r="F5" s="32" t="s">
        <v>10</v>
      </c>
      <c r="G5" s="33">
        <v>40500</v>
      </c>
      <c r="H5" s="33">
        <f t="shared" si="0"/>
        <v>42.631578947368418</v>
      </c>
      <c r="I5" s="81" t="s">
        <v>144</v>
      </c>
    </row>
    <row r="6" spans="1:9" ht="15.75" customHeight="1" x14ac:dyDescent="0.3">
      <c r="A6" s="34">
        <v>7</v>
      </c>
      <c r="B6" s="32">
        <v>807</v>
      </c>
      <c r="C6" s="32" t="s">
        <v>17</v>
      </c>
      <c r="D6" s="77" t="s">
        <v>18</v>
      </c>
      <c r="E6" s="32">
        <v>120</v>
      </c>
      <c r="F6" s="32" t="s">
        <v>10</v>
      </c>
      <c r="G6" s="33">
        <v>12000</v>
      </c>
      <c r="H6" s="33">
        <f t="shared" si="0"/>
        <v>100</v>
      </c>
      <c r="I6" s="81" t="s">
        <v>102</v>
      </c>
    </row>
    <row r="7" spans="1:9" ht="15.75" customHeight="1" x14ac:dyDescent="0.3">
      <c r="A7" s="32">
        <v>8</v>
      </c>
      <c r="B7" s="32">
        <v>808</v>
      </c>
      <c r="C7" s="32" t="s">
        <v>19</v>
      </c>
      <c r="D7" s="77" t="s">
        <v>20</v>
      </c>
      <c r="E7" s="32">
        <v>19000</v>
      </c>
      <c r="F7" s="32" t="s">
        <v>10</v>
      </c>
      <c r="G7" s="33">
        <v>25000</v>
      </c>
      <c r="H7" s="33">
        <f t="shared" si="0"/>
        <v>1.3157894736842106</v>
      </c>
      <c r="I7" s="81" t="s">
        <v>102</v>
      </c>
    </row>
    <row r="8" spans="1:9" ht="15.75" customHeight="1" x14ac:dyDescent="0.3">
      <c r="A8" s="34">
        <v>9</v>
      </c>
      <c r="B8" s="32">
        <v>809</v>
      </c>
      <c r="C8" s="32" t="s">
        <v>21</v>
      </c>
      <c r="D8" s="77" t="s">
        <v>22</v>
      </c>
      <c r="E8" s="32">
        <v>300</v>
      </c>
      <c r="F8" s="32" t="s">
        <v>10</v>
      </c>
      <c r="G8" s="33">
        <v>32500</v>
      </c>
      <c r="H8" s="33">
        <f t="shared" si="0"/>
        <v>108.33333333333333</v>
      </c>
      <c r="I8" s="81" t="s">
        <v>94</v>
      </c>
    </row>
    <row r="9" spans="1:9" ht="15.75" customHeight="1" x14ac:dyDescent="0.3">
      <c r="A9" s="35">
        <v>10</v>
      </c>
      <c r="B9" s="35">
        <v>810</v>
      </c>
      <c r="C9" s="35" t="s">
        <v>23</v>
      </c>
      <c r="D9" s="78" t="s">
        <v>23</v>
      </c>
      <c r="E9" s="36">
        <v>50</v>
      </c>
      <c r="F9" s="35" t="s">
        <v>24</v>
      </c>
      <c r="G9" s="37">
        <v>92000</v>
      </c>
      <c r="H9" s="38">
        <f t="shared" si="0"/>
        <v>1840</v>
      </c>
      <c r="I9" s="81" t="s">
        <v>145</v>
      </c>
    </row>
    <row r="10" spans="1:9" ht="15.75" customHeight="1" x14ac:dyDescent="0.3">
      <c r="A10" s="29">
        <v>11</v>
      </c>
      <c r="B10" s="29">
        <v>811</v>
      </c>
      <c r="C10" s="29" t="s">
        <v>25</v>
      </c>
      <c r="D10" s="76" t="s">
        <v>26</v>
      </c>
      <c r="E10" s="29">
        <v>1000</v>
      </c>
      <c r="F10" s="29" t="s">
        <v>10</v>
      </c>
      <c r="G10" s="30">
        <v>13500</v>
      </c>
      <c r="H10" s="30">
        <f t="shared" si="0"/>
        <v>13.5</v>
      </c>
      <c r="I10" s="81" t="s">
        <v>102</v>
      </c>
    </row>
    <row r="11" spans="1:9" ht="15.75" customHeight="1" x14ac:dyDescent="0.3">
      <c r="A11" s="29">
        <v>12</v>
      </c>
      <c r="B11" s="29">
        <v>812</v>
      </c>
      <c r="C11" s="29" t="s">
        <v>27</v>
      </c>
      <c r="D11" s="76" t="s">
        <v>28</v>
      </c>
      <c r="E11" s="29">
        <v>200</v>
      </c>
      <c r="F11" s="29" t="s">
        <v>10</v>
      </c>
      <c r="G11" s="30">
        <v>8000</v>
      </c>
      <c r="H11" s="30">
        <f t="shared" si="0"/>
        <v>40</v>
      </c>
      <c r="I11" s="81" t="s">
        <v>88</v>
      </c>
    </row>
    <row r="12" spans="1:9" ht="15.75" customHeight="1" x14ac:dyDescent="0.3">
      <c r="A12" s="29">
        <v>13</v>
      </c>
      <c r="B12" s="29">
        <v>813</v>
      </c>
      <c r="C12" s="29" t="s">
        <v>29</v>
      </c>
      <c r="D12" s="76" t="s">
        <v>30</v>
      </c>
      <c r="E12" s="29">
        <v>500</v>
      </c>
      <c r="F12" s="29" t="s">
        <v>10</v>
      </c>
      <c r="G12" s="30">
        <v>32000</v>
      </c>
      <c r="H12" s="30">
        <f t="shared" si="0"/>
        <v>64</v>
      </c>
      <c r="I12" s="81" t="s">
        <v>88</v>
      </c>
    </row>
    <row r="13" spans="1:9" ht="15.75" customHeight="1" x14ac:dyDescent="0.3">
      <c r="A13" s="29">
        <v>14</v>
      </c>
      <c r="B13" s="29">
        <v>814</v>
      </c>
      <c r="C13" s="29" t="s">
        <v>31</v>
      </c>
      <c r="D13" s="76" t="s">
        <v>32</v>
      </c>
      <c r="E13" s="29">
        <v>1200</v>
      </c>
      <c r="F13" s="29" t="s">
        <v>10</v>
      </c>
      <c r="G13" s="30">
        <f>SUM((G10)+(H7*500))</f>
        <v>14157.894736842105</v>
      </c>
      <c r="H13" s="30">
        <f t="shared" si="0"/>
        <v>11.798245614035087</v>
      </c>
      <c r="I13" s="81" t="s">
        <v>80</v>
      </c>
    </row>
    <row r="14" spans="1:9" ht="15.75" customHeight="1" x14ac:dyDescent="0.3">
      <c r="A14" s="32">
        <v>16</v>
      </c>
      <c r="B14" s="32">
        <v>816</v>
      </c>
      <c r="C14" s="32" t="s">
        <v>33</v>
      </c>
      <c r="D14" s="79" t="s">
        <v>32</v>
      </c>
      <c r="E14" s="32">
        <v>1000</v>
      </c>
      <c r="F14" s="32" t="s">
        <v>10</v>
      </c>
      <c r="G14" s="33">
        <v>65000</v>
      </c>
      <c r="H14" s="33">
        <f t="shared" si="0"/>
        <v>65</v>
      </c>
      <c r="I14" s="81" t="s">
        <v>146</v>
      </c>
    </row>
    <row r="15" spans="1:9" ht="15.75" customHeight="1" x14ac:dyDescent="0.3">
      <c r="A15" s="34">
        <v>17</v>
      </c>
      <c r="B15" s="32">
        <v>817</v>
      </c>
      <c r="C15" s="32" t="s">
        <v>147</v>
      </c>
      <c r="D15" s="79" t="s">
        <v>32</v>
      </c>
      <c r="E15" s="32">
        <v>600</v>
      </c>
      <c r="F15" s="32" t="s">
        <v>10</v>
      </c>
      <c r="G15" s="33">
        <v>19000</v>
      </c>
      <c r="H15" s="33">
        <f t="shared" si="0"/>
        <v>31.666666666666668</v>
      </c>
      <c r="I15" s="81" t="s">
        <v>87</v>
      </c>
    </row>
    <row r="16" spans="1:9" ht="15.75" customHeight="1" x14ac:dyDescent="0.3">
      <c r="A16" s="32">
        <v>18</v>
      </c>
      <c r="B16" s="32">
        <v>818</v>
      </c>
      <c r="C16" s="32" t="s">
        <v>34</v>
      </c>
      <c r="D16" s="77" t="s">
        <v>35</v>
      </c>
      <c r="E16" s="32">
        <v>50</v>
      </c>
      <c r="F16" s="32" t="s">
        <v>10</v>
      </c>
      <c r="G16" s="33">
        <v>9300</v>
      </c>
      <c r="H16" s="33">
        <f t="shared" si="0"/>
        <v>186</v>
      </c>
      <c r="I16" s="81" t="s">
        <v>35</v>
      </c>
    </row>
    <row r="17" spans="1:9" ht="15.75" customHeight="1" x14ac:dyDescent="0.3">
      <c r="A17" s="29">
        <v>19</v>
      </c>
      <c r="B17" s="29">
        <v>819</v>
      </c>
      <c r="C17" s="29" t="s">
        <v>36</v>
      </c>
      <c r="D17" s="76" t="s">
        <v>37</v>
      </c>
      <c r="E17" s="29">
        <v>1000</v>
      </c>
      <c r="F17" s="29" t="s">
        <v>10</v>
      </c>
      <c r="G17" s="30">
        <v>8382</v>
      </c>
      <c r="H17" s="30">
        <f t="shared" si="0"/>
        <v>8.3819999999999997</v>
      </c>
      <c r="I17" s="81"/>
    </row>
    <row r="18" spans="1:9" ht="15.75" customHeight="1" x14ac:dyDescent="0.3">
      <c r="A18" s="29">
        <v>20</v>
      </c>
      <c r="B18" s="29">
        <v>820</v>
      </c>
      <c r="C18" s="29" t="s">
        <v>38</v>
      </c>
      <c r="D18" s="76" t="s">
        <v>32</v>
      </c>
      <c r="E18" s="29">
        <v>1</v>
      </c>
      <c r="F18" s="29" t="s">
        <v>39</v>
      </c>
      <c r="G18" s="30">
        <v>1000</v>
      </c>
      <c r="H18" s="30">
        <f t="shared" si="0"/>
        <v>1000</v>
      </c>
      <c r="I18" s="81" t="s">
        <v>148</v>
      </c>
    </row>
    <row r="19" spans="1:9" ht="15.75" customHeight="1" x14ac:dyDescent="0.3">
      <c r="A19" s="34">
        <v>21</v>
      </c>
      <c r="B19" s="32">
        <v>821</v>
      </c>
      <c r="C19" s="32" t="s">
        <v>40</v>
      </c>
      <c r="D19" s="77" t="s">
        <v>35</v>
      </c>
      <c r="E19" s="32">
        <v>100</v>
      </c>
      <c r="F19" s="32" t="s">
        <v>10</v>
      </c>
      <c r="G19" s="33">
        <v>20000</v>
      </c>
      <c r="H19" s="33">
        <f t="shared" si="0"/>
        <v>200</v>
      </c>
      <c r="I19" s="81" t="s">
        <v>35</v>
      </c>
    </row>
    <row r="20" spans="1:9" ht="15.75" customHeight="1" x14ac:dyDescent="0.3">
      <c r="A20" s="31">
        <v>21</v>
      </c>
      <c r="B20" s="31">
        <v>822</v>
      </c>
      <c r="C20" s="31" t="s">
        <v>41</v>
      </c>
      <c r="D20" s="40" t="s">
        <v>42</v>
      </c>
      <c r="E20" s="31">
        <v>1000</v>
      </c>
      <c r="F20" s="31" t="s">
        <v>10</v>
      </c>
      <c r="G20" s="39">
        <v>18000</v>
      </c>
      <c r="H20" s="33">
        <f t="shared" si="0"/>
        <v>18</v>
      </c>
      <c r="I20" s="81" t="s">
        <v>149</v>
      </c>
    </row>
    <row r="21" spans="1:9" ht="15.75" customHeight="1" x14ac:dyDescent="0.3">
      <c r="G21" s="4"/>
    </row>
    <row r="22" spans="1:9" ht="15.75" customHeight="1" x14ac:dyDescent="0.3">
      <c r="G22" s="4"/>
    </row>
    <row r="23" spans="1:9" ht="15.75" customHeight="1" x14ac:dyDescent="0.3">
      <c r="G23" s="4"/>
    </row>
    <row r="24" spans="1:9" ht="15.75" customHeight="1" x14ac:dyDescent="0.3">
      <c r="G24" s="4"/>
    </row>
    <row r="25" spans="1:9" ht="15.75" customHeight="1" x14ac:dyDescent="0.3">
      <c r="G25" s="4"/>
    </row>
    <row r="26" spans="1:9" ht="15.75" customHeight="1" x14ac:dyDescent="0.3">
      <c r="G26" s="4"/>
    </row>
    <row r="27" spans="1:9" ht="15.75" customHeight="1" x14ac:dyDescent="0.3">
      <c r="G27" s="4"/>
    </row>
    <row r="28" spans="1:9" ht="15.75" customHeight="1" x14ac:dyDescent="0.3">
      <c r="G28" s="4"/>
    </row>
    <row r="29" spans="1:9" ht="15.75" customHeight="1" x14ac:dyDescent="0.3">
      <c r="G29" s="4"/>
    </row>
    <row r="30" spans="1:9" ht="15.75" customHeight="1" x14ac:dyDescent="0.3">
      <c r="G30" s="4"/>
    </row>
    <row r="31" spans="1:9" ht="15.75" customHeight="1" x14ac:dyDescent="0.3">
      <c r="G31" s="4"/>
    </row>
    <row r="32" spans="1:9" ht="15.75" customHeight="1" x14ac:dyDescent="0.3">
      <c r="G32" s="4"/>
    </row>
    <row r="33" spans="7:7" ht="15.75" customHeight="1" x14ac:dyDescent="0.3">
      <c r="G33" s="4"/>
    </row>
    <row r="34" spans="7:7" ht="15.75" customHeight="1" x14ac:dyDescent="0.3">
      <c r="G34" s="4"/>
    </row>
    <row r="35" spans="7:7" ht="15.75" customHeight="1" x14ac:dyDescent="0.3">
      <c r="G35" s="4"/>
    </row>
    <row r="36" spans="7:7" ht="15.75" customHeight="1" x14ac:dyDescent="0.3">
      <c r="G36" s="4"/>
    </row>
    <row r="37" spans="7:7" ht="15.75" customHeight="1" x14ac:dyDescent="0.3">
      <c r="G37" s="4"/>
    </row>
    <row r="38" spans="7:7" ht="15.75" customHeight="1" x14ac:dyDescent="0.3">
      <c r="G38" s="4"/>
    </row>
    <row r="39" spans="7:7" ht="15.75" customHeight="1" x14ac:dyDescent="0.3">
      <c r="G39" s="4"/>
    </row>
    <row r="40" spans="7:7" ht="15.75" customHeight="1" x14ac:dyDescent="0.3">
      <c r="G40" s="4"/>
    </row>
    <row r="41" spans="7:7" ht="15.75" customHeight="1" x14ac:dyDescent="0.3">
      <c r="G41" s="4"/>
    </row>
    <row r="42" spans="7:7" ht="15.75" customHeight="1" x14ac:dyDescent="0.3">
      <c r="G42" s="4"/>
    </row>
    <row r="43" spans="7:7" ht="15.75" customHeight="1" x14ac:dyDescent="0.3">
      <c r="G43" s="4"/>
    </row>
    <row r="44" spans="7:7" ht="15.75" customHeight="1" x14ac:dyDescent="0.3">
      <c r="G44" s="4"/>
    </row>
    <row r="45" spans="7:7" ht="15.75" customHeight="1" x14ac:dyDescent="0.3">
      <c r="G45" s="4"/>
    </row>
    <row r="46" spans="7:7" ht="15.75" customHeight="1" x14ac:dyDescent="0.3">
      <c r="G46" s="4"/>
    </row>
    <row r="47" spans="7:7" ht="15.75" customHeight="1" x14ac:dyDescent="0.3">
      <c r="G47" s="4"/>
    </row>
    <row r="48" spans="7:7" ht="15.75" customHeight="1" x14ac:dyDescent="0.3">
      <c r="G48" s="4"/>
    </row>
    <row r="49" spans="7:7" ht="15.75" customHeight="1" x14ac:dyDescent="0.3">
      <c r="G49" s="4"/>
    </row>
    <row r="50" spans="7:7" ht="15.75" customHeight="1" x14ac:dyDescent="0.3">
      <c r="G50" s="4"/>
    </row>
    <row r="51" spans="7:7" ht="15.75" customHeight="1" x14ac:dyDescent="0.3">
      <c r="G51" s="4"/>
    </row>
    <row r="52" spans="7:7" ht="15.75" customHeight="1" x14ac:dyDescent="0.3">
      <c r="G52" s="4"/>
    </row>
    <row r="53" spans="7:7" ht="15.75" customHeight="1" x14ac:dyDescent="0.3">
      <c r="G53" s="4"/>
    </row>
    <row r="54" spans="7:7" ht="15.75" customHeight="1" x14ac:dyDescent="0.3">
      <c r="G54" s="4"/>
    </row>
    <row r="55" spans="7:7" ht="15.75" customHeight="1" x14ac:dyDescent="0.3">
      <c r="G55" s="4"/>
    </row>
    <row r="56" spans="7:7" ht="15.75" customHeight="1" x14ac:dyDescent="0.3">
      <c r="G56" s="4"/>
    </row>
    <row r="57" spans="7:7" ht="15.75" customHeight="1" x14ac:dyDescent="0.3">
      <c r="G57" s="4"/>
    </row>
    <row r="58" spans="7:7" ht="15.75" customHeight="1" x14ac:dyDescent="0.3">
      <c r="G58" s="4"/>
    </row>
    <row r="59" spans="7:7" ht="15.75" customHeight="1" x14ac:dyDescent="0.3">
      <c r="G59" s="4"/>
    </row>
    <row r="60" spans="7:7" ht="15.75" customHeight="1" x14ac:dyDescent="0.3">
      <c r="G60" s="4"/>
    </row>
    <row r="61" spans="7:7" ht="15.75" customHeight="1" x14ac:dyDescent="0.3">
      <c r="G61" s="4"/>
    </row>
    <row r="62" spans="7:7" ht="15.75" customHeight="1" x14ac:dyDescent="0.3">
      <c r="G62" s="4"/>
    </row>
    <row r="63" spans="7:7" ht="15.75" customHeight="1" x14ac:dyDescent="0.3">
      <c r="G63" s="4"/>
    </row>
    <row r="64" spans="7:7" ht="15.75" customHeight="1" x14ac:dyDescent="0.3">
      <c r="G64" s="4"/>
    </row>
    <row r="65" spans="7:7" ht="15.75" customHeight="1" x14ac:dyDescent="0.3">
      <c r="G65" s="4"/>
    </row>
    <row r="66" spans="7:7" ht="15.75" customHeight="1" x14ac:dyDescent="0.3">
      <c r="G66" s="4"/>
    </row>
    <row r="67" spans="7:7" ht="15.75" customHeight="1" x14ac:dyDescent="0.3">
      <c r="G67" s="4"/>
    </row>
    <row r="68" spans="7:7" ht="15.75" customHeight="1" x14ac:dyDescent="0.3">
      <c r="G68" s="4"/>
    </row>
    <row r="69" spans="7:7" ht="15.75" customHeight="1" x14ac:dyDescent="0.3">
      <c r="G69" s="4"/>
    </row>
    <row r="70" spans="7:7" ht="15.75" customHeight="1" x14ac:dyDescent="0.3">
      <c r="G70" s="4"/>
    </row>
    <row r="71" spans="7:7" ht="15.75" customHeight="1" x14ac:dyDescent="0.3">
      <c r="G71" s="4"/>
    </row>
    <row r="72" spans="7:7" ht="15.75" customHeight="1" x14ac:dyDescent="0.3">
      <c r="G72" s="4"/>
    </row>
    <row r="73" spans="7:7" ht="15.75" customHeight="1" x14ac:dyDescent="0.3">
      <c r="G73" s="4"/>
    </row>
    <row r="74" spans="7:7" ht="15.75" customHeight="1" x14ac:dyDescent="0.3">
      <c r="G74" s="4"/>
    </row>
    <row r="75" spans="7:7" ht="15.75" customHeight="1" x14ac:dyDescent="0.3">
      <c r="G75" s="4"/>
    </row>
    <row r="76" spans="7:7" ht="15.75" customHeight="1" x14ac:dyDescent="0.3">
      <c r="G76" s="4"/>
    </row>
    <row r="77" spans="7:7" ht="15.75" customHeight="1" x14ac:dyDescent="0.3">
      <c r="G77" s="4"/>
    </row>
    <row r="78" spans="7:7" ht="15.75" customHeight="1" x14ac:dyDescent="0.3">
      <c r="G78" s="4"/>
    </row>
    <row r="79" spans="7:7" ht="15.75" customHeight="1" x14ac:dyDescent="0.3">
      <c r="G79" s="4"/>
    </row>
    <row r="80" spans="7:7" ht="15.75" customHeight="1" x14ac:dyDescent="0.3">
      <c r="G80" s="4"/>
    </row>
    <row r="81" spans="7:7" ht="15.75" customHeight="1" x14ac:dyDescent="0.3">
      <c r="G81" s="4"/>
    </row>
    <row r="82" spans="7:7" ht="15.75" customHeight="1" x14ac:dyDescent="0.3">
      <c r="G82" s="4"/>
    </row>
    <row r="83" spans="7:7" ht="15.75" customHeight="1" x14ac:dyDescent="0.3">
      <c r="G83" s="4"/>
    </row>
    <row r="84" spans="7:7" ht="15.75" customHeight="1" x14ac:dyDescent="0.3">
      <c r="G84" s="4"/>
    </row>
    <row r="85" spans="7:7" ht="15.75" customHeight="1" x14ac:dyDescent="0.3">
      <c r="G85" s="4"/>
    </row>
    <row r="86" spans="7:7" ht="15.75" customHeight="1" x14ac:dyDescent="0.3">
      <c r="G86" s="4"/>
    </row>
    <row r="87" spans="7:7" ht="15.75" customHeight="1" x14ac:dyDescent="0.3">
      <c r="G87" s="4"/>
    </row>
    <row r="88" spans="7:7" ht="15.75" customHeight="1" x14ac:dyDescent="0.3">
      <c r="G88" s="4"/>
    </row>
    <row r="89" spans="7:7" ht="15.75" customHeight="1" x14ac:dyDescent="0.3">
      <c r="G89" s="4"/>
    </row>
    <row r="90" spans="7:7" ht="15.75" customHeight="1" x14ac:dyDescent="0.3">
      <c r="G90" s="4"/>
    </row>
    <row r="91" spans="7:7" ht="15.75" customHeight="1" x14ac:dyDescent="0.3">
      <c r="G91" s="4"/>
    </row>
    <row r="92" spans="7:7" ht="15.75" customHeight="1" x14ac:dyDescent="0.3">
      <c r="G92" s="4"/>
    </row>
    <row r="93" spans="7:7" ht="15.75" customHeight="1" x14ac:dyDescent="0.3">
      <c r="G93" s="4"/>
    </row>
    <row r="94" spans="7:7" ht="15.75" customHeight="1" x14ac:dyDescent="0.3">
      <c r="G94" s="4"/>
    </row>
    <row r="95" spans="7:7" ht="15.75" customHeight="1" x14ac:dyDescent="0.3">
      <c r="G95" s="4"/>
    </row>
    <row r="96" spans="7:7" ht="15.75" customHeight="1" x14ac:dyDescent="0.3">
      <c r="G96" s="4"/>
    </row>
    <row r="97" spans="7:7" ht="15.75" customHeight="1" x14ac:dyDescent="0.3">
      <c r="G97" s="4"/>
    </row>
    <row r="98" spans="7:7" ht="15.75" customHeight="1" x14ac:dyDescent="0.3">
      <c r="G98" s="4"/>
    </row>
    <row r="99" spans="7:7" ht="15.75" customHeight="1" x14ac:dyDescent="0.3">
      <c r="G99" s="4"/>
    </row>
    <row r="100" spans="7:7" ht="15.75" customHeight="1" x14ac:dyDescent="0.3">
      <c r="G100" s="4"/>
    </row>
    <row r="101" spans="7:7" ht="15.75" customHeight="1" x14ac:dyDescent="0.3">
      <c r="G101" s="4"/>
    </row>
    <row r="102" spans="7:7" ht="15.75" customHeight="1" x14ac:dyDescent="0.3">
      <c r="G102" s="4"/>
    </row>
    <row r="103" spans="7:7" ht="15.75" customHeight="1" x14ac:dyDescent="0.3">
      <c r="G103" s="4"/>
    </row>
    <row r="104" spans="7:7" ht="15.75" customHeight="1" x14ac:dyDescent="0.3">
      <c r="G104" s="4"/>
    </row>
    <row r="105" spans="7:7" ht="15.75" customHeight="1" x14ac:dyDescent="0.3">
      <c r="G105" s="4"/>
    </row>
    <row r="106" spans="7:7" ht="15.75" customHeight="1" x14ac:dyDescent="0.3">
      <c r="G106" s="4"/>
    </row>
    <row r="107" spans="7:7" ht="15.75" customHeight="1" x14ac:dyDescent="0.3">
      <c r="G107" s="4"/>
    </row>
    <row r="108" spans="7:7" ht="15.75" customHeight="1" x14ac:dyDescent="0.3">
      <c r="G108" s="4"/>
    </row>
    <row r="109" spans="7:7" ht="15.75" customHeight="1" x14ac:dyDescent="0.3">
      <c r="G109" s="4"/>
    </row>
    <row r="110" spans="7:7" ht="15.75" customHeight="1" x14ac:dyDescent="0.3">
      <c r="G110" s="4"/>
    </row>
    <row r="111" spans="7:7" ht="15.75" customHeight="1" x14ac:dyDescent="0.3">
      <c r="G111" s="4"/>
    </row>
    <row r="112" spans="7:7" ht="15.75" customHeight="1" x14ac:dyDescent="0.3">
      <c r="G112" s="4"/>
    </row>
    <row r="113" spans="7:7" ht="15.75" customHeight="1" x14ac:dyDescent="0.3">
      <c r="G113" s="4"/>
    </row>
    <row r="114" spans="7:7" ht="15.75" customHeight="1" x14ac:dyDescent="0.3">
      <c r="G114" s="4"/>
    </row>
    <row r="115" spans="7:7" ht="15.75" customHeight="1" x14ac:dyDescent="0.3">
      <c r="G115" s="4"/>
    </row>
    <row r="116" spans="7:7" ht="15.75" customHeight="1" x14ac:dyDescent="0.3">
      <c r="G116" s="4"/>
    </row>
    <row r="117" spans="7:7" ht="15.75" customHeight="1" x14ac:dyDescent="0.3">
      <c r="G117" s="4"/>
    </row>
    <row r="118" spans="7:7" ht="15.75" customHeight="1" x14ac:dyDescent="0.3">
      <c r="G118" s="4"/>
    </row>
    <row r="119" spans="7:7" ht="15.75" customHeight="1" x14ac:dyDescent="0.3">
      <c r="G119" s="4"/>
    </row>
    <row r="120" spans="7:7" ht="15.75" customHeight="1" x14ac:dyDescent="0.3">
      <c r="G120" s="4"/>
    </row>
    <row r="121" spans="7:7" ht="15.75" customHeight="1" x14ac:dyDescent="0.3">
      <c r="G121" s="4"/>
    </row>
    <row r="122" spans="7:7" ht="15.75" customHeight="1" x14ac:dyDescent="0.3">
      <c r="G122" s="4"/>
    </row>
    <row r="123" spans="7:7" ht="15.75" customHeight="1" x14ac:dyDescent="0.3">
      <c r="G123" s="4"/>
    </row>
    <row r="124" spans="7:7" ht="15.75" customHeight="1" x14ac:dyDescent="0.3">
      <c r="G124" s="4"/>
    </row>
    <row r="125" spans="7:7" ht="15.75" customHeight="1" x14ac:dyDescent="0.3">
      <c r="G125" s="4"/>
    </row>
    <row r="126" spans="7:7" ht="15.75" customHeight="1" x14ac:dyDescent="0.3">
      <c r="G126" s="4"/>
    </row>
    <row r="127" spans="7:7" ht="15.75" customHeight="1" x14ac:dyDescent="0.3">
      <c r="G127" s="4"/>
    </row>
    <row r="128" spans="7:7" ht="15.75" customHeight="1" x14ac:dyDescent="0.3">
      <c r="G128" s="4"/>
    </row>
    <row r="129" spans="7:7" ht="15.75" customHeight="1" x14ac:dyDescent="0.3">
      <c r="G129" s="4"/>
    </row>
    <row r="130" spans="7:7" ht="15.75" customHeight="1" x14ac:dyDescent="0.3">
      <c r="G130" s="4"/>
    </row>
    <row r="131" spans="7:7" ht="15.75" customHeight="1" x14ac:dyDescent="0.3">
      <c r="G131" s="4"/>
    </row>
    <row r="132" spans="7:7" ht="15.75" customHeight="1" x14ac:dyDescent="0.3">
      <c r="G132" s="4"/>
    </row>
    <row r="133" spans="7:7" ht="15.75" customHeight="1" x14ac:dyDescent="0.3">
      <c r="G133" s="4"/>
    </row>
    <row r="134" spans="7:7" ht="15.75" customHeight="1" x14ac:dyDescent="0.3">
      <c r="G134" s="4"/>
    </row>
    <row r="135" spans="7:7" ht="15.75" customHeight="1" x14ac:dyDescent="0.3">
      <c r="G135" s="4"/>
    </row>
    <row r="136" spans="7:7" ht="15.75" customHeight="1" x14ac:dyDescent="0.3">
      <c r="G136" s="4"/>
    </row>
    <row r="137" spans="7:7" ht="15.75" customHeight="1" x14ac:dyDescent="0.3">
      <c r="G137" s="4"/>
    </row>
    <row r="138" spans="7:7" ht="15.75" customHeight="1" x14ac:dyDescent="0.3">
      <c r="G138" s="4"/>
    </row>
    <row r="139" spans="7:7" ht="15.75" customHeight="1" x14ac:dyDescent="0.3">
      <c r="G139" s="4"/>
    </row>
    <row r="140" spans="7:7" ht="15.75" customHeight="1" x14ac:dyDescent="0.3">
      <c r="G140" s="4"/>
    </row>
    <row r="141" spans="7:7" ht="15.75" customHeight="1" x14ac:dyDescent="0.3">
      <c r="G141" s="4"/>
    </row>
    <row r="142" spans="7:7" ht="15.75" customHeight="1" x14ac:dyDescent="0.3">
      <c r="G142" s="4"/>
    </row>
    <row r="143" spans="7:7" ht="15.75" customHeight="1" x14ac:dyDescent="0.3">
      <c r="G143" s="4"/>
    </row>
    <row r="144" spans="7:7" ht="15.75" customHeight="1" x14ac:dyDescent="0.3">
      <c r="G144" s="4"/>
    </row>
    <row r="145" spans="7:7" ht="15.75" customHeight="1" x14ac:dyDescent="0.3">
      <c r="G145" s="4"/>
    </row>
    <row r="146" spans="7:7" ht="15.75" customHeight="1" x14ac:dyDescent="0.3">
      <c r="G146" s="4"/>
    </row>
    <row r="147" spans="7:7" ht="15.75" customHeight="1" x14ac:dyDescent="0.3">
      <c r="G147" s="4"/>
    </row>
    <row r="148" spans="7:7" ht="15.75" customHeight="1" x14ac:dyDescent="0.3">
      <c r="G148" s="4"/>
    </row>
    <row r="149" spans="7:7" ht="15.75" customHeight="1" x14ac:dyDescent="0.3">
      <c r="G149" s="4"/>
    </row>
    <row r="150" spans="7:7" ht="15.75" customHeight="1" x14ac:dyDescent="0.3">
      <c r="G150" s="4"/>
    </row>
    <row r="151" spans="7:7" ht="15.75" customHeight="1" x14ac:dyDescent="0.3">
      <c r="G151" s="4"/>
    </row>
    <row r="152" spans="7:7" ht="15.75" customHeight="1" x14ac:dyDescent="0.3">
      <c r="G152" s="4"/>
    </row>
    <row r="153" spans="7:7" ht="15.75" customHeight="1" x14ac:dyDescent="0.3">
      <c r="G153" s="4"/>
    </row>
    <row r="154" spans="7:7" ht="15.75" customHeight="1" x14ac:dyDescent="0.3">
      <c r="G154" s="4"/>
    </row>
    <row r="155" spans="7:7" ht="15.75" customHeight="1" x14ac:dyDescent="0.3">
      <c r="G155" s="4"/>
    </row>
    <row r="156" spans="7:7" ht="15.75" customHeight="1" x14ac:dyDescent="0.3">
      <c r="G156" s="4"/>
    </row>
    <row r="157" spans="7:7" ht="15.75" customHeight="1" x14ac:dyDescent="0.3">
      <c r="G157" s="4"/>
    </row>
    <row r="158" spans="7:7" ht="15.75" customHeight="1" x14ac:dyDescent="0.3">
      <c r="G158" s="4"/>
    </row>
    <row r="159" spans="7:7" ht="15.75" customHeight="1" x14ac:dyDescent="0.3">
      <c r="G159" s="4"/>
    </row>
    <row r="160" spans="7:7" ht="15.75" customHeight="1" x14ac:dyDescent="0.3">
      <c r="G160" s="4"/>
    </row>
    <row r="161" spans="7:7" ht="15.75" customHeight="1" x14ac:dyDescent="0.3">
      <c r="G161" s="4"/>
    </row>
    <row r="162" spans="7:7" ht="15.75" customHeight="1" x14ac:dyDescent="0.3">
      <c r="G162" s="4"/>
    </row>
    <row r="163" spans="7:7" ht="15.75" customHeight="1" x14ac:dyDescent="0.3">
      <c r="G163" s="4"/>
    </row>
    <row r="164" spans="7:7" ht="15.75" customHeight="1" x14ac:dyDescent="0.3">
      <c r="G164" s="4"/>
    </row>
    <row r="165" spans="7:7" ht="15.75" customHeight="1" x14ac:dyDescent="0.3">
      <c r="G165" s="4"/>
    </row>
    <row r="166" spans="7:7" ht="15.75" customHeight="1" x14ac:dyDescent="0.3">
      <c r="G166" s="4"/>
    </row>
    <row r="167" spans="7:7" ht="15.75" customHeight="1" x14ac:dyDescent="0.3">
      <c r="G167" s="4"/>
    </row>
    <row r="168" spans="7:7" ht="15.75" customHeight="1" x14ac:dyDescent="0.3">
      <c r="G168" s="4"/>
    </row>
    <row r="169" spans="7:7" ht="15.75" customHeight="1" x14ac:dyDescent="0.3">
      <c r="G169" s="4"/>
    </row>
    <row r="170" spans="7:7" ht="15.75" customHeight="1" x14ac:dyDescent="0.3">
      <c r="G170" s="4"/>
    </row>
    <row r="171" spans="7:7" ht="15.75" customHeight="1" x14ac:dyDescent="0.3">
      <c r="G171" s="4"/>
    </row>
    <row r="172" spans="7:7" ht="15.75" customHeight="1" x14ac:dyDescent="0.3">
      <c r="G172" s="4"/>
    </row>
    <row r="173" spans="7:7" ht="15.75" customHeight="1" x14ac:dyDescent="0.3">
      <c r="G173" s="4"/>
    </row>
    <row r="174" spans="7:7" ht="15.75" customHeight="1" x14ac:dyDescent="0.3">
      <c r="G174" s="4"/>
    </row>
    <row r="175" spans="7:7" ht="15.75" customHeight="1" x14ac:dyDescent="0.3">
      <c r="G175" s="4"/>
    </row>
    <row r="176" spans="7:7" ht="15.75" customHeight="1" x14ac:dyDescent="0.3">
      <c r="G176" s="4"/>
    </row>
    <row r="177" spans="7:7" ht="15.75" customHeight="1" x14ac:dyDescent="0.3">
      <c r="G177" s="4"/>
    </row>
    <row r="178" spans="7:7" ht="15.75" customHeight="1" x14ac:dyDescent="0.3">
      <c r="G178" s="4"/>
    </row>
    <row r="179" spans="7:7" ht="15.75" customHeight="1" x14ac:dyDescent="0.3">
      <c r="G179" s="4"/>
    </row>
    <row r="180" spans="7:7" ht="15.75" customHeight="1" x14ac:dyDescent="0.3">
      <c r="G180" s="4"/>
    </row>
    <row r="181" spans="7:7" ht="15.75" customHeight="1" x14ac:dyDescent="0.3">
      <c r="G181" s="4"/>
    </row>
    <row r="182" spans="7:7" ht="15.75" customHeight="1" x14ac:dyDescent="0.3">
      <c r="G182" s="4"/>
    </row>
    <row r="183" spans="7:7" ht="15.75" customHeight="1" x14ac:dyDescent="0.3">
      <c r="G183" s="4"/>
    </row>
    <row r="184" spans="7:7" ht="15.75" customHeight="1" x14ac:dyDescent="0.3">
      <c r="G184" s="4"/>
    </row>
    <row r="185" spans="7:7" ht="15.75" customHeight="1" x14ac:dyDescent="0.3">
      <c r="G185" s="4"/>
    </row>
    <row r="186" spans="7:7" ht="15.75" customHeight="1" x14ac:dyDescent="0.3">
      <c r="G186" s="4"/>
    </row>
    <row r="187" spans="7:7" ht="15.75" customHeight="1" x14ac:dyDescent="0.3">
      <c r="G187" s="4"/>
    </row>
    <row r="188" spans="7:7" ht="15.75" customHeight="1" x14ac:dyDescent="0.3">
      <c r="G188" s="4"/>
    </row>
    <row r="189" spans="7:7" ht="15.75" customHeight="1" x14ac:dyDescent="0.3">
      <c r="G189" s="4"/>
    </row>
    <row r="190" spans="7:7" ht="15.75" customHeight="1" x14ac:dyDescent="0.3">
      <c r="G190" s="4"/>
    </row>
    <row r="191" spans="7:7" ht="15.75" customHeight="1" x14ac:dyDescent="0.3">
      <c r="G191" s="4"/>
    </row>
    <row r="192" spans="7:7" ht="15.75" customHeight="1" x14ac:dyDescent="0.3">
      <c r="G192" s="4"/>
    </row>
    <row r="193" spans="7:7" ht="15.75" customHeight="1" x14ac:dyDescent="0.3">
      <c r="G193" s="4"/>
    </row>
    <row r="194" spans="7:7" ht="15.75" customHeight="1" x14ac:dyDescent="0.3">
      <c r="G194" s="4"/>
    </row>
    <row r="195" spans="7:7" ht="15.75" customHeight="1" x14ac:dyDescent="0.3">
      <c r="G195" s="4"/>
    </row>
    <row r="196" spans="7:7" ht="15.75" customHeight="1" x14ac:dyDescent="0.3">
      <c r="G196" s="4"/>
    </row>
    <row r="197" spans="7:7" ht="15.75" customHeight="1" x14ac:dyDescent="0.3">
      <c r="G197" s="4"/>
    </row>
    <row r="198" spans="7:7" ht="15.75" customHeight="1" x14ac:dyDescent="0.3">
      <c r="G198" s="4"/>
    </row>
    <row r="199" spans="7:7" ht="15.75" customHeight="1" x14ac:dyDescent="0.3">
      <c r="G199" s="4"/>
    </row>
    <row r="200" spans="7:7" ht="15.75" customHeight="1" x14ac:dyDescent="0.3">
      <c r="G200" s="4"/>
    </row>
    <row r="201" spans="7:7" ht="15.75" customHeight="1" x14ac:dyDescent="0.3">
      <c r="G201" s="4"/>
    </row>
    <row r="202" spans="7:7" ht="15.75" customHeight="1" x14ac:dyDescent="0.3">
      <c r="G202" s="4"/>
    </row>
    <row r="203" spans="7:7" ht="15.75" customHeight="1" x14ac:dyDescent="0.3">
      <c r="G203" s="4"/>
    </row>
    <row r="204" spans="7:7" ht="15.75" customHeight="1" x14ac:dyDescent="0.3">
      <c r="G204" s="4"/>
    </row>
    <row r="205" spans="7:7" ht="15.75" customHeight="1" x14ac:dyDescent="0.3">
      <c r="G205" s="4"/>
    </row>
    <row r="206" spans="7:7" ht="15.75" customHeight="1" x14ac:dyDescent="0.3">
      <c r="G206" s="4"/>
    </row>
    <row r="207" spans="7:7" ht="15.75" customHeight="1" x14ac:dyDescent="0.3">
      <c r="G207" s="4"/>
    </row>
    <row r="208" spans="7:7" ht="15.75" customHeight="1" x14ac:dyDescent="0.3">
      <c r="G208" s="4"/>
    </row>
    <row r="209" spans="7:7" ht="15.75" customHeight="1" x14ac:dyDescent="0.3">
      <c r="G209" s="4"/>
    </row>
    <row r="210" spans="7:7" ht="15.75" customHeight="1" x14ac:dyDescent="0.3">
      <c r="G210" s="4"/>
    </row>
    <row r="211" spans="7:7" ht="15.75" customHeight="1" x14ac:dyDescent="0.3">
      <c r="G211" s="4"/>
    </row>
    <row r="212" spans="7:7" ht="15.75" customHeight="1" x14ac:dyDescent="0.3">
      <c r="G212" s="4"/>
    </row>
    <row r="213" spans="7:7" ht="15.75" customHeight="1" x14ac:dyDescent="0.3">
      <c r="G213" s="4"/>
    </row>
    <row r="214" spans="7:7" ht="15.75" customHeight="1" x14ac:dyDescent="0.3">
      <c r="G214" s="4"/>
    </row>
    <row r="215" spans="7:7" ht="15.75" customHeight="1" x14ac:dyDescent="0.3">
      <c r="G215" s="4"/>
    </row>
    <row r="216" spans="7:7" ht="15.75" customHeight="1" x14ac:dyDescent="0.3">
      <c r="G216" s="4"/>
    </row>
    <row r="217" spans="7:7" ht="15.75" customHeight="1" x14ac:dyDescent="0.3">
      <c r="G217" s="4"/>
    </row>
    <row r="218" spans="7:7" ht="15.75" customHeight="1" x14ac:dyDescent="0.3">
      <c r="G218" s="4"/>
    </row>
    <row r="219" spans="7:7" ht="15.75" customHeight="1" x14ac:dyDescent="0.3">
      <c r="G219" s="4"/>
    </row>
    <row r="220" spans="7:7" ht="15.75" customHeight="1" x14ac:dyDescent="0.3">
      <c r="G220" s="4"/>
    </row>
    <row r="221" spans="7:7" ht="15.75" customHeight="1" x14ac:dyDescent="0.3">
      <c r="G221" s="4"/>
    </row>
    <row r="222" spans="7:7" ht="15.75" customHeight="1" x14ac:dyDescent="0.3">
      <c r="G222" s="4"/>
    </row>
    <row r="223" spans="7:7" ht="15.75" customHeight="1" x14ac:dyDescent="0.3">
      <c r="G223" s="4"/>
    </row>
    <row r="224" spans="7:7" ht="15.75" customHeight="1" x14ac:dyDescent="0.3">
      <c r="G224" s="4"/>
    </row>
    <row r="225" spans="7:7" ht="15.75" customHeight="1" x14ac:dyDescent="0.3">
      <c r="G225" s="4"/>
    </row>
    <row r="226" spans="7:7" ht="15.75" customHeight="1" x14ac:dyDescent="0.3">
      <c r="G226" s="4"/>
    </row>
    <row r="227" spans="7:7" ht="15.75" customHeight="1" x14ac:dyDescent="0.3">
      <c r="G227" s="4"/>
    </row>
    <row r="228" spans="7:7" ht="15.75" customHeight="1" x14ac:dyDescent="0.3">
      <c r="G228" s="4"/>
    </row>
    <row r="229" spans="7:7" ht="15.75" customHeight="1" x14ac:dyDescent="0.3">
      <c r="G229" s="4"/>
    </row>
    <row r="230" spans="7:7" ht="15.75" customHeight="1" x14ac:dyDescent="0.3">
      <c r="G230" s="4"/>
    </row>
    <row r="231" spans="7:7" ht="15.75" customHeight="1" x14ac:dyDescent="0.3">
      <c r="G231" s="4"/>
    </row>
    <row r="232" spans="7:7" ht="15.75" customHeight="1" x14ac:dyDescent="0.3">
      <c r="G232" s="4"/>
    </row>
    <row r="233" spans="7:7" ht="15.75" customHeight="1" x14ac:dyDescent="0.3">
      <c r="G233" s="4"/>
    </row>
    <row r="234" spans="7:7" ht="15.75" customHeight="1" x14ac:dyDescent="0.3">
      <c r="G234" s="4"/>
    </row>
    <row r="235" spans="7:7" ht="15.75" customHeight="1" x14ac:dyDescent="0.3">
      <c r="G235" s="4"/>
    </row>
    <row r="236" spans="7:7" ht="15.75" customHeight="1" x14ac:dyDescent="0.3">
      <c r="G236" s="4"/>
    </row>
    <row r="237" spans="7:7" ht="15.75" customHeight="1" x14ac:dyDescent="0.3">
      <c r="G237" s="4"/>
    </row>
    <row r="238" spans="7:7" ht="15.75" customHeight="1" x14ac:dyDescent="0.3">
      <c r="G238" s="4"/>
    </row>
    <row r="239" spans="7:7" ht="15.75" customHeight="1" x14ac:dyDescent="0.3">
      <c r="G239" s="4"/>
    </row>
    <row r="240" spans="7:7" ht="15.75" customHeight="1" x14ac:dyDescent="0.3">
      <c r="G240" s="4"/>
    </row>
    <row r="241" spans="7:7" ht="15.75" customHeight="1" x14ac:dyDescent="0.3">
      <c r="G241" s="4"/>
    </row>
    <row r="242" spans="7:7" ht="15.75" customHeight="1" x14ac:dyDescent="0.3">
      <c r="G242" s="4"/>
    </row>
    <row r="243" spans="7:7" ht="15.75" customHeight="1" x14ac:dyDescent="0.3">
      <c r="G243" s="4"/>
    </row>
    <row r="244" spans="7:7" ht="15.75" customHeight="1" x14ac:dyDescent="0.3">
      <c r="G244" s="4"/>
    </row>
    <row r="245" spans="7:7" ht="15.75" customHeight="1" x14ac:dyDescent="0.3">
      <c r="G245" s="4"/>
    </row>
    <row r="246" spans="7:7" ht="15.75" customHeight="1" x14ac:dyDescent="0.3">
      <c r="G246" s="4"/>
    </row>
    <row r="247" spans="7:7" ht="15.75" customHeight="1" x14ac:dyDescent="0.3">
      <c r="G247" s="4"/>
    </row>
    <row r="248" spans="7:7" ht="15.75" customHeight="1" x14ac:dyDescent="0.3">
      <c r="G248" s="4"/>
    </row>
    <row r="249" spans="7:7" ht="15.75" customHeight="1" x14ac:dyDescent="0.3">
      <c r="G249" s="4"/>
    </row>
    <row r="250" spans="7:7" ht="15.75" customHeight="1" x14ac:dyDescent="0.3">
      <c r="G250" s="4"/>
    </row>
    <row r="251" spans="7:7" ht="15.75" customHeight="1" x14ac:dyDescent="0.3">
      <c r="G251" s="4"/>
    </row>
    <row r="252" spans="7:7" ht="15.75" customHeight="1" x14ac:dyDescent="0.3">
      <c r="G252" s="4"/>
    </row>
    <row r="253" spans="7:7" ht="15.75" customHeight="1" x14ac:dyDescent="0.3">
      <c r="G253" s="4"/>
    </row>
    <row r="254" spans="7:7" ht="15.75" customHeight="1" x14ac:dyDescent="0.3">
      <c r="G254" s="4"/>
    </row>
    <row r="255" spans="7:7" ht="15.75" customHeight="1" x14ac:dyDescent="0.3">
      <c r="G255" s="4"/>
    </row>
    <row r="256" spans="7:7" ht="15.75" customHeight="1" x14ac:dyDescent="0.3">
      <c r="G256" s="4"/>
    </row>
    <row r="257" spans="7:7" ht="15.75" customHeight="1" x14ac:dyDescent="0.3">
      <c r="G257" s="4"/>
    </row>
    <row r="258" spans="7:7" ht="15.75" customHeight="1" x14ac:dyDescent="0.3">
      <c r="G258" s="4"/>
    </row>
    <row r="259" spans="7:7" ht="15.75" customHeight="1" x14ac:dyDescent="0.3">
      <c r="G259" s="4"/>
    </row>
    <row r="260" spans="7:7" ht="15.75" customHeight="1" x14ac:dyDescent="0.3">
      <c r="G260" s="4"/>
    </row>
    <row r="261" spans="7:7" ht="15.75" customHeight="1" x14ac:dyDescent="0.3">
      <c r="G261" s="4"/>
    </row>
    <row r="262" spans="7:7" ht="15.75" customHeight="1" x14ac:dyDescent="0.3">
      <c r="G262" s="4"/>
    </row>
    <row r="263" spans="7:7" ht="15.75" customHeight="1" x14ac:dyDescent="0.3">
      <c r="G263" s="4"/>
    </row>
    <row r="264" spans="7:7" ht="15.75" customHeight="1" x14ac:dyDescent="0.3">
      <c r="G264" s="4"/>
    </row>
    <row r="265" spans="7:7" ht="15.75" customHeight="1" x14ac:dyDescent="0.3">
      <c r="G265" s="4"/>
    </row>
    <row r="266" spans="7:7" ht="15.75" customHeight="1" x14ac:dyDescent="0.3">
      <c r="G266" s="4"/>
    </row>
    <row r="267" spans="7:7" ht="15.75" customHeight="1" x14ac:dyDescent="0.3">
      <c r="G267" s="4"/>
    </row>
    <row r="268" spans="7:7" ht="15.75" customHeight="1" x14ac:dyDescent="0.3">
      <c r="G268" s="4"/>
    </row>
    <row r="269" spans="7:7" ht="15.75" customHeight="1" x14ac:dyDescent="0.3">
      <c r="G269" s="4"/>
    </row>
    <row r="270" spans="7:7" ht="15.75" customHeight="1" x14ac:dyDescent="0.3">
      <c r="G270" s="4"/>
    </row>
    <row r="271" spans="7:7" ht="15.75" customHeight="1" x14ac:dyDescent="0.3">
      <c r="G271" s="4"/>
    </row>
    <row r="272" spans="7:7" ht="15.75" customHeight="1" x14ac:dyDescent="0.3">
      <c r="G272" s="4"/>
    </row>
    <row r="273" spans="7:7" ht="15.75" customHeight="1" x14ac:dyDescent="0.3">
      <c r="G273" s="4"/>
    </row>
    <row r="274" spans="7:7" ht="15.75" customHeight="1" x14ac:dyDescent="0.3">
      <c r="G274" s="4"/>
    </row>
    <row r="275" spans="7:7" ht="15.75" customHeight="1" x14ac:dyDescent="0.3">
      <c r="G275" s="4"/>
    </row>
    <row r="276" spans="7:7" ht="15.75" customHeight="1" x14ac:dyDescent="0.3">
      <c r="G276" s="4"/>
    </row>
    <row r="277" spans="7:7" ht="15.75" customHeight="1" x14ac:dyDescent="0.3">
      <c r="G277" s="4"/>
    </row>
    <row r="278" spans="7:7" ht="15.75" customHeight="1" x14ac:dyDescent="0.3">
      <c r="G278" s="4"/>
    </row>
    <row r="279" spans="7:7" ht="15.75" customHeight="1" x14ac:dyDescent="0.3">
      <c r="G279" s="4"/>
    </row>
    <row r="280" spans="7:7" ht="15.75" customHeight="1" x14ac:dyDescent="0.3">
      <c r="G280" s="4"/>
    </row>
    <row r="281" spans="7:7" ht="15.75" customHeight="1" x14ac:dyDescent="0.3">
      <c r="G281" s="4"/>
    </row>
    <row r="282" spans="7:7" ht="15.75" customHeight="1" x14ac:dyDescent="0.3">
      <c r="G282" s="4"/>
    </row>
    <row r="283" spans="7:7" ht="15.75" customHeight="1" x14ac:dyDescent="0.3">
      <c r="G283" s="4"/>
    </row>
    <row r="284" spans="7:7" ht="15.75" customHeight="1" x14ac:dyDescent="0.3">
      <c r="G284" s="4"/>
    </row>
    <row r="285" spans="7:7" ht="15.75" customHeight="1" x14ac:dyDescent="0.3">
      <c r="G285" s="4"/>
    </row>
    <row r="286" spans="7:7" ht="15.75" customHeight="1" x14ac:dyDescent="0.3">
      <c r="G286" s="4"/>
    </row>
    <row r="287" spans="7:7" ht="15.75" customHeight="1" x14ac:dyDescent="0.3">
      <c r="G287" s="4"/>
    </row>
    <row r="288" spans="7:7" ht="15.75" customHeight="1" x14ac:dyDescent="0.3">
      <c r="G288" s="4"/>
    </row>
    <row r="289" spans="7:7" ht="15.75" customHeight="1" x14ac:dyDescent="0.3">
      <c r="G289" s="4"/>
    </row>
    <row r="290" spans="7:7" ht="15.75" customHeight="1" x14ac:dyDescent="0.3">
      <c r="G290" s="4"/>
    </row>
    <row r="291" spans="7:7" ht="15.75" customHeight="1" x14ac:dyDescent="0.3">
      <c r="G291" s="4"/>
    </row>
    <row r="292" spans="7:7" ht="15.75" customHeight="1" x14ac:dyDescent="0.3">
      <c r="G292" s="4"/>
    </row>
    <row r="293" spans="7:7" ht="15.75" customHeight="1" x14ac:dyDescent="0.3">
      <c r="G293" s="4"/>
    </row>
    <row r="294" spans="7:7" ht="15.75" customHeight="1" x14ac:dyDescent="0.3">
      <c r="G294" s="4"/>
    </row>
    <row r="295" spans="7:7" ht="15.75" customHeight="1" x14ac:dyDescent="0.3">
      <c r="G295" s="4"/>
    </row>
    <row r="296" spans="7:7" ht="15.75" customHeight="1" x14ac:dyDescent="0.3">
      <c r="G296" s="4"/>
    </row>
    <row r="297" spans="7:7" ht="15.75" customHeight="1" x14ac:dyDescent="0.3">
      <c r="G297" s="4"/>
    </row>
    <row r="298" spans="7:7" ht="15.75" customHeight="1" x14ac:dyDescent="0.3">
      <c r="G298" s="4"/>
    </row>
    <row r="299" spans="7:7" ht="15.75" customHeight="1" x14ac:dyDescent="0.3">
      <c r="G299" s="4"/>
    </row>
    <row r="300" spans="7:7" ht="15.75" customHeight="1" x14ac:dyDescent="0.3">
      <c r="G300" s="4"/>
    </row>
    <row r="301" spans="7:7" ht="15.75" customHeight="1" x14ac:dyDescent="0.3">
      <c r="G301" s="4"/>
    </row>
    <row r="302" spans="7:7" ht="15.75" customHeight="1" x14ac:dyDescent="0.3">
      <c r="G302" s="4"/>
    </row>
    <row r="303" spans="7:7" ht="15.75" customHeight="1" x14ac:dyDescent="0.3">
      <c r="G303" s="4"/>
    </row>
    <row r="304" spans="7:7" ht="15.75" customHeight="1" x14ac:dyDescent="0.3">
      <c r="G304" s="4"/>
    </row>
    <row r="305" spans="7:7" ht="15.75" customHeight="1" x14ac:dyDescent="0.3">
      <c r="G305" s="4"/>
    </row>
    <row r="306" spans="7:7" ht="15.75" customHeight="1" x14ac:dyDescent="0.3">
      <c r="G306" s="4"/>
    </row>
    <row r="307" spans="7:7" ht="15.75" customHeight="1" x14ac:dyDescent="0.3">
      <c r="G307" s="4"/>
    </row>
    <row r="308" spans="7:7" ht="15.75" customHeight="1" x14ac:dyDescent="0.3">
      <c r="G308" s="4"/>
    </row>
    <row r="309" spans="7:7" ht="15.75" customHeight="1" x14ac:dyDescent="0.3">
      <c r="G309" s="4"/>
    </row>
    <row r="310" spans="7:7" ht="15.75" customHeight="1" x14ac:dyDescent="0.3">
      <c r="G310" s="4"/>
    </row>
    <row r="311" spans="7:7" ht="15.75" customHeight="1" x14ac:dyDescent="0.3">
      <c r="G311" s="4"/>
    </row>
    <row r="312" spans="7:7" ht="15.75" customHeight="1" x14ac:dyDescent="0.3">
      <c r="G312" s="4"/>
    </row>
    <row r="313" spans="7:7" ht="15.75" customHeight="1" x14ac:dyDescent="0.3">
      <c r="G313" s="4"/>
    </row>
    <row r="314" spans="7:7" ht="15.75" customHeight="1" x14ac:dyDescent="0.3">
      <c r="G314" s="4"/>
    </row>
    <row r="315" spans="7:7" ht="15.75" customHeight="1" x14ac:dyDescent="0.3">
      <c r="G315" s="4"/>
    </row>
    <row r="316" spans="7:7" ht="15.75" customHeight="1" x14ac:dyDescent="0.3">
      <c r="G316" s="4"/>
    </row>
    <row r="317" spans="7:7" ht="15.75" customHeight="1" x14ac:dyDescent="0.3">
      <c r="G317" s="4"/>
    </row>
    <row r="318" spans="7:7" ht="15.75" customHeight="1" x14ac:dyDescent="0.3">
      <c r="G318" s="4"/>
    </row>
    <row r="319" spans="7:7" ht="15.75" customHeight="1" x14ac:dyDescent="0.3">
      <c r="G319" s="4"/>
    </row>
    <row r="320" spans="7:7" ht="15.75" customHeight="1" x14ac:dyDescent="0.3">
      <c r="G320" s="4"/>
    </row>
    <row r="321" spans="7:7" ht="15.75" customHeight="1" x14ac:dyDescent="0.3">
      <c r="G321" s="4"/>
    </row>
    <row r="322" spans="7:7" ht="15.75" customHeight="1" x14ac:dyDescent="0.3">
      <c r="G322" s="4"/>
    </row>
    <row r="323" spans="7:7" ht="15.75" customHeight="1" x14ac:dyDescent="0.3">
      <c r="G323" s="4"/>
    </row>
    <row r="324" spans="7:7" ht="15.75" customHeight="1" x14ac:dyDescent="0.3">
      <c r="G324" s="4"/>
    </row>
    <row r="325" spans="7:7" ht="15.75" customHeight="1" x14ac:dyDescent="0.3">
      <c r="G325" s="4"/>
    </row>
    <row r="326" spans="7:7" ht="15.75" customHeight="1" x14ac:dyDescent="0.3">
      <c r="G326" s="4"/>
    </row>
    <row r="327" spans="7:7" ht="15.75" customHeight="1" x14ac:dyDescent="0.3">
      <c r="G327" s="4"/>
    </row>
    <row r="328" spans="7:7" ht="15.75" customHeight="1" x14ac:dyDescent="0.3">
      <c r="G328" s="4"/>
    </row>
    <row r="329" spans="7:7" ht="15.75" customHeight="1" x14ac:dyDescent="0.3">
      <c r="G329" s="4"/>
    </row>
    <row r="330" spans="7:7" ht="15.75" customHeight="1" x14ac:dyDescent="0.3">
      <c r="G330" s="4"/>
    </row>
    <row r="331" spans="7:7" ht="15.75" customHeight="1" x14ac:dyDescent="0.3">
      <c r="G331" s="4"/>
    </row>
    <row r="332" spans="7:7" ht="15.75" customHeight="1" x14ac:dyDescent="0.3">
      <c r="G332" s="4"/>
    </row>
    <row r="333" spans="7:7" ht="15.75" customHeight="1" x14ac:dyDescent="0.3">
      <c r="G333" s="4"/>
    </row>
    <row r="334" spans="7:7" ht="15.75" customHeight="1" x14ac:dyDescent="0.3">
      <c r="G334" s="4"/>
    </row>
    <row r="335" spans="7:7" ht="15.75" customHeight="1" x14ac:dyDescent="0.3">
      <c r="G335" s="4"/>
    </row>
    <row r="336" spans="7:7" ht="15.75" customHeight="1" x14ac:dyDescent="0.3">
      <c r="G336" s="4"/>
    </row>
    <row r="337" spans="7:7" ht="15.75" customHeight="1" x14ac:dyDescent="0.3">
      <c r="G337" s="4"/>
    </row>
    <row r="338" spans="7:7" ht="15.75" customHeight="1" x14ac:dyDescent="0.3">
      <c r="G338" s="4"/>
    </row>
    <row r="339" spans="7:7" ht="15.75" customHeight="1" x14ac:dyDescent="0.3">
      <c r="G339" s="4"/>
    </row>
    <row r="340" spans="7:7" ht="15.75" customHeight="1" x14ac:dyDescent="0.3">
      <c r="G340" s="4"/>
    </row>
    <row r="341" spans="7:7" ht="15.75" customHeight="1" x14ac:dyDescent="0.3">
      <c r="G341" s="4"/>
    </row>
    <row r="342" spans="7:7" ht="15.75" customHeight="1" x14ac:dyDescent="0.3">
      <c r="G342" s="4"/>
    </row>
    <row r="343" spans="7:7" ht="15.75" customHeight="1" x14ac:dyDescent="0.3">
      <c r="G343" s="4"/>
    </row>
    <row r="344" spans="7:7" ht="15.75" customHeight="1" x14ac:dyDescent="0.3">
      <c r="G344" s="4"/>
    </row>
    <row r="345" spans="7:7" ht="15.75" customHeight="1" x14ac:dyDescent="0.3">
      <c r="G345" s="4"/>
    </row>
    <row r="346" spans="7:7" ht="15.75" customHeight="1" x14ac:dyDescent="0.3">
      <c r="G346" s="4"/>
    </row>
    <row r="347" spans="7:7" ht="15.75" customHeight="1" x14ac:dyDescent="0.3">
      <c r="G347" s="4"/>
    </row>
    <row r="348" spans="7:7" ht="15.75" customHeight="1" x14ac:dyDescent="0.3">
      <c r="G348" s="4"/>
    </row>
    <row r="349" spans="7:7" ht="15.75" customHeight="1" x14ac:dyDescent="0.3">
      <c r="G349" s="4"/>
    </row>
    <row r="350" spans="7:7" ht="15.75" customHeight="1" x14ac:dyDescent="0.3">
      <c r="G350" s="4"/>
    </row>
    <row r="351" spans="7:7" ht="15.75" customHeight="1" x14ac:dyDescent="0.3">
      <c r="G351" s="4"/>
    </row>
    <row r="352" spans="7:7" ht="15.75" customHeight="1" x14ac:dyDescent="0.3">
      <c r="G352" s="4"/>
    </row>
    <row r="353" spans="7:7" ht="15.75" customHeight="1" x14ac:dyDescent="0.3">
      <c r="G353" s="4"/>
    </row>
    <row r="354" spans="7:7" ht="15.75" customHeight="1" x14ac:dyDescent="0.3">
      <c r="G354" s="4"/>
    </row>
    <row r="355" spans="7:7" ht="15.75" customHeight="1" x14ac:dyDescent="0.3">
      <c r="G355" s="4"/>
    </row>
    <row r="356" spans="7:7" ht="15.75" customHeight="1" x14ac:dyDescent="0.3">
      <c r="G356" s="4"/>
    </row>
    <row r="357" spans="7:7" ht="15.75" customHeight="1" x14ac:dyDescent="0.3">
      <c r="G357" s="4"/>
    </row>
    <row r="358" spans="7:7" ht="15.75" customHeight="1" x14ac:dyDescent="0.3">
      <c r="G358" s="4"/>
    </row>
    <row r="359" spans="7:7" ht="15.75" customHeight="1" x14ac:dyDescent="0.3">
      <c r="G359" s="4"/>
    </row>
    <row r="360" spans="7:7" ht="15.75" customHeight="1" x14ac:dyDescent="0.3">
      <c r="G360" s="4"/>
    </row>
    <row r="361" spans="7:7" ht="15.75" customHeight="1" x14ac:dyDescent="0.3">
      <c r="G361" s="4"/>
    </row>
    <row r="362" spans="7:7" ht="15.75" customHeight="1" x14ac:dyDescent="0.3">
      <c r="G362" s="4"/>
    </row>
    <row r="363" spans="7:7" ht="15.75" customHeight="1" x14ac:dyDescent="0.3">
      <c r="G363" s="4"/>
    </row>
    <row r="364" spans="7:7" ht="15.75" customHeight="1" x14ac:dyDescent="0.3">
      <c r="G364" s="4"/>
    </row>
    <row r="365" spans="7:7" ht="15.75" customHeight="1" x14ac:dyDescent="0.3">
      <c r="G365" s="4"/>
    </row>
    <row r="366" spans="7:7" ht="15.75" customHeight="1" x14ac:dyDescent="0.3">
      <c r="G366" s="4"/>
    </row>
    <row r="367" spans="7:7" ht="15.75" customHeight="1" x14ac:dyDescent="0.3">
      <c r="G367" s="4"/>
    </row>
    <row r="368" spans="7:7" ht="15.75" customHeight="1" x14ac:dyDescent="0.3">
      <c r="G368" s="4"/>
    </row>
    <row r="369" spans="7:7" ht="15.75" customHeight="1" x14ac:dyDescent="0.3">
      <c r="G369" s="4"/>
    </row>
    <row r="370" spans="7:7" ht="15.75" customHeight="1" x14ac:dyDescent="0.3">
      <c r="G370" s="4"/>
    </row>
    <row r="371" spans="7:7" ht="15.75" customHeight="1" x14ac:dyDescent="0.3">
      <c r="G371" s="4"/>
    </row>
    <row r="372" spans="7:7" ht="15.75" customHeight="1" x14ac:dyDescent="0.3">
      <c r="G372" s="4"/>
    </row>
    <row r="373" spans="7:7" ht="15.75" customHeight="1" x14ac:dyDescent="0.3">
      <c r="G373" s="4"/>
    </row>
    <row r="374" spans="7:7" ht="15.75" customHeight="1" x14ac:dyDescent="0.3">
      <c r="G374" s="4"/>
    </row>
    <row r="375" spans="7:7" ht="15.75" customHeight="1" x14ac:dyDescent="0.3">
      <c r="G375" s="4"/>
    </row>
    <row r="376" spans="7:7" ht="15.75" customHeight="1" x14ac:dyDescent="0.3">
      <c r="G376" s="4"/>
    </row>
    <row r="377" spans="7:7" ht="15.75" customHeight="1" x14ac:dyDescent="0.3">
      <c r="G377" s="4"/>
    </row>
    <row r="378" spans="7:7" ht="15.75" customHeight="1" x14ac:dyDescent="0.3">
      <c r="G378" s="4"/>
    </row>
    <row r="379" spans="7:7" ht="15.75" customHeight="1" x14ac:dyDescent="0.3">
      <c r="G379" s="4"/>
    </row>
    <row r="380" spans="7:7" ht="15.75" customHeight="1" x14ac:dyDescent="0.3">
      <c r="G380" s="4"/>
    </row>
    <row r="381" spans="7:7" ht="15.75" customHeight="1" x14ac:dyDescent="0.3">
      <c r="G381" s="4"/>
    </row>
    <row r="382" spans="7:7" ht="15.75" customHeight="1" x14ac:dyDescent="0.3">
      <c r="G382" s="4"/>
    </row>
    <row r="383" spans="7:7" ht="15.75" customHeight="1" x14ac:dyDescent="0.3">
      <c r="G383" s="4"/>
    </row>
    <row r="384" spans="7:7" ht="15.75" customHeight="1" x14ac:dyDescent="0.3">
      <c r="G384" s="4"/>
    </row>
    <row r="385" spans="7:7" ht="15.75" customHeight="1" x14ac:dyDescent="0.3">
      <c r="G385" s="4"/>
    </row>
    <row r="386" spans="7:7" ht="15.75" customHeight="1" x14ac:dyDescent="0.3">
      <c r="G386" s="4"/>
    </row>
    <row r="387" spans="7:7" ht="15.75" customHeight="1" x14ac:dyDescent="0.3">
      <c r="G387" s="4"/>
    </row>
    <row r="388" spans="7:7" ht="15.75" customHeight="1" x14ac:dyDescent="0.3">
      <c r="G388" s="4"/>
    </row>
    <row r="389" spans="7:7" ht="15.75" customHeight="1" x14ac:dyDescent="0.3">
      <c r="G389" s="4"/>
    </row>
    <row r="390" spans="7:7" ht="15.75" customHeight="1" x14ac:dyDescent="0.3">
      <c r="G390" s="4"/>
    </row>
    <row r="391" spans="7:7" ht="15.75" customHeight="1" x14ac:dyDescent="0.3">
      <c r="G391" s="4"/>
    </row>
    <row r="392" spans="7:7" ht="15.75" customHeight="1" x14ac:dyDescent="0.3">
      <c r="G392" s="4"/>
    </row>
    <row r="393" spans="7:7" ht="15.75" customHeight="1" x14ac:dyDescent="0.3">
      <c r="G393" s="4"/>
    </row>
    <row r="394" spans="7:7" ht="15.75" customHeight="1" x14ac:dyDescent="0.3">
      <c r="G394" s="4"/>
    </row>
    <row r="395" spans="7:7" ht="15.75" customHeight="1" x14ac:dyDescent="0.3">
      <c r="G395" s="4"/>
    </row>
    <row r="396" spans="7:7" ht="15.75" customHeight="1" x14ac:dyDescent="0.3">
      <c r="G396" s="4"/>
    </row>
    <row r="397" spans="7:7" ht="15.75" customHeight="1" x14ac:dyDescent="0.3">
      <c r="G397" s="4"/>
    </row>
    <row r="398" spans="7:7" ht="15.75" customHeight="1" x14ac:dyDescent="0.3">
      <c r="G398" s="4"/>
    </row>
    <row r="399" spans="7:7" ht="15.75" customHeight="1" x14ac:dyDescent="0.3">
      <c r="G399" s="4"/>
    </row>
    <row r="400" spans="7:7" ht="15.75" customHeight="1" x14ac:dyDescent="0.3">
      <c r="G400" s="4"/>
    </row>
    <row r="401" spans="7:7" ht="15.75" customHeight="1" x14ac:dyDescent="0.3">
      <c r="G401" s="4"/>
    </row>
    <row r="402" spans="7:7" ht="15.75" customHeight="1" x14ac:dyDescent="0.3">
      <c r="G402" s="4"/>
    </row>
    <row r="403" spans="7:7" ht="15.75" customHeight="1" x14ac:dyDescent="0.3">
      <c r="G403" s="4"/>
    </row>
    <row r="404" spans="7:7" ht="15.75" customHeight="1" x14ac:dyDescent="0.3">
      <c r="G404" s="4"/>
    </row>
    <row r="405" spans="7:7" ht="15.75" customHeight="1" x14ac:dyDescent="0.3">
      <c r="G405" s="4"/>
    </row>
    <row r="406" spans="7:7" ht="15.75" customHeight="1" x14ac:dyDescent="0.3">
      <c r="G406" s="4"/>
    </row>
    <row r="407" spans="7:7" ht="15.75" customHeight="1" x14ac:dyDescent="0.3">
      <c r="G407" s="4"/>
    </row>
    <row r="408" spans="7:7" ht="15.75" customHeight="1" x14ac:dyDescent="0.3">
      <c r="G408" s="4"/>
    </row>
    <row r="409" spans="7:7" ht="15.75" customHeight="1" x14ac:dyDescent="0.3">
      <c r="G409" s="4"/>
    </row>
    <row r="410" spans="7:7" ht="15.75" customHeight="1" x14ac:dyDescent="0.3">
      <c r="G410" s="4"/>
    </row>
    <row r="411" spans="7:7" ht="15.75" customHeight="1" x14ac:dyDescent="0.3">
      <c r="G411" s="4"/>
    </row>
    <row r="412" spans="7:7" ht="15.75" customHeight="1" x14ac:dyDescent="0.3">
      <c r="G412" s="4"/>
    </row>
    <row r="413" spans="7:7" ht="15.75" customHeight="1" x14ac:dyDescent="0.3">
      <c r="G413" s="4"/>
    </row>
    <row r="414" spans="7:7" ht="15.75" customHeight="1" x14ac:dyDescent="0.3">
      <c r="G414" s="4"/>
    </row>
    <row r="415" spans="7:7" ht="15.75" customHeight="1" x14ac:dyDescent="0.3">
      <c r="G415" s="4"/>
    </row>
    <row r="416" spans="7:7" ht="15.75" customHeight="1" x14ac:dyDescent="0.3">
      <c r="G416" s="4"/>
    </row>
    <row r="417" spans="7:7" ht="15.75" customHeight="1" x14ac:dyDescent="0.3">
      <c r="G417" s="4"/>
    </row>
    <row r="418" spans="7:7" ht="15.75" customHeight="1" x14ac:dyDescent="0.3">
      <c r="G418" s="4"/>
    </row>
    <row r="419" spans="7:7" ht="15.75" customHeight="1" x14ac:dyDescent="0.3">
      <c r="G419" s="4"/>
    </row>
    <row r="420" spans="7:7" ht="15.75" customHeight="1" x14ac:dyDescent="0.3">
      <c r="G420" s="4"/>
    </row>
    <row r="421" spans="7:7" ht="15.75" customHeight="1" x14ac:dyDescent="0.3">
      <c r="G421" s="4"/>
    </row>
    <row r="422" spans="7:7" ht="15.75" customHeight="1" x14ac:dyDescent="0.3">
      <c r="G422" s="4"/>
    </row>
    <row r="423" spans="7:7" ht="15.75" customHeight="1" x14ac:dyDescent="0.3">
      <c r="G423" s="4"/>
    </row>
    <row r="424" spans="7:7" ht="15.75" customHeight="1" x14ac:dyDescent="0.3">
      <c r="G424" s="4"/>
    </row>
    <row r="425" spans="7:7" ht="15.75" customHeight="1" x14ac:dyDescent="0.3">
      <c r="G425" s="4"/>
    </row>
    <row r="426" spans="7:7" ht="15.75" customHeight="1" x14ac:dyDescent="0.3">
      <c r="G426" s="4"/>
    </row>
    <row r="427" spans="7:7" ht="15.75" customHeight="1" x14ac:dyDescent="0.3">
      <c r="G427" s="4"/>
    </row>
    <row r="428" spans="7:7" ht="15.75" customHeight="1" x14ac:dyDescent="0.3">
      <c r="G428" s="4"/>
    </row>
    <row r="429" spans="7:7" ht="15.75" customHeight="1" x14ac:dyDescent="0.3">
      <c r="G429" s="4"/>
    </row>
    <row r="430" spans="7:7" ht="15.75" customHeight="1" x14ac:dyDescent="0.3">
      <c r="G430" s="4"/>
    </row>
    <row r="431" spans="7:7" ht="15.75" customHeight="1" x14ac:dyDescent="0.3">
      <c r="G431" s="4"/>
    </row>
    <row r="432" spans="7:7" ht="15.75" customHeight="1" x14ac:dyDescent="0.3">
      <c r="G432" s="4"/>
    </row>
    <row r="433" spans="7:7" ht="15.75" customHeight="1" x14ac:dyDescent="0.3">
      <c r="G433" s="4"/>
    </row>
    <row r="434" spans="7:7" ht="15.75" customHeight="1" x14ac:dyDescent="0.3">
      <c r="G434" s="4"/>
    </row>
    <row r="435" spans="7:7" ht="15.75" customHeight="1" x14ac:dyDescent="0.3">
      <c r="G435" s="4"/>
    </row>
    <row r="436" spans="7:7" ht="15.75" customHeight="1" x14ac:dyDescent="0.3">
      <c r="G436" s="4"/>
    </row>
    <row r="437" spans="7:7" ht="15.75" customHeight="1" x14ac:dyDescent="0.3">
      <c r="G437" s="4"/>
    </row>
    <row r="438" spans="7:7" ht="15.75" customHeight="1" x14ac:dyDescent="0.3">
      <c r="G438" s="4"/>
    </row>
    <row r="439" spans="7:7" ht="15.75" customHeight="1" x14ac:dyDescent="0.3">
      <c r="G439" s="4"/>
    </row>
    <row r="440" spans="7:7" ht="15.75" customHeight="1" x14ac:dyDescent="0.3">
      <c r="G440" s="4"/>
    </row>
    <row r="441" spans="7:7" ht="15.75" customHeight="1" x14ac:dyDescent="0.3">
      <c r="G441" s="4"/>
    </row>
    <row r="442" spans="7:7" ht="15.75" customHeight="1" x14ac:dyDescent="0.3">
      <c r="G442" s="4"/>
    </row>
    <row r="443" spans="7:7" ht="15.75" customHeight="1" x14ac:dyDescent="0.3">
      <c r="G443" s="4"/>
    </row>
    <row r="444" spans="7:7" ht="15.75" customHeight="1" x14ac:dyDescent="0.3">
      <c r="G444" s="4"/>
    </row>
    <row r="445" spans="7:7" ht="15.75" customHeight="1" x14ac:dyDescent="0.3">
      <c r="G445" s="4"/>
    </row>
    <row r="446" spans="7:7" ht="15.75" customHeight="1" x14ac:dyDescent="0.3">
      <c r="G446" s="4"/>
    </row>
    <row r="447" spans="7:7" ht="15.75" customHeight="1" x14ac:dyDescent="0.3">
      <c r="G447" s="4"/>
    </row>
    <row r="448" spans="7:7" ht="15.75" customHeight="1" x14ac:dyDescent="0.3">
      <c r="G448" s="4"/>
    </row>
    <row r="449" spans="7:7" ht="15.75" customHeight="1" x14ac:dyDescent="0.3">
      <c r="G449" s="4"/>
    </row>
    <row r="450" spans="7:7" ht="15.75" customHeight="1" x14ac:dyDescent="0.3">
      <c r="G450" s="4"/>
    </row>
    <row r="451" spans="7:7" ht="15.75" customHeight="1" x14ac:dyDescent="0.3">
      <c r="G451" s="4"/>
    </row>
    <row r="452" spans="7:7" ht="15.75" customHeight="1" x14ac:dyDescent="0.3">
      <c r="G452" s="4"/>
    </row>
    <row r="453" spans="7:7" ht="15.75" customHeight="1" x14ac:dyDescent="0.3">
      <c r="G453" s="4"/>
    </row>
    <row r="454" spans="7:7" ht="15.75" customHeight="1" x14ac:dyDescent="0.3">
      <c r="G454" s="4"/>
    </row>
    <row r="455" spans="7:7" ht="15.75" customHeight="1" x14ac:dyDescent="0.3">
      <c r="G455" s="4"/>
    </row>
    <row r="456" spans="7:7" ht="15.75" customHeight="1" x14ac:dyDescent="0.3">
      <c r="G456" s="4"/>
    </row>
    <row r="457" spans="7:7" ht="15.75" customHeight="1" x14ac:dyDescent="0.3">
      <c r="G457" s="4"/>
    </row>
    <row r="458" spans="7:7" ht="15.75" customHeight="1" x14ac:dyDescent="0.3">
      <c r="G458" s="4"/>
    </row>
    <row r="459" spans="7:7" ht="15.75" customHeight="1" x14ac:dyDescent="0.3">
      <c r="G459" s="4"/>
    </row>
    <row r="460" spans="7:7" ht="15.75" customHeight="1" x14ac:dyDescent="0.3">
      <c r="G460" s="4"/>
    </row>
    <row r="461" spans="7:7" ht="15.75" customHeight="1" x14ac:dyDescent="0.3">
      <c r="G461" s="4"/>
    </row>
    <row r="462" spans="7:7" ht="15.75" customHeight="1" x14ac:dyDescent="0.3">
      <c r="G462" s="4"/>
    </row>
    <row r="463" spans="7:7" ht="15.75" customHeight="1" x14ac:dyDescent="0.3">
      <c r="G463" s="4"/>
    </row>
    <row r="464" spans="7:7" ht="15.75" customHeight="1" x14ac:dyDescent="0.3">
      <c r="G464" s="4"/>
    </row>
    <row r="465" spans="7:7" ht="15.75" customHeight="1" x14ac:dyDescent="0.3">
      <c r="G465" s="4"/>
    </row>
    <row r="466" spans="7:7" ht="15.75" customHeight="1" x14ac:dyDescent="0.3">
      <c r="G466" s="4"/>
    </row>
    <row r="467" spans="7:7" ht="15.75" customHeight="1" x14ac:dyDescent="0.3">
      <c r="G467" s="4"/>
    </row>
    <row r="468" spans="7:7" ht="15.75" customHeight="1" x14ac:dyDescent="0.3">
      <c r="G468" s="4"/>
    </row>
    <row r="469" spans="7:7" ht="15.75" customHeight="1" x14ac:dyDescent="0.3">
      <c r="G469" s="4"/>
    </row>
    <row r="470" spans="7:7" ht="15.75" customHeight="1" x14ac:dyDescent="0.3">
      <c r="G470" s="4"/>
    </row>
    <row r="471" spans="7:7" ht="15.75" customHeight="1" x14ac:dyDescent="0.3">
      <c r="G471" s="4"/>
    </row>
    <row r="472" spans="7:7" ht="15.75" customHeight="1" x14ac:dyDescent="0.3">
      <c r="G472" s="4"/>
    </row>
    <row r="473" spans="7:7" ht="15.75" customHeight="1" x14ac:dyDescent="0.3">
      <c r="G473" s="4"/>
    </row>
    <row r="474" spans="7:7" ht="15.75" customHeight="1" x14ac:dyDescent="0.3">
      <c r="G474" s="4"/>
    </row>
    <row r="475" spans="7:7" ht="15.75" customHeight="1" x14ac:dyDescent="0.3">
      <c r="G475" s="4"/>
    </row>
    <row r="476" spans="7:7" ht="15.75" customHeight="1" x14ac:dyDescent="0.3">
      <c r="G476" s="4"/>
    </row>
    <row r="477" spans="7:7" ht="15.75" customHeight="1" x14ac:dyDescent="0.3">
      <c r="G477" s="4"/>
    </row>
    <row r="478" spans="7:7" ht="15.75" customHeight="1" x14ac:dyDescent="0.3">
      <c r="G478" s="4"/>
    </row>
    <row r="479" spans="7:7" ht="15.75" customHeight="1" x14ac:dyDescent="0.3">
      <c r="G479" s="4"/>
    </row>
    <row r="480" spans="7:7" ht="15.75" customHeight="1" x14ac:dyDescent="0.3">
      <c r="G480" s="4"/>
    </row>
    <row r="481" spans="7:7" ht="15.75" customHeight="1" x14ac:dyDescent="0.3">
      <c r="G481" s="4"/>
    </row>
    <row r="482" spans="7:7" ht="15.75" customHeight="1" x14ac:dyDescent="0.3">
      <c r="G482" s="4"/>
    </row>
    <row r="483" spans="7:7" ht="15.75" customHeight="1" x14ac:dyDescent="0.3">
      <c r="G483" s="4"/>
    </row>
    <row r="484" spans="7:7" ht="15.75" customHeight="1" x14ac:dyDescent="0.3">
      <c r="G484" s="4"/>
    </row>
    <row r="485" spans="7:7" ht="15.75" customHeight="1" x14ac:dyDescent="0.3">
      <c r="G485" s="4"/>
    </row>
    <row r="486" spans="7:7" ht="15.75" customHeight="1" x14ac:dyDescent="0.3">
      <c r="G486" s="4"/>
    </row>
    <row r="487" spans="7:7" ht="15.75" customHeight="1" x14ac:dyDescent="0.3">
      <c r="G487" s="4"/>
    </row>
    <row r="488" spans="7:7" ht="15.75" customHeight="1" x14ac:dyDescent="0.3">
      <c r="G488" s="4"/>
    </row>
    <row r="489" spans="7:7" ht="15.75" customHeight="1" x14ac:dyDescent="0.3">
      <c r="G489" s="4"/>
    </row>
    <row r="490" spans="7:7" ht="15.75" customHeight="1" x14ac:dyDescent="0.3">
      <c r="G490" s="4"/>
    </row>
    <row r="491" spans="7:7" ht="15.75" customHeight="1" x14ac:dyDescent="0.3">
      <c r="G491" s="4"/>
    </row>
    <row r="492" spans="7:7" ht="15.75" customHeight="1" x14ac:dyDescent="0.3">
      <c r="G492" s="4"/>
    </row>
    <row r="493" spans="7:7" ht="15.75" customHeight="1" x14ac:dyDescent="0.3">
      <c r="G493" s="4"/>
    </row>
    <row r="494" spans="7:7" ht="15.75" customHeight="1" x14ac:dyDescent="0.3">
      <c r="G494" s="4"/>
    </row>
    <row r="495" spans="7:7" ht="15.75" customHeight="1" x14ac:dyDescent="0.3">
      <c r="G495" s="4"/>
    </row>
    <row r="496" spans="7:7" ht="15.75" customHeight="1" x14ac:dyDescent="0.3">
      <c r="G496" s="4"/>
    </row>
    <row r="497" spans="7:7" ht="15.75" customHeight="1" x14ac:dyDescent="0.3">
      <c r="G497" s="4"/>
    </row>
    <row r="498" spans="7:7" ht="15.75" customHeight="1" x14ac:dyDescent="0.3">
      <c r="G498" s="4"/>
    </row>
    <row r="499" spans="7:7" ht="15.75" customHeight="1" x14ac:dyDescent="0.3">
      <c r="G499" s="4"/>
    </row>
    <row r="500" spans="7:7" ht="15.75" customHeight="1" x14ac:dyDescent="0.3">
      <c r="G500" s="4"/>
    </row>
    <row r="501" spans="7:7" ht="15.75" customHeight="1" x14ac:dyDescent="0.3">
      <c r="G501" s="4"/>
    </row>
    <row r="502" spans="7:7" ht="15.75" customHeight="1" x14ac:dyDescent="0.3">
      <c r="G502" s="4"/>
    </row>
    <row r="503" spans="7:7" ht="15.75" customHeight="1" x14ac:dyDescent="0.3">
      <c r="G503" s="4"/>
    </row>
    <row r="504" spans="7:7" ht="15.75" customHeight="1" x14ac:dyDescent="0.3">
      <c r="G504" s="4"/>
    </row>
    <row r="505" spans="7:7" ht="15.75" customHeight="1" x14ac:dyDescent="0.3">
      <c r="G505" s="4"/>
    </row>
    <row r="506" spans="7:7" ht="15.75" customHeight="1" x14ac:dyDescent="0.3">
      <c r="G506" s="4"/>
    </row>
    <row r="507" spans="7:7" ht="15.75" customHeight="1" x14ac:dyDescent="0.3">
      <c r="G507" s="4"/>
    </row>
    <row r="508" spans="7:7" ht="15.75" customHeight="1" x14ac:dyDescent="0.3">
      <c r="G508" s="4"/>
    </row>
    <row r="509" spans="7:7" ht="15.75" customHeight="1" x14ac:dyDescent="0.3">
      <c r="G509" s="4"/>
    </row>
    <row r="510" spans="7:7" ht="15.75" customHeight="1" x14ac:dyDescent="0.3">
      <c r="G510" s="4"/>
    </row>
    <row r="511" spans="7:7" ht="15.75" customHeight="1" x14ac:dyDescent="0.3">
      <c r="G511" s="4"/>
    </row>
    <row r="512" spans="7:7" ht="15.75" customHeight="1" x14ac:dyDescent="0.3">
      <c r="G512" s="4"/>
    </row>
    <row r="513" spans="7:7" ht="15.75" customHeight="1" x14ac:dyDescent="0.3">
      <c r="G513" s="4"/>
    </row>
    <row r="514" spans="7:7" ht="15.75" customHeight="1" x14ac:dyDescent="0.3">
      <c r="G514" s="4"/>
    </row>
    <row r="515" spans="7:7" ht="15.75" customHeight="1" x14ac:dyDescent="0.3">
      <c r="G515" s="4"/>
    </row>
    <row r="516" spans="7:7" ht="15.75" customHeight="1" x14ac:dyDescent="0.3">
      <c r="G516" s="4"/>
    </row>
    <row r="517" spans="7:7" ht="15.75" customHeight="1" x14ac:dyDescent="0.3">
      <c r="G517" s="4"/>
    </row>
    <row r="518" spans="7:7" ht="15.75" customHeight="1" x14ac:dyDescent="0.3">
      <c r="G518" s="4"/>
    </row>
    <row r="519" spans="7:7" ht="15.75" customHeight="1" x14ac:dyDescent="0.3">
      <c r="G519" s="4"/>
    </row>
    <row r="520" spans="7:7" ht="15.75" customHeight="1" x14ac:dyDescent="0.3">
      <c r="G520" s="4"/>
    </row>
    <row r="521" spans="7:7" ht="15.75" customHeight="1" x14ac:dyDescent="0.3">
      <c r="G521" s="4"/>
    </row>
    <row r="522" spans="7:7" ht="15.75" customHeight="1" x14ac:dyDescent="0.3">
      <c r="G522" s="4"/>
    </row>
    <row r="523" spans="7:7" ht="15.75" customHeight="1" x14ac:dyDescent="0.3">
      <c r="G523" s="4"/>
    </row>
    <row r="524" spans="7:7" ht="15.75" customHeight="1" x14ac:dyDescent="0.3">
      <c r="G524" s="4"/>
    </row>
    <row r="525" spans="7:7" ht="15.75" customHeight="1" x14ac:dyDescent="0.3">
      <c r="G525" s="4"/>
    </row>
    <row r="526" spans="7:7" ht="15.75" customHeight="1" x14ac:dyDescent="0.3">
      <c r="G526" s="4"/>
    </row>
    <row r="527" spans="7:7" ht="15.75" customHeight="1" x14ac:dyDescent="0.3">
      <c r="G527" s="4"/>
    </row>
    <row r="528" spans="7:7" ht="15.75" customHeight="1" x14ac:dyDescent="0.3">
      <c r="G528" s="4"/>
    </row>
    <row r="529" spans="7:7" ht="15.75" customHeight="1" x14ac:dyDescent="0.3">
      <c r="G529" s="4"/>
    </row>
    <row r="530" spans="7:7" ht="15.75" customHeight="1" x14ac:dyDescent="0.3">
      <c r="G530" s="4"/>
    </row>
    <row r="531" spans="7:7" ht="15.75" customHeight="1" x14ac:dyDescent="0.3">
      <c r="G531" s="4"/>
    </row>
    <row r="532" spans="7:7" ht="15.75" customHeight="1" x14ac:dyDescent="0.3">
      <c r="G532" s="4"/>
    </row>
    <row r="533" spans="7:7" ht="15.75" customHeight="1" x14ac:dyDescent="0.3">
      <c r="G533" s="4"/>
    </row>
    <row r="534" spans="7:7" ht="15.75" customHeight="1" x14ac:dyDescent="0.3">
      <c r="G534" s="4"/>
    </row>
    <row r="535" spans="7:7" ht="15.75" customHeight="1" x14ac:dyDescent="0.3">
      <c r="G535" s="4"/>
    </row>
    <row r="536" spans="7:7" ht="15.75" customHeight="1" x14ac:dyDescent="0.3">
      <c r="G536" s="4"/>
    </row>
    <row r="537" spans="7:7" ht="15.75" customHeight="1" x14ac:dyDescent="0.3">
      <c r="G537" s="4"/>
    </row>
    <row r="538" spans="7:7" ht="15.75" customHeight="1" x14ac:dyDescent="0.3">
      <c r="G538" s="4"/>
    </row>
    <row r="539" spans="7:7" ht="15.75" customHeight="1" x14ac:dyDescent="0.3">
      <c r="G539" s="4"/>
    </row>
    <row r="540" spans="7:7" ht="15.75" customHeight="1" x14ac:dyDescent="0.3">
      <c r="G540" s="4"/>
    </row>
    <row r="541" spans="7:7" ht="15.75" customHeight="1" x14ac:dyDescent="0.3">
      <c r="G541" s="4"/>
    </row>
    <row r="542" spans="7:7" ht="15.75" customHeight="1" x14ac:dyDescent="0.3">
      <c r="G542" s="4"/>
    </row>
    <row r="543" spans="7:7" ht="15.75" customHeight="1" x14ac:dyDescent="0.3">
      <c r="G543" s="4"/>
    </row>
    <row r="544" spans="7:7" ht="15.75" customHeight="1" x14ac:dyDescent="0.3">
      <c r="G544" s="4"/>
    </row>
    <row r="545" spans="7:7" ht="15.75" customHeight="1" x14ac:dyDescent="0.3">
      <c r="G545" s="4"/>
    </row>
    <row r="546" spans="7:7" ht="15.75" customHeight="1" x14ac:dyDescent="0.3">
      <c r="G546" s="4"/>
    </row>
    <row r="547" spans="7:7" ht="15.75" customHeight="1" x14ac:dyDescent="0.3">
      <c r="G547" s="4"/>
    </row>
    <row r="548" spans="7:7" ht="15.75" customHeight="1" x14ac:dyDescent="0.3">
      <c r="G548" s="4"/>
    </row>
    <row r="549" spans="7:7" ht="15.75" customHeight="1" x14ac:dyDescent="0.3">
      <c r="G549" s="4"/>
    </row>
    <row r="550" spans="7:7" ht="15.75" customHeight="1" x14ac:dyDescent="0.3">
      <c r="G550" s="4"/>
    </row>
    <row r="551" spans="7:7" ht="15.75" customHeight="1" x14ac:dyDescent="0.3">
      <c r="G551" s="4"/>
    </row>
    <row r="552" spans="7:7" ht="15.75" customHeight="1" x14ac:dyDescent="0.3">
      <c r="G552" s="4"/>
    </row>
    <row r="553" spans="7:7" ht="15.75" customHeight="1" x14ac:dyDescent="0.3">
      <c r="G553" s="4"/>
    </row>
    <row r="554" spans="7:7" ht="15.75" customHeight="1" x14ac:dyDescent="0.3">
      <c r="G554" s="4"/>
    </row>
    <row r="555" spans="7:7" ht="15.75" customHeight="1" x14ac:dyDescent="0.3">
      <c r="G555" s="4"/>
    </row>
    <row r="556" spans="7:7" ht="15.75" customHeight="1" x14ac:dyDescent="0.3">
      <c r="G556" s="4"/>
    </row>
    <row r="557" spans="7:7" ht="15.75" customHeight="1" x14ac:dyDescent="0.3">
      <c r="G557" s="4"/>
    </row>
    <row r="558" spans="7:7" ht="15.75" customHeight="1" x14ac:dyDescent="0.3">
      <c r="G558" s="4"/>
    </row>
    <row r="559" spans="7:7" ht="15.75" customHeight="1" x14ac:dyDescent="0.3">
      <c r="G559" s="4"/>
    </row>
    <row r="560" spans="7:7" ht="15.75" customHeight="1" x14ac:dyDescent="0.3">
      <c r="G560" s="4"/>
    </row>
    <row r="561" spans="7:7" ht="15.75" customHeight="1" x14ac:dyDescent="0.3">
      <c r="G561" s="4"/>
    </row>
    <row r="562" spans="7:7" ht="15.75" customHeight="1" x14ac:dyDescent="0.3">
      <c r="G562" s="4"/>
    </row>
    <row r="563" spans="7:7" ht="15.75" customHeight="1" x14ac:dyDescent="0.3">
      <c r="G563" s="4"/>
    </row>
    <row r="564" spans="7:7" ht="15.75" customHeight="1" x14ac:dyDescent="0.3">
      <c r="G564" s="4"/>
    </row>
    <row r="565" spans="7:7" ht="15.75" customHeight="1" x14ac:dyDescent="0.3">
      <c r="G565" s="4"/>
    </row>
    <row r="566" spans="7:7" ht="15.75" customHeight="1" x14ac:dyDescent="0.3">
      <c r="G566" s="4"/>
    </row>
    <row r="567" spans="7:7" ht="15.75" customHeight="1" x14ac:dyDescent="0.3">
      <c r="G567" s="4"/>
    </row>
    <row r="568" spans="7:7" ht="15.75" customHeight="1" x14ac:dyDescent="0.3">
      <c r="G568" s="4"/>
    </row>
    <row r="569" spans="7:7" ht="15.75" customHeight="1" x14ac:dyDescent="0.3">
      <c r="G569" s="4"/>
    </row>
    <row r="570" spans="7:7" ht="15.75" customHeight="1" x14ac:dyDescent="0.3">
      <c r="G570" s="4"/>
    </row>
    <row r="571" spans="7:7" ht="15.75" customHeight="1" x14ac:dyDescent="0.3">
      <c r="G571" s="4"/>
    </row>
    <row r="572" spans="7:7" ht="15.75" customHeight="1" x14ac:dyDescent="0.3">
      <c r="G572" s="4"/>
    </row>
    <row r="573" spans="7:7" ht="15.75" customHeight="1" x14ac:dyDescent="0.3">
      <c r="G573" s="4"/>
    </row>
    <row r="574" spans="7:7" ht="15.75" customHeight="1" x14ac:dyDescent="0.3">
      <c r="G574" s="4"/>
    </row>
    <row r="575" spans="7:7" ht="15.75" customHeight="1" x14ac:dyDescent="0.3">
      <c r="G575" s="4"/>
    </row>
    <row r="576" spans="7:7" ht="15.75" customHeight="1" x14ac:dyDescent="0.3">
      <c r="G576" s="4"/>
    </row>
    <row r="577" spans="7:7" ht="15.75" customHeight="1" x14ac:dyDescent="0.3">
      <c r="G577" s="4"/>
    </row>
    <row r="578" spans="7:7" ht="15.75" customHeight="1" x14ac:dyDescent="0.3">
      <c r="G578" s="4"/>
    </row>
    <row r="579" spans="7:7" ht="15.75" customHeight="1" x14ac:dyDescent="0.3">
      <c r="G579" s="4"/>
    </row>
    <row r="580" spans="7:7" ht="15.75" customHeight="1" x14ac:dyDescent="0.3">
      <c r="G580" s="4"/>
    </row>
    <row r="581" spans="7:7" ht="15.75" customHeight="1" x14ac:dyDescent="0.3">
      <c r="G581" s="4"/>
    </row>
    <row r="582" spans="7:7" ht="15.75" customHeight="1" x14ac:dyDescent="0.3">
      <c r="G582" s="4"/>
    </row>
    <row r="583" spans="7:7" ht="15.75" customHeight="1" x14ac:dyDescent="0.3">
      <c r="G583" s="4"/>
    </row>
    <row r="584" spans="7:7" ht="15.75" customHeight="1" x14ac:dyDescent="0.3">
      <c r="G584" s="4"/>
    </row>
    <row r="585" spans="7:7" ht="15.75" customHeight="1" x14ac:dyDescent="0.3">
      <c r="G585" s="4"/>
    </row>
    <row r="586" spans="7:7" ht="15.75" customHeight="1" x14ac:dyDescent="0.3">
      <c r="G586" s="4"/>
    </row>
    <row r="587" spans="7:7" ht="15.75" customHeight="1" x14ac:dyDescent="0.3">
      <c r="G587" s="4"/>
    </row>
    <row r="588" spans="7:7" ht="15.75" customHeight="1" x14ac:dyDescent="0.3">
      <c r="G588" s="4"/>
    </row>
    <row r="589" spans="7:7" ht="15.75" customHeight="1" x14ac:dyDescent="0.3">
      <c r="G589" s="4"/>
    </row>
    <row r="590" spans="7:7" ht="15.75" customHeight="1" x14ac:dyDescent="0.3">
      <c r="G590" s="4"/>
    </row>
    <row r="591" spans="7:7" ht="15.75" customHeight="1" x14ac:dyDescent="0.3">
      <c r="G591" s="4"/>
    </row>
    <row r="592" spans="7:7" ht="15.75" customHeight="1" x14ac:dyDescent="0.3">
      <c r="G592" s="4"/>
    </row>
    <row r="593" spans="7:7" ht="15.75" customHeight="1" x14ac:dyDescent="0.3">
      <c r="G593" s="4"/>
    </row>
    <row r="594" spans="7:7" ht="15.75" customHeight="1" x14ac:dyDescent="0.3">
      <c r="G594" s="4"/>
    </row>
    <row r="595" spans="7:7" ht="15.75" customHeight="1" x14ac:dyDescent="0.3">
      <c r="G595" s="4"/>
    </row>
    <row r="596" spans="7:7" ht="15.75" customHeight="1" x14ac:dyDescent="0.3">
      <c r="G596" s="4"/>
    </row>
    <row r="597" spans="7:7" ht="15.75" customHeight="1" x14ac:dyDescent="0.3">
      <c r="G597" s="4"/>
    </row>
    <row r="598" spans="7:7" ht="15.75" customHeight="1" x14ac:dyDescent="0.3">
      <c r="G598" s="4"/>
    </row>
    <row r="599" spans="7:7" ht="15.75" customHeight="1" x14ac:dyDescent="0.3">
      <c r="G599" s="4"/>
    </row>
    <row r="600" spans="7:7" ht="15.75" customHeight="1" x14ac:dyDescent="0.3">
      <c r="G600" s="4"/>
    </row>
    <row r="601" spans="7:7" ht="15.75" customHeight="1" x14ac:dyDescent="0.3">
      <c r="G601" s="4"/>
    </row>
    <row r="602" spans="7:7" ht="15.75" customHeight="1" x14ac:dyDescent="0.3">
      <c r="G602" s="4"/>
    </row>
    <row r="603" spans="7:7" ht="15.75" customHeight="1" x14ac:dyDescent="0.3">
      <c r="G603" s="4"/>
    </row>
    <row r="604" spans="7:7" ht="15.75" customHeight="1" x14ac:dyDescent="0.3">
      <c r="G604" s="4"/>
    </row>
    <row r="605" spans="7:7" ht="15.75" customHeight="1" x14ac:dyDescent="0.3">
      <c r="G605" s="4"/>
    </row>
    <row r="606" spans="7:7" ht="15.75" customHeight="1" x14ac:dyDescent="0.3">
      <c r="G606" s="4"/>
    </row>
    <row r="607" spans="7:7" ht="15.75" customHeight="1" x14ac:dyDescent="0.3">
      <c r="G607" s="4"/>
    </row>
    <row r="608" spans="7:7" ht="15.75" customHeight="1" x14ac:dyDescent="0.3">
      <c r="G608" s="4"/>
    </row>
    <row r="609" spans="7:7" ht="15.75" customHeight="1" x14ac:dyDescent="0.3">
      <c r="G609" s="4"/>
    </row>
    <row r="610" spans="7:7" ht="15.75" customHeight="1" x14ac:dyDescent="0.3">
      <c r="G610" s="4"/>
    </row>
    <row r="611" spans="7:7" ht="15.75" customHeight="1" x14ac:dyDescent="0.3">
      <c r="G611" s="4"/>
    </row>
    <row r="612" spans="7:7" ht="15.75" customHeight="1" x14ac:dyDescent="0.3">
      <c r="G612" s="4"/>
    </row>
    <row r="613" spans="7:7" ht="15.75" customHeight="1" x14ac:dyDescent="0.3">
      <c r="G613" s="4"/>
    </row>
    <row r="614" spans="7:7" ht="15.75" customHeight="1" x14ac:dyDescent="0.3">
      <c r="G614" s="4"/>
    </row>
    <row r="615" spans="7:7" ht="15.75" customHeight="1" x14ac:dyDescent="0.3">
      <c r="G615" s="4"/>
    </row>
    <row r="616" spans="7:7" ht="15.75" customHeight="1" x14ac:dyDescent="0.3">
      <c r="G616" s="4"/>
    </row>
    <row r="617" spans="7:7" ht="15.75" customHeight="1" x14ac:dyDescent="0.3">
      <c r="G617" s="4"/>
    </row>
    <row r="618" spans="7:7" ht="15.75" customHeight="1" x14ac:dyDescent="0.3">
      <c r="G618" s="4"/>
    </row>
    <row r="619" spans="7:7" ht="15.75" customHeight="1" x14ac:dyDescent="0.3">
      <c r="G619" s="4"/>
    </row>
    <row r="620" spans="7:7" ht="15.75" customHeight="1" x14ac:dyDescent="0.3">
      <c r="G620" s="4"/>
    </row>
    <row r="621" spans="7:7" ht="15.75" customHeight="1" x14ac:dyDescent="0.3">
      <c r="G621" s="4"/>
    </row>
    <row r="622" spans="7:7" ht="15.75" customHeight="1" x14ac:dyDescent="0.3">
      <c r="G622" s="4"/>
    </row>
    <row r="623" spans="7:7" ht="15.75" customHeight="1" x14ac:dyDescent="0.3">
      <c r="G623" s="4"/>
    </row>
    <row r="624" spans="7:7" ht="15.75" customHeight="1" x14ac:dyDescent="0.3">
      <c r="G624" s="4"/>
    </row>
    <row r="625" spans="7:7" ht="15.75" customHeight="1" x14ac:dyDescent="0.3">
      <c r="G625" s="4"/>
    </row>
    <row r="626" spans="7:7" ht="15.75" customHeight="1" x14ac:dyDescent="0.3">
      <c r="G626" s="4"/>
    </row>
    <row r="627" spans="7:7" ht="15.75" customHeight="1" x14ac:dyDescent="0.3">
      <c r="G627" s="4"/>
    </row>
    <row r="628" spans="7:7" ht="15.75" customHeight="1" x14ac:dyDescent="0.3">
      <c r="G628" s="4"/>
    </row>
    <row r="629" spans="7:7" ht="15.75" customHeight="1" x14ac:dyDescent="0.3">
      <c r="G629" s="4"/>
    </row>
    <row r="630" spans="7:7" ht="15.75" customHeight="1" x14ac:dyDescent="0.3">
      <c r="G630" s="4"/>
    </row>
    <row r="631" spans="7:7" ht="15.75" customHeight="1" x14ac:dyDescent="0.3">
      <c r="G631" s="4"/>
    </row>
    <row r="632" spans="7:7" ht="15.75" customHeight="1" x14ac:dyDescent="0.3">
      <c r="G632" s="4"/>
    </row>
    <row r="633" spans="7:7" ht="15.75" customHeight="1" x14ac:dyDescent="0.3">
      <c r="G633" s="4"/>
    </row>
    <row r="634" spans="7:7" ht="15.75" customHeight="1" x14ac:dyDescent="0.3">
      <c r="G634" s="4"/>
    </row>
    <row r="635" spans="7:7" ht="15.75" customHeight="1" x14ac:dyDescent="0.3">
      <c r="G635" s="4"/>
    </row>
    <row r="636" spans="7:7" ht="15.75" customHeight="1" x14ac:dyDescent="0.3">
      <c r="G636" s="4"/>
    </row>
    <row r="637" spans="7:7" ht="15.75" customHeight="1" x14ac:dyDescent="0.3">
      <c r="G637" s="4"/>
    </row>
    <row r="638" spans="7:7" ht="15.75" customHeight="1" x14ac:dyDescent="0.3">
      <c r="G638" s="4"/>
    </row>
    <row r="639" spans="7:7" ht="15.75" customHeight="1" x14ac:dyDescent="0.3">
      <c r="G639" s="4"/>
    </row>
    <row r="640" spans="7:7" ht="15.75" customHeight="1" x14ac:dyDescent="0.3">
      <c r="G640" s="4"/>
    </row>
    <row r="641" spans="7:7" ht="15.75" customHeight="1" x14ac:dyDescent="0.3">
      <c r="G641" s="4"/>
    </row>
    <row r="642" spans="7:7" ht="15.75" customHeight="1" x14ac:dyDescent="0.3">
      <c r="G642" s="4"/>
    </row>
    <row r="643" spans="7:7" ht="15.75" customHeight="1" x14ac:dyDescent="0.3">
      <c r="G643" s="4"/>
    </row>
    <row r="644" spans="7:7" ht="15.75" customHeight="1" x14ac:dyDescent="0.3">
      <c r="G644" s="4"/>
    </row>
    <row r="645" spans="7:7" ht="15.75" customHeight="1" x14ac:dyDescent="0.3">
      <c r="G645" s="4"/>
    </row>
    <row r="646" spans="7:7" ht="15.75" customHeight="1" x14ac:dyDescent="0.3">
      <c r="G646" s="4"/>
    </row>
    <row r="647" spans="7:7" ht="15.75" customHeight="1" x14ac:dyDescent="0.3">
      <c r="G647" s="4"/>
    </row>
    <row r="648" spans="7:7" ht="15.75" customHeight="1" x14ac:dyDescent="0.3">
      <c r="G648" s="4"/>
    </row>
    <row r="649" spans="7:7" ht="15.75" customHeight="1" x14ac:dyDescent="0.3">
      <c r="G649" s="4"/>
    </row>
    <row r="650" spans="7:7" ht="15.75" customHeight="1" x14ac:dyDescent="0.3">
      <c r="G650" s="4"/>
    </row>
    <row r="651" spans="7:7" ht="15.75" customHeight="1" x14ac:dyDescent="0.3">
      <c r="G651" s="4"/>
    </row>
    <row r="652" spans="7:7" ht="15.75" customHeight="1" x14ac:dyDescent="0.3">
      <c r="G652" s="4"/>
    </row>
    <row r="653" spans="7:7" ht="15.75" customHeight="1" x14ac:dyDescent="0.3">
      <c r="G653" s="4"/>
    </row>
    <row r="654" spans="7:7" ht="15.75" customHeight="1" x14ac:dyDescent="0.3">
      <c r="G654" s="4"/>
    </row>
    <row r="655" spans="7:7" ht="15.75" customHeight="1" x14ac:dyDescent="0.3">
      <c r="G655" s="4"/>
    </row>
    <row r="656" spans="7:7" ht="15.75" customHeight="1" x14ac:dyDescent="0.3">
      <c r="G656" s="4"/>
    </row>
    <row r="657" spans="7:7" ht="15.75" customHeight="1" x14ac:dyDescent="0.3">
      <c r="G657" s="4"/>
    </row>
    <row r="658" spans="7:7" ht="15.75" customHeight="1" x14ac:dyDescent="0.3">
      <c r="G658" s="4"/>
    </row>
    <row r="659" spans="7:7" ht="15.75" customHeight="1" x14ac:dyDescent="0.3">
      <c r="G659" s="4"/>
    </row>
    <row r="660" spans="7:7" ht="15.75" customHeight="1" x14ac:dyDescent="0.3">
      <c r="G660" s="4"/>
    </row>
    <row r="661" spans="7:7" ht="15.75" customHeight="1" x14ac:dyDescent="0.3">
      <c r="G661" s="4"/>
    </row>
    <row r="662" spans="7:7" ht="15.75" customHeight="1" x14ac:dyDescent="0.3">
      <c r="G662" s="4"/>
    </row>
    <row r="663" spans="7:7" ht="15.75" customHeight="1" x14ac:dyDescent="0.3">
      <c r="G663" s="4"/>
    </row>
    <row r="664" spans="7:7" ht="15.75" customHeight="1" x14ac:dyDescent="0.3">
      <c r="G664" s="4"/>
    </row>
    <row r="665" spans="7:7" ht="15.75" customHeight="1" x14ac:dyDescent="0.3">
      <c r="G665" s="4"/>
    </row>
    <row r="666" spans="7:7" ht="15.75" customHeight="1" x14ac:dyDescent="0.3">
      <c r="G666" s="4"/>
    </row>
    <row r="667" spans="7:7" ht="15.75" customHeight="1" x14ac:dyDescent="0.3">
      <c r="G667" s="4"/>
    </row>
    <row r="668" spans="7:7" ht="15.75" customHeight="1" x14ac:dyDescent="0.3">
      <c r="G668" s="4"/>
    </row>
    <row r="669" spans="7:7" ht="15.75" customHeight="1" x14ac:dyDescent="0.3">
      <c r="G669" s="4"/>
    </row>
    <row r="670" spans="7:7" ht="15.75" customHeight="1" x14ac:dyDescent="0.3">
      <c r="G670" s="4"/>
    </row>
    <row r="671" spans="7:7" ht="15.75" customHeight="1" x14ac:dyDescent="0.3">
      <c r="G671" s="4"/>
    </row>
    <row r="672" spans="7:7" ht="15.75" customHeight="1" x14ac:dyDescent="0.3">
      <c r="G672" s="4"/>
    </row>
    <row r="673" spans="7:7" ht="15.75" customHeight="1" x14ac:dyDescent="0.3">
      <c r="G673" s="4"/>
    </row>
    <row r="674" spans="7:7" ht="15.75" customHeight="1" x14ac:dyDescent="0.3">
      <c r="G674" s="4"/>
    </row>
    <row r="675" spans="7:7" ht="15.75" customHeight="1" x14ac:dyDescent="0.3">
      <c r="G675" s="4"/>
    </row>
    <row r="676" spans="7:7" ht="15.75" customHeight="1" x14ac:dyDescent="0.3">
      <c r="G676" s="4"/>
    </row>
    <row r="677" spans="7:7" ht="15.75" customHeight="1" x14ac:dyDescent="0.3">
      <c r="G677" s="4"/>
    </row>
    <row r="678" spans="7:7" ht="15.75" customHeight="1" x14ac:dyDescent="0.3">
      <c r="G678" s="4"/>
    </row>
    <row r="679" spans="7:7" ht="15.75" customHeight="1" x14ac:dyDescent="0.3">
      <c r="G679" s="4"/>
    </row>
    <row r="680" spans="7:7" ht="15.75" customHeight="1" x14ac:dyDescent="0.3">
      <c r="G680" s="4"/>
    </row>
    <row r="681" spans="7:7" ht="15.75" customHeight="1" x14ac:dyDescent="0.3">
      <c r="G681" s="4"/>
    </row>
    <row r="682" spans="7:7" ht="15.75" customHeight="1" x14ac:dyDescent="0.3">
      <c r="G682" s="4"/>
    </row>
    <row r="683" spans="7:7" ht="15.75" customHeight="1" x14ac:dyDescent="0.3">
      <c r="G683" s="4"/>
    </row>
    <row r="684" spans="7:7" ht="15.75" customHeight="1" x14ac:dyDescent="0.3">
      <c r="G684" s="4"/>
    </row>
    <row r="685" spans="7:7" ht="15.75" customHeight="1" x14ac:dyDescent="0.3">
      <c r="G685" s="4"/>
    </row>
    <row r="686" spans="7:7" ht="15.75" customHeight="1" x14ac:dyDescent="0.3">
      <c r="G686" s="4"/>
    </row>
    <row r="687" spans="7:7" ht="15.75" customHeight="1" x14ac:dyDescent="0.3">
      <c r="G687" s="4"/>
    </row>
    <row r="688" spans="7:7" ht="15.75" customHeight="1" x14ac:dyDescent="0.3">
      <c r="G688" s="4"/>
    </row>
    <row r="689" spans="7:7" ht="15.75" customHeight="1" x14ac:dyDescent="0.3">
      <c r="G689" s="4"/>
    </row>
    <row r="690" spans="7:7" ht="15.75" customHeight="1" x14ac:dyDescent="0.3">
      <c r="G690" s="4"/>
    </row>
    <row r="691" spans="7:7" ht="15.75" customHeight="1" x14ac:dyDescent="0.3">
      <c r="G691" s="4"/>
    </row>
    <row r="692" spans="7:7" ht="15.75" customHeight="1" x14ac:dyDescent="0.3">
      <c r="G692" s="4"/>
    </row>
    <row r="693" spans="7:7" ht="15.75" customHeight="1" x14ac:dyDescent="0.3">
      <c r="G693" s="4"/>
    </row>
    <row r="694" spans="7:7" ht="15.75" customHeight="1" x14ac:dyDescent="0.3">
      <c r="G694" s="4"/>
    </row>
    <row r="695" spans="7:7" ht="15.75" customHeight="1" x14ac:dyDescent="0.3">
      <c r="G695" s="4"/>
    </row>
    <row r="696" spans="7:7" ht="15.75" customHeight="1" x14ac:dyDescent="0.3">
      <c r="G696" s="4"/>
    </row>
    <row r="697" spans="7:7" ht="15.75" customHeight="1" x14ac:dyDescent="0.3">
      <c r="G697" s="4"/>
    </row>
    <row r="698" spans="7:7" ht="15.75" customHeight="1" x14ac:dyDescent="0.3">
      <c r="G698" s="4"/>
    </row>
    <row r="699" spans="7:7" ht="15.75" customHeight="1" x14ac:dyDescent="0.3">
      <c r="G699" s="4"/>
    </row>
    <row r="700" spans="7:7" ht="15.75" customHeight="1" x14ac:dyDescent="0.3">
      <c r="G700" s="4"/>
    </row>
    <row r="701" spans="7:7" ht="15.75" customHeight="1" x14ac:dyDescent="0.3">
      <c r="G701" s="4"/>
    </row>
    <row r="702" spans="7:7" ht="15.75" customHeight="1" x14ac:dyDescent="0.3">
      <c r="G702" s="4"/>
    </row>
    <row r="703" spans="7:7" ht="15.75" customHeight="1" x14ac:dyDescent="0.3">
      <c r="G703" s="4"/>
    </row>
    <row r="704" spans="7:7" ht="15.75" customHeight="1" x14ac:dyDescent="0.3">
      <c r="G704" s="4"/>
    </row>
    <row r="705" spans="7:7" ht="15.75" customHeight="1" x14ac:dyDescent="0.3">
      <c r="G705" s="4"/>
    </row>
    <row r="706" spans="7:7" ht="15.75" customHeight="1" x14ac:dyDescent="0.3">
      <c r="G706" s="4"/>
    </row>
    <row r="707" spans="7:7" ht="15.75" customHeight="1" x14ac:dyDescent="0.3">
      <c r="G707" s="4"/>
    </row>
    <row r="708" spans="7:7" ht="15.75" customHeight="1" x14ac:dyDescent="0.3">
      <c r="G708" s="4"/>
    </row>
    <row r="709" spans="7:7" ht="15.75" customHeight="1" x14ac:dyDescent="0.3">
      <c r="G709" s="4"/>
    </row>
    <row r="710" spans="7:7" ht="15.75" customHeight="1" x14ac:dyDescent="0.3">
      <c r="G710" s="4"/>
    </row>
    <row r="711" spans="7:7" ht="15.75" customHeight="1" x14ac:dyDescent="0.3">
      <c r="G711" s="4"/>
    </row>
    <row r="712" spans="7:7" ht="15.75" customHeight="1" x14ac:dyDescent="0.3">
      <c r="G712" s="4"/>
    </row>
    <row r="713" spans="7:7" ht="15.75" customHeight="1" x14ac:dyDescent="0.3">
      <c r="G713" s="4"/>
    </row>
    <row r="714" spans="7:7" ht="15.75" customHeight="1" x14ac:dyDescent="0.3">
      <c r="G714" s="4"/>
    </row>
    <row r="715" spans="7:7" ht="15.75" customHeight="1" x14ac:dyDescent="0.3">
      <c r="G715" s="4"/>
    </row>
    <row r="716" spans="7:7" ht="15.75" customHeight="1" x14ac:dyDescent="0.3">
      <c r="G716" s="4"/>
    </row>
    <row r="717" spans="7:7" ht="15.75" customHeight="1" x14ac:dyDescent="0.3">
      <c r="G717" s="4"/>
    </row>
    <row r="718" spans="7:7" ht="15.75" customHeight="1" x14ac:dyDescent="0.3">
      <c r="G718" s="4"/>
    </row>
    <row r="719" spans="7:7" ht="15.75" customHeight="1" x14ac:dyDescent="0.3">
      <c r="G719" s="4"/>
    </row>
    <row r="720" spans="7:7" ht="15.75" customHeight="1" x14ac:dyDescent="0.3">
      <c r="G720" s="4"/>
    </row>
    <row r="721" spans="7:7" ht="15.75" customHeight="1" x14ac:dyDescent="0.3">
      <c r="G721" s="4"/>
    </row>
    <row r="722" spans="7:7" ht="15.75" customHeight="1" x14ac:dyDescent="0.3">
      <c r="G722" s="4"/>
    </row>
    <row r="723" spans="7:7" ht="15.75" customHeight="1" x14ac:dyDescent="0.3">
      <c r="G723" s="4"/>
    </row>
    <row r="724" spans="7:7" ht="15.75" customHeight="1" x14ac:dyDescent="0.3">
      <c r="G724" s="4"/>
    </row>
    <row r="725" spans="7:7" ht="15.75" customHeight="1" x14ac:dyDescent="0.3">
      <c r="G725" s="4"/>
    </row>
    <row r="726" spans="7:7" ht="15.75" customHeight="1" x14ac:dyDescent="0.3">
      <c r="G726" s="4"/>
    </row>
    <row r="727" spans="7:7" ht="15.75" customHeight="1" x14ac:dyDescent="0.3">
      <c r="G727" s="4"/>
    </row>
    <row r="728" spans="7:7" ht="15.75" customHeight="1" x14ac:dyDescent="0.3">
      <c r="G728" s="4"/>
    </row>
    <row r="729" spans="7:7" ht="15.75" customHeight="1" x14ac:dyDescent="0.3">
      <c r="G729" s="4"/>
    </row>
    <row r="730" spans="7:7" ht="15.75" customHeight="1" x14ac:dyDescent="0.3">
      <c r="G730" s="4"/>
    </row>
    <row r="731" spans="7:7" ht="15.75" customHeight="1" x14ac:dyDescent="0.3">
      <c r="G731" s="4"/>
    </row>
    <row r="732" spans="7:7" ht="15.75" customHeight="1" x14ac:dyDescent="0.3">
      <c r="G732" s="4"/>
    </row>
    <row r="733" spans="7:7" ht="15.75" customHeight="1" x14ac:dyDescent="0.3">
      <c r="G733" s="4"/>
    </row>
    <row r="734" spans="7:7" ht="15.75" customHeight="1" x14ac:dyDescent="0.3">
      <c r="G734" s="4"/>
    </row>
    <row r="735" spans="7:7" ht="15.75" customHeight="1" x14ac:dyDescent="0.3">
      <c r="G735" s="4"/>
    </row>
    <row r="736" spans="7:7" ht="15.75" customHeight="1" x14ac:dyDescent="0.3">
      <c r="G736" s="4"/>
    </row>
    <row r="737" spans="7:7" ht="15.75" customHeight="1" x14ac:dyDescent="0.3">
      <c r="G737" s="4"/>
    </row>
    <row r="738" spans="7:7" ht="15.75" customHeight="1" x14ac:dyDescent="0.3">
      <c r="G738" s="4"/>
    </row>
    <row r="739" spans="7:7" ht="15.75" customHeight="1" x14ac:dyDescent="0.3">
      <c r="G739" s="4"/>
    </row>
    <row r="740" spans="7:7" ht="15.75" customHeight="1" x14ac:dyDescent="0.3">
      <c r="G740" s="4"/>
    </row>
    <row r="741" spans="7:7" ht="15.75" customHeight="1" x14ac:dyDescent="0.3">
      <c r="G741" s="4"/>
    </row>
    <row r="742" spans="7:7" ht="15.75" customHeight="1" x14ac:dyDescent="0.3">
      <c r="G742" s="4"/>
    </row>
    <row r="743" spans="7:7" ht="15.75" customHeight="1" x14ac:dyDescent="0.3">
      <c r="G743" s="4"/>
    </row>
    <row r="744" spans="7:7" ht="15.75" customHeight="1" x14ac:dyDescent="0.3">
      <c r="G744" s="4"/>
    </row>
    <row r="745" spans="7:7" ht="15.75" customHeight="1" x14ac:dyDescent="0.3">
      <c r="G745" s="4"/>
    </row>
    <row r="746" spans="7:7" ht="15.75" customHeight="1" x14ac:dyDescent="0.3">
      <c r="G746" s="4"/>
    </row>
    <row r="747" spans="7:7" ht="15.75" customHeight="1" x14ac:dyDescent="0.3">
      <c r="G747" s="4"/>
    </row>
    <row r="748" spans="7:7" ht="15.75" customHeight="1" x14ac:dyDescent="0.3">
      <c r="G748" s="4"/>
    </row>
    <row r="749" spans="7:7" ht="15.75" customHeight="1" x14ac:dyDescent="0.3">
      <c r="G749" s="4"/>
    </row>
    <row r="750" spans="7:7" ht="15.75" customHeight="1" x14ac:dyDescent="0.3">
      <c r="G750" s="4"/>
    </row>
    <row r="751" spans="7:7" ht="15.75" customHeight="1" x14ac:dyDescent="0.3">
      <c r="G751" s="4"/>
    </row>
    <row r="752" spans="7:7" ht="15.75" customHeight="1" x14ac:dyDescent="0.3">
      <c r="G752" s="4"/>
    </row>
    <row r="753" spans="7:7" ht="15.75" customHeight="1" x14ac:dyDescent="0.3">
      <c r="G753" s="4"/>
    </row>
    <row r="754" spans="7:7" ht="15.75" customHeight="1" x14ac:dyDescent="0.3">
      <c r="G754" s="4"/>
    </row>
    <row r="755" spans="7:7" ht="15.75" customHeight="1" x14ac:dyDescent="0.3">
      <c r="G755" s="4"/>
    </row>
    <row r="756" spans="7:7" ht="15.75" customHeight="1" x14ac:dyDescent="0.3">
      <c r="G756" s="4"/>
    </row>
    <row r="757" spans="7:7" ht="15.75" customHeight="1" x14ac:dyDescent="0.3">
      <c r="G757" s="4"/>
    </row>
    <row r="758" spans="7:7" ht="15.75" customHeight="1" x14ac:dyDescent="0.3">
      <c r="G758" s="4"/>
    </row>
    <row r="759" spans="7:7" ht="15.75" customHeight="1" x14ac:dyDescent="0.3">
      <c r="G759" s="4"/>
    </row>
    <row r="760" spans="7:7" ht="15.75" customHeight="1" x14ac:dyDescent="0.3">
      <c r="G760" s="4"/>
    </row>
    <row r="761" spans="7:7" ht="15.75" customHeight="1" x14ac:dyDescent="0.3">
      <c r="G761" s="4"/>
    </row>
    <row r="762" spans="7:7" ht="15.75" customHeight="1" x14ac:dyDescent="0.3">
      <c r="G762" s="4"/>
    </row>
    <row r="763" spans="7:7" ht="15.75" customHeight="1" x14ac:dyDescent="0.3">
      <c r="G763" s="4"/>
    </row>
    <row r="764" spans="7:7" ht="15.75" customHeight="1" x14ac:dyDescent="0.3">
      <c r="G764" s="4"/>
    </row>
    <row r="765" spans="7:7" ht="15.75" customHeight="1" x14ac:dyDescent="0.3">
      <c r="G765" s="4"/>
    </row>
    <row r="766" spans="7:7" ht="15.75" customHeight="1" x14ac:dyDescent="0.3">
      <c r="G766" s="4"/>
    </row>
    <row r="767" spans="7:7" ht="15.75" customHeight="1" x14ac:dyDescent="0.3">
      <c r="G767" s="4"/>
    </row>
    <row r="768" spans="7:7" ht="15.75" customHeight="1" x14ac:dyDescent="0.3">
      <c r="G768" s="4"/>
    </row>
    <row r="769" spans="7:7" ht="15.75" customHeight="1" x14ac:dyDescent="0.3">
      <c r="G769" s="4"/>
    </row>
    <row r="770" spans="7:7" ht="15.75" customHeight="1" x14ac:dyDescent="0.3">
      <c r="G770" s="4"/>
    </row>
    <row r="771" spans="7:7" ht="15.75" customHeight="1" x14ac:dyDescent="0.3">
      <c r="G771" s="4"/>
    </row>
    <row r="772" spans="7:7" ht="15.75" customHeight="1" x14ac:dyDescent="0.3">
      <c r="G772" s="4"/>
    </row>
    <row r="773" spans="7:7" ht="15.75" customHeight="1" x14ac:dyDescent="0.3">
      <c r="G773" s="4"/>
    </row>
    <row r="774" spans="7:7" ht="15.75" customHeight="1" x14ac:dyDescent="0.3">
      <c r="G774" s="4"/>
    </row>
    <row r="775" spans="7:7" ht="15.75" customHeight="1" x14ac:dyDescent="0.3">
      <c r="G775" s="4"/>
    </row>
    <row r="776" spans="7:7" ht="15.75" customHeight="1" x14ac:dyDescent="0.3">
      <c r="G776" s="4"/>
    </row>
    <row r="777" spans="7:7" ht="15.75" customHeight="1" x14ac:dyDescent="0.3">
      <c r="G777" s="4"/>
    </row>
    <row r="778" spans="7:7" ht="15.75" customHeight="1" x14ac:dyDescent="0.3">
      <c r="G778" s="4"/>
    </row>
    <row r="779" spans="7:7" ht="15.75" customHeight="1" x14ac:dyDescent="0.3">
      <c r="G779" s="4"/>
    </row>
    <row r="780" spans="7:7" ht="15.75" customHeight="1" x14ac:dyDescent="0.3">
      <c r="G780" s="4"/>
    </row>
    <row r="781" spans="7:7" ht="15.75" customHeight="1" x14ac:dyDescent="0.3">
      <c r="G781" s="4"/>
    </row>
    <row r="782" spans="7:7" ht="15.75" customHeight="1" x14ac:dyDescent="0.3">
      <c r="G782" s="4"/>
    </row>
    <row r="783" spans="7:7" ht="15.75" customHeight="1" x14ac:dyDescent="0.3">
      <c r="G783" s="4"/>
    </row>
    <row r="784" spans="7:7" ht="15.75" customHeight="1" x14ac:dyDescent="0.3">
      <c r="G784" s="4"/>
    </row>
    <row r="785" spans="7:7" ht="15.75" customHeight="1" x14ac:dyDescent="0.3">
      <c r="G785" s="4"/>
    </row>
    <row r="786" spans="7:7" ht="15.75" customHeight="1" x14ac:dyDescent="0.3">
      <c r="G786" s="4"/>
    </row>
    <row r="787" spans="7:7" ht="15.75" customHeight="1" x14ac:dyDescent="0.3">
      <c r="G787" s="4"/>
    </row>
    <row r="788" spans="7:7" ht="15.75" customHeight="1" x14ac:dyDescent="0.3">
      <c r="G788" s="4"/>
    </row>
    <row r="789" spans="7:7" ht="15.75" customHeight="1" x14ac:dyDescent="0.3">
      <c r="G789" s="4"/>
    </row>
    <row r="790" spans="7:7" ht="15.75" customHeight="1" x14ac:dyDescent="0.3">
      <c r="G790" s="4"/>
    </row>
    <row r="791" spans="7:7" ht="15.75" customHeight="1" x14ac:dyDescent="0.3">
      <c r="G791" s="4"/>
    </row>
    <row r="792" spans="7:7" ht="15.75" customHeight="1" x14ac:dyDescent="0.3">
      <c r="G792" s="4"/>
    </row>
    <row r="793" spans="7:7" ht="15.75" customHeight="1" x14ac:dyDescent="0.3">
      <c r="G793" s="4"/>
    </row>
    <row r="794" spans="7:7" ht="15.75" customHeight="1" x14ac:dyDescent="0.3">
      <c r="G794" s="4"/>
    </row>
    <row r="795" spans="7:7" ht="15.75" customHeight="1" x14ac:dyDescent="0.3">
      <c r="G795" s="4"/>
    </row>
    <row r="796" spans="7:7" ht="15.75" customHeight="1" x14ac:dyDescent="0.3">
      <c r="G796" s="4"/>
    </row>
    <row r="797" spans="7:7" ht="15.75" customHeight="1" x14ac:dyDescent="0.3">
      <c r="G797" s="4"/>
    </row>
    <row r="798" spans="7:7" ht="15.75" customHeight="1" x14ac:dyDescent="0.3">
      <c r="G798" s="4"/>
    </row>
    <row r="799" spans="7:7" ht="15.75" customHeight="1" x14ac:dyDescent="0.3">
      <c r="G799" s="4"/>
    </row>
    <row r="800" spans="7:7" ht="15.75" customHeight="1" x14ac:dyDescent="0.3">
      <c r="G800" s="4"/>
    </row>
    <row r="801" spans="7:7" ht="15.75" customHeight="1" x14ac:dyDescent="0.3">
      <c r="G801" s="4"/>
    </row>
    <row r="802" spans="7:7" ht="15.75" customHeight="1" x14ac:dyDescent="0.3">
      <c r="G802" s="4"/>
    </row>
    <row r="803" spans="7:7" ht="15.75" customHeight="1" x14ac:dyDescent="0.3">
      <c r="G803" s="4"/>
    </row>
    <row r="804" spans="7:7" ht="15.75" customHeight="1" x14ac:dyDescent="0.3">
      <c r="G804" s="4"/>
    </row>
    <row r="805" spans="7:7" ht="15.75" customHeight="1" x14ac:dyDescent="0.3">
      <c r="G805" s="4"/>
    </row>
    <row r="806" spans="7:7" ht="15.75" customHeight="1" x14ac:dyDescent="0.3">
      <c r="G806" s="4"/>
    </row>
    <row r="807" spans="7:7" ht="15.75" customHeight="1" x14ac:dyDescent="0.3">
      <c r="G807" s="4"/>
    </row>
    <row r="808" spans="7:7" ht="15.75" customHeight="1" x14ac:dyDescent="0.3">
      <c r="G808" s="4"/>
    </row>
    <row r="809" spans="7:7" ht="15.75" customHeight="1" x14ac:dyDescent="0.3">
      <c r="G809" s="4"/>
    </row>
    <row r="810" spans="7:7" ht="15.75" customHeight="1" x14ac:dyDescent="0.3">
      <c r="G810" s="4"/>
    </row>
    <row r="811" spans="7:7" ht="15.75" customHeight="1" x14ac:dyDescent="0.3">
      <c r="G811" s="4"/>
    </row>
    <row r="812" spans="7:7" ht="15.75" customHeight="1" x14ac:dyDescent="0.3">
      <c r="G812" s="4"/>
    </row>
    <row r="813" spans="7:7" ht="15.75" customHeight="1" x14ac:dyDescent="0.3">
      <c r="G813" s="4"/>
    </row>
    <row r="814" spans="7:7" ht="15.75" customHeight="1" x14ac:dyDescent="0.3">
      <c r="G814" s="4"/>
    </row>
    <row r="815" spans="7:7" ht="15.75" customHeight="1" x14ac:dyDescent="0.3">
      <c r="G815" s="4"/>
    </row>
    <row r="816" spans="7:7" ht="15.75" customHeight="1" x14ac:dyDescent="0.3">
      <c r="G816" s="4"/>
    </row>
    <row r="817" spans="7:7" ht="15.75" customHeight="1" x14ac:dyDescent="0.3">
      <c r="G817" s="4"/>
    </row>
    <row r="818" spans="7:7" ht="15.75" customHeight="1" x14ac:dyDescent="0.3">
      <c r="G818" s="4"/>
    </row>
    <row r="819" spans="7:7" ht="15.75" customHeight="1" x14ac:dyDescent="0.3">
      <c r="G819" s="4"/>
    </row>
    <row r="820" spans="7:7" ht="15.75" customHeight="1" x14ac:dyDescent="0.3">
      <c r="G820" s="4"/>
    </row>
    <row r="821" spans="7:7" ht="15.75" customHeight="1" x14ac:dyDescent="0.3">
      <c r="G821" s="4"/>
    </row>
    <row r="822" spans="7:7" ht="15.75" customHeight="1" x14ac:dyDescent="0.3">
      <c r="G822" s="4"/>
    </row>
    <row r="823" spans="7:7" ht="15.75" customHeight="1" x14ac:dyDescent="0.3">
      <c r="G823" s="4"/>
    </row>
    <row r="824" spans="7:7" ht="15.75" customHeight="1" x14ac:dyDescent="0.3">
      <c r="G824" s="4"/>
    </row>
    <row r="825" spans="7:7" ht="15.75" customHeight="1" x14ac:dyDescent="0.3">
      <c r="G825" s="4"/>
    </row>
    <row r="826" spans="7:7" ht="15.75" customHeight="1" x14ac:dyDescent="0.3">
      <c r="G826" s="4"/>
    </row>
    <row r="827" spans="7:7" ht="15.75" customHeight="1" x14ac:dyDescent="0.3">
      <c r="G827" s="4"/>
    </row>
    <row r="828" spans="7:7" ht="15.75" customHeight="1" x14ac:dyDescent="0.3">
      <c r="G828" s="4"/>
    </row>
    <row r="829" spans="7:7" ht="15.75" customHeight="1" x14ac:dyDescent="0.3">
      <c r="G829" s="4"/>
    </row>
    <row r="830" spans="7:7" ht="15.75" customHeight="1" x14ac:dyDescent="0.3">
      <c r="G830" s="4"/>
    </row>
    <row r="831" spans="7:7" ht="15.75" customHeight="1" x14ac:dyDescent="0.3">
      <c r="G831" s="4"/>
    </row>
    <row r="832" spans="7:7" ht="15.75" customHeight="1" x14ac:dyDescent="0.3">
      <c r="G832" s="4"/>
    </row>
    <row r="833" spans="7:7" ht="15.75" customHeight="1" x14ac:dyDescent="0.3">
      <c r="G833" s="4"/>
    </row>
    <row r="834" spans="7:7" ht="15.75" customHeight="1" x14ac:dyDescent="0.3">
      <c r="G834" s="4"/>
    </row>
    <row r="835" spans="7:7" ht="15.75" customHeight="1" x14ac:dyDescent="0.3">
      <c r="G835" s="4"/>
    </row>
    <row r="836" spans="7:7" ht="15.75" customHeight="1" x14ac:dyDescent="0.3">
      <c r="G836" s="4"/>
    </row>
    <row r="837" spans="7:7" ht="15.75" customHeight="1" x14ac:dyDescent="0.3">
      <c r="G837" s="4"/>
    </row>
    <row r="838" spans="7:7" ht="15.75" customHeight="1" x14ac:dyDescent="0.3">
      <c r="G838" s="4"/>
    </row>
    <row r="839" spans="7:7" ht="15.75" customHeight="1" x14ac:dyDescent="0.3">
      <c r="G839" s="4"/>
    </row>
    <row r="840" spans="7:7" ht="15.75" customHeight="1" x14ac:dyDescent="0.3">
      <c r="G840" s="4"/>
    </row>
    <row r="841" spans="7:7" ht="15.75" customHeight="1" x14ac:dyDescent="0.3">
      <c r="G841" s="4"/>
    </row>
    <row r="842" spans="7:7" ht="15.75" customHeight="1" x14ac:dyDescent="0.3">
      <c r="G842" s="4"/>
    </row>
    <row r="843" spans="7:7" ht="15.75" customHeight="1" x14ac:dyDescent="0.3">
      <c r="G843" s="4"/>
    </row>
    <row r="844" spans="7:7" ht="15.75" customHeight="1" x14ac:dyDescent="0.3">
      <c r="G844" s="4"/>
    </row>
    <row r="845" spans="7:7" ht="15.75" customHeight="1" x14ac:dyDescent="0.3">
      <c r="G845" s="4"/>
    </row>
    <row r="846" spans="7:7" ht="15.75" customHeight="1" x14ac:dyDescent="0.3">
      <c r="G846" s="4"/>
    </row>
    <row r="847" spans="7:7" ht="15.75" customHeight="1" x14ac:dyDescent="0.3">
      <c r="G847" s="4"/>
    </row>
    <row r="848" spans="7:7" ht="15.75" customHeight="1" x14ac:dyDescent="0.3">
      <c r="G848" s="4"/>
    </row>
    <row r="849" spans="7:7" ht="15.75" customHeight="1" x14ac:dyDescent="0.3">
      <c r="G849" s="4"/>
    </row>
    <row r="850" spans="7:7" ht="15.75" customHeight="1" x14ac:dyDescent="0.3">
      <c r="G850" s="4"/>
    </row>
    <row r="851" spans="7:7" ht="15.75" customHeight="1" x14ac:dyDescent="0.3">
      <c r="G851" s="4"/>
    </row>
    <row r="852" spans="7:7" ht="15.75" customHeight="1" x14ac:dyDescent="0.3">
      <c r="G852" s="4"/>
    </row>
    <row r="853" spans="7:7" ht="15.75" customHeight="1" x14ac:dyDescent="0.3">
      <c r="G853" s="4"/>
    </row>
    <row r="854" spans="7:7" ht="15.75" customHeight="1" x14ac:dyDescent="0.3">
      <c r="G854" s="4"/>
    </row>
    <row r="855" spans="7:7" ht="15.75" customHeight="1" x14ac:dyDescent="0.3">
      <c r="G855" s="4"/>
    </row>
    <row r="856" spans="7:7" ht="15.75" customHeight="1" x14ac:dyDescent="0.3">
      <c r="G856" s="4"/>
    </row>
    <row r="857" spans="7:7" ht="15.75" customHeight="1" x14ac:dyDescent="0.3">
      <c r="G857" s="4"/>
    </row>
    <row r="858" spans="7:7" ht="15.75" customHeight="1" x14ac:dyDescent="0.3">
      <c r="G858" s="4"/>
    </row>
    <row r="859" spans="7:7" ht="15.75" customHeight="1" x14ac:dyDescent="0.3">
      <c r="G859" s="4"/>
    </row>
    <row r="860" spans="7:7" ht="15.75" customHeight="1" x14ac:dyDescent="0.3">
      <c r="G860" s="4"/>
    </row>
    <row r="861" spans="7:7" ht="15.75" customHeight="1" x14ac:dyDescent="0.3">
      <c r="G861" s="4"/>
    </row>
    <row r="862" spans="7:7" ht="15.75" customHeight="1" x14ac:dyDescent="0.3">
      <c r="G862" s="4"/>
    </row>
    <row r="863" spans="7:7" ht="15.75" customHeight="1" x14ac:dyDescent="0.3">
      <c r="G863" s="4"/>
    </row>
    <row r="864" spans="7:7" ht="15.75" customHeight="1" x14ac:dyDescent="0.3">
      <c r="G864" s="4"/>
    </row>
    <row r="865" spans="7:7" ht="15.75" customHeight="1" x14ac:dyDescent="0.3">
      <c r="G865" s="4"/>
    </row>
    <row r="866" spans="7:7" ht="15.75" customHeight="1" x14ac:dyDescent="0.3">
      <c r="G866" s="4"/>
    </row>
    <row r="867" spans="7:7" ht="15.75" customHeight="1" x14ac:dyDescent="0.3">
      <c r="G867" s="4"/>
    </row>
    <row r="868" spans="7:7" ht="15.75" customHeight="1" x14ac:dyDescent="0.3">
      <c r="G868" s="4"/>
    </row>
    <row r="869" spans="7:7" ht="15.75" customHeight="1" x14ac:dyDescent="0.3">
      <c r="G869" s="4"/>
    </row>
    <row r="870" spans="7:7" ht="15.75" customHeight="1" x14ac:dyDescent="0.3">
      <c r="G870" s="4"/>
    </row>
    <row r="871" spans="7:7" ht="15.75" customHeight="1" x14ac:dyDescent="0.3">
      <c r="G871" s="4"/>
    </row>
    <row r="872" spans="7:7" ht="15.75" customHeight="1" x14ac:dyDescent="0.3">
      <c r="G872" s="4"/>
    </row>
    <row r="873" spans="7:7" ht="15.75" customHeight="1" x14ac:dyDescent="0.3">
      <c r="G873" s="4"/>
    </row>
    <row r="874" spans="7:7" ht="15.75" customHeight="1" x14ac:dyDescent="0.3">
      <c r="G874" s="4"/>
    </row>
    <row r="875" spans="7:7" ht="15.75" customHeight="1" x14ac:dyDescent="0.3">
      <c r="G875" s="4"/>
    </row>
    <row r="876" spans="7:7" ht="15.75" customHeight="1" x14ac:dyDescent="0.3">
      <c r="G876" s="4"/>
    </row>
    <row r="877" spans="7:7" ht="15.75" customHeight="1" x14ac:dyDescent="0.3">
      <c r="G877" s="4"/>
    </row>
    <row r="878" spans="7:7" ht="15.75" customHeight="1" x14ac:dyDescent="0.3">
      <c r="G878" s="4"/>
    </row>
    <row r="879" spans="7:7" ht="15.75" customHeight="1" x14ac:dyDescent="0.3">
      <c r="G879" s="4"/>
    </row>
    <row r="880" spans="7:7" ht="15.75" customHeight="1" x14ac:dyDescent="0.3">
      <c r="G880" s="4"/>
    </row>
    <row r="881" spans="7:7" ht="15.75" customHeight="1" x14ac:dyDescent="0.3">
      <c r="G881" s="4"/>
    </row>
    <row r="882" spans="7:7" ht="15.75" customHeight="1" x14ac:dyDescent="0.3">
      <c r="G882" s="4"/>
    </row>
    <row r="883" spans="7:7" ht="15.75" customHeight="1" x14ac:dyDescent="0.3">
      <c r="G883" s="4"/>
    </row>
    <row r="884" spans="7:7" ht="15.75" customHeight="1" x14ac:dyDescent="0.3">
      <c r="G884" s="4"/>
    </row>
    <row r="885" spans="7:7" ht="15.75" customHeight="1" x14ac:dyDescent="0.3">
      <c r="G885" s="4"/>
    </row>
    <row r="886" spans="7:7" ht="15.75" customHeight="1" x14ac:dyDescent="0.3">
      <c r="G886" s="4"/>
    </row>
    <row r="887" spans="7:7" ht="15.75" customHeight="1" x14ac:dyDescent="0.3">
      <c r="G887" s="4"/>
    </row>
    <row r="888" spans="7:7" ht="15.75" customHeight="1" x14ac:dyDescent="0.3">
      <c r="G888" s="4"/>
    </row>
    <row r="889" spans="7:7" ht="15.75" customHeight="1" x14ac:dyDescent="0.3">
      <c r="G889" s="4"/>
    </row>
    <row r="890" spans="7:7" ht="15.75" customHeight="1" x14ac:dyDescent="0.3">
      <c r="G890" s="4"/>
    </row>
    <row r="891" spans="7:7" ht="15.75" customHeight="1" x14ac:dyDescent="0.3">
      <c r="G891" s="4"/>
    </row>
    <row r="892" spans="7:7" ht="15.75" customHeight="1" x14ac:dyDescent="0.3">
      <c r="G892" s="4"/>
    </row>
    <row r="893" spans="7:7" ht="15.75" customHeight="1" x14ac:dyDescent="0.3">
      <c r="G893" s="4"/>
    </row>
    <row r="894" spans="7:7" ht="15.75" customHeight="1" x14ac:dyDescent="0.3">
      <c r="G894" s="4"/>
    </row>
    <row r="895" spans="7:7" ht="15.75" customHeight="1" x14ac:dyDescent="0.3">
      <c r="G895" s="4"/>
    </row>
    <row r="896" spans="7:7" ht="15.75" customHeight="1" x14ac:dyDescent="0.3">
      <c r="G896" s="4"/>
    </row>
    <row r="897" spans="7:7" ht="15.75" customHeight="1" x14ac:dyDescent="0.3">
      <c r="G897" s="4"/>
    </row>
    <row r="898" spans="7:7" ht="15.75" customHeight="1" x14ac:dyDescent="0.3">
      <c r="G898" s="4"/>
    </row>
    <row r="899" spans="7:7" ht="15.75" customHeight="1" x14ac:dyDescent="0.3">
      <c r="G899" s="4"/>
    </row>
    <row r="900" spans="7:7" ht="15.75" customHeight="1" x14ac:dyDescent="0.3">
      <c r="G900" s="4"/>
    </row>
    <row r="901" spans="7:7" ht="15.75" customHeight="1" x14ac:dyDescent="0.3">
      <c r="G901" s="4"/>
    </row>
    <row r="902" spans="7:7" ht="15.75" customHeight="1" x14ac:dyDescent="0.3">
      <c r="G902" s="4"/>
    </row>
    <row r="903" spans="7:7" ht="15.75" customHeight="1" x14ac:dyDescent="0.3">
      <c r="G903" s="4"/>
    </row>
    <row r="904" spans="7:7" ht="15.75" customHeight="1" x14ac:dyDescent="0.3">
      <c r="G904" s="4"/>
    </row>
    <row r="905" spans="7:7" ht="15.75" customHeight="1" x14ac:dyDescent="0.3">
      <c r="G905" s="4"/>
    </row>
    <row r="906" spans="7:7" ht="15.75" customHeight="1" x14ac:dyDescent="0.3">
      <c r="G906" s="4"/>
    </row>
    <row r="907" spans="7:7" ht="15.75" customHeight="1" x14ac:dyDescent="0.3">
      <c r="G907" s="4"/>
    </row>
    <row r="908" spans="7:7" ht="15.75" customHeight="1" x14ac:dyDescent="0.3">
      <c r="G908" s="4"/>
    </row>
    <row r="909" spans="7:7" ht="15.75" customHeight="1" x14ac:dyDescent="0.3">
      <c r="G909" s="4"/>
    </row>
    <row r="910" spans="7:7" ht="15.75" customHeight="1" x14ac:dyDescent="0.3">
      <c r="G910" s="4"/>
    </row>
    <row r="911" spans="7:7" ht="15.75" customHeight="1" x14ac:dyDescent="0.3">
      <c r="G911" s="4"/>
    </row>
    <row r="912" spans="7:7" ht="15.75" customHeight="1" x14ac:dyDescent="0.3">
      <c r="G912" s="4"/>
    </row>
    <row r="913" spans="7:7" ht="15.75" customHeight="1" x14ac:dyDescent="0.3">
      <c r="G913" s="4"/>
    </row>
    <row r="914" spans="7:7" ht="15.75" customHeight="1" x14ac:dyDescent="0.3">
      <c r="G914" s="4"/>
    </row>
    <row r="915" spans="7:7" ht="15.75" customHeight="1" x14ac:dyDescent="0.3">
      <c r="G915" s="4"/>
    </row>
    <row r="916" spans="7:7" ht="15.75" customHeight="1" x14ac:dyDescent="0.3">
      <c r="G916" s="4"/>
    </row>
    <row r="917" spans="7:7" ht="15.75" customHeight="1" x14ac:dyDescent="0.3">
      <c r="G917" s="4"/>
    </row>
    <row r="918" spans="7:7" ht="15.75" customHeight="1" x14ac:dyDescent="0.3">
      <c r="G918" s="4"/>
    </row>
    <row r="919" spans="7:7" ht="15.75" customHeight="1" x14ac:dyDescent="0.3">
      <c r="G919" s="4"/>
    </row>
    <row r="920" spans="7:7" ht="15.75" customHeight="1" x14ac:dyDescent="0.3">
      <c r="G920" s="4"/>
    </row>
    <row r="921" spans="7:7" ht="15.75" customHeight="1" x14ac:dyDescent="0.3">
      <c r="G921" s="4"/>
    </row>
    <row r="922" spans="7:7" ht="15.75" customHeight="1" x14ac:dyDescent="0.3">
      <c r="G922" s="4"/>
    </row>
    <row r="923" spans="7:7" ht="15.75" customHeight="1" x14ac:dyDescent="0.3">
      <c r="G923" s="4"/>
    </row>
    <row r="924" spans="7:7" ht="15.75" customHeight="1" x14ac:dyDescent="0.3">
      <c r="G924" s="4"/>
    </row>
    <row r="925" spans="7:7" ht="15.75" customHeight="1" x14ac:dyDescent="0.3">
      <c r="G925" s="4"/>
    </row>
    <row r="926" spans="7:7" ht="15.75" customHeight="1" x14ac:dyDescent="0.3">
      <c r="G926" s="4"/>
    </row>
    <row r="927" spans="7:7" ht="15.75" customHeight="1" x14ac:dyDescent="0.3">
      <c r="G927" s="4"/>
    </row>
    <row r="928" spans="7:7" ht="15.75" customHeight="1" x14ac:dyDescent="0.3">
      <c r="G928" s="4"/>
    </row>
    <row r="929" spans="7:7" ht="15.75" customHeight="1" x14ac:dyDescent="0.3">
      <c r="G929" s="4"/>
    </row>
    <row r="930" spans="7:7" ht="15.75" customHeight="1" x14ac:dyDescent="0.3">
      <c r="G930" s="4"/>
    </row>
    <row r="931" spans="7:7" ht="15.75" customHeight="1" x14ac:dyDescent="0.3">
      <c r="G931" s="4"/>
    </row>
    <row r="932" spans="7:7" ht="15.75" customHeight="1" x14ac:dyDescent="0.3">
      <c r="G932" s="4"/>
    </row>
    <row r="933" spans="7:7" ht="15.75" customHeight="1" x14ac:dyDescent="0.3">
      <c r="G933" s="4"/>
    </row>
    <row r="934" spans="7:7" ht="15.75" customHeight="1" x14ac:dyDescent="0.3">
      <c r="G934" s="4"/>
    </row>
    <row r="935" spans="7:7" ht="15.75" customHeight="1" x14ac:dyDescent="0.3">
      <c r="G935" s="4"/>
    </row>
    <row r="936" spans="7:7" ht="15.75" customHeight="1" x14ac:dyDescent="0.3">
      <c r="G936" s="4"/>
    </row>
    <row r="937" spans="7:7" ht="15.75" customHeight="1" x14ac:dyDescent="0.3">
      <c r="G937" s="4"/>
    </row>
    <row r="938" spans="7:7" ht="15.75" customHeight="1" x14ac:dyDescent="0.3">
      <c r="G938" s="4"/>
    </row>
    <row r="939" spans="7:7" ht="15.75" customHeight="1" x14ac:dyDescent="0.3">
      <c r="G939" s="4"/>
    </row>
    <row r="940" spans="7:7" ht="15.75" customHeight="1" x14ac:dyDescent="0.3">
      <c r="G940" s="4"/>
    </row>
    <row r="941" spans="7:7" ht="15.75" customHeight="1" x14ac:dyDescent="0.3">
      <c r="G941" s="4"/>
    </row>
    <row r="942" spans="7:7" ht="15.75" customHeight="1" x14ac:dyDescent="0.3">
      <c r="G942" s="4"/>
    </row>
    <row r="943" spans="7:7" ht="15.75" customHeight="1" x14ac:dyDescent="0.3">
      <c r="G943" s="4"/>
    </row>
    <row r="944" spans="7:7" ht="15.75" customHeight="1" x14ac:dyDescent="0.3">
      <c r="G944" s="4"/>
    </row>
    <row r="945" spans="7:7" ht="15.75" customHeight="1" x14ac:dyDescent="0.3">
      <c r="G945" s="4"/>
    </row>
    <row r="946" spans="7:7" ht="15.75" customHeight="1" x14ac:dyDescent="0.3">
      <c r="G946" s="4"/>
    </row>
    <row r="947" spans="7:7" ht="15.75" customHeight="1" x14ac:dyDescent="0.3">
      <c r="G947" s="4"/>
    </row>
    <row r="948" spans="7:7" ht="15.75" customHeight="1" x14ac:dyDescent="0.3">
      <c r="G948" s="4"/>
    </row>
    <row r="949" spans="7:7" ht="15.75" customHeight="1" x14ac:dyDescent="0.3">
      <c r="G949" s="4"/>
    </row>
    <row r="950" spans="7:7" ht="15.75" customHeight="1" x14ac:dyDescent="0.3">
      <c r="G950" s="4"/>
    </row>
    <row r="951" spans="7:7" ht="15.75" customHeight="1" x14ac:dyDescent="0.3">
      <c r="G951" s="4"/>
    </row>
    <row r="952" spans="7:7" ht="15.75" customHeight="1" x14ac:dyDescent="0.3">
      <c r="G952" s="4"/>
    </row>
    <row r="953" spans="7:7" ht="15.75" customHeight="1" x14ac:dyDescent="0.3">
      <c r="G953" s="4"/>
    </row>
    <row r="954" spans="7:7" ht="15.75" customHeight="1" x14ac:dyDescent="0.3">
      <c r="G954" s="4"/>
    </row>
    <row r="955" spans="7:7" ht="15.75" customHeight="1" x14ac:dyDescent="0.3">
      <c r="G955" s="4"/>
    </row>
    <row r="956" spans="7:7" ht="15.75" customHeight="1" x14ac:dyDescent="0.3">
      <c r="G956" s="4"/>
    </row>
    <row r="957" spans="7:7" ht="15.75" customHeight="1" x14ac:dyDescent="0.3">
      <c r="G957" s="4"/>
    </row>
    <row r="958" spans="7:7" ht="15.75" customHeight="1" x14ac:dyDescent="0.3">
      <c r="G958" s="4"/>
    </row>
    <row r="959" spans="7:7" ht="15.75" customHeight="1" x14ac:dyDescent="0.3">
      <c r="G959" s="4"/>
    </row>
    <row r="960" spans="7:7" ht="15.75" customHeight="1" x14ac:dyDescent="0.3">
      <c r="G960" s="4"/>
    </row>
    <row r="961" spans="7:7" ht="15.75" customHeight="1" x14ac:dyDescent="0.3">
      <c r="G961" s="4"/>
    </row>
    <row r="962" spans="7:7" ht="15.75" customHeight="1" x14ac:dyDescent="0.3">
      <c r="G962" s="4"/>
    </row>
    <row r="963" spans="7:7" ht="15.75" customHeight="1" x14ac:dyDescent="0.3">
      <c r="G963" s="4"/>
    </row>
    <row r="964" spans="7:7" ht="15.75" customHeight="1" x14ac:dyDescent="0.3">
      <c r="G964" s="4"/>
    </row>
    <row r="965" spans="7:7" ht="15.75" customHeight="1" x14ac:dyDescent="0.3">
      <c r="G965" s="4"/>
    </row>
    <row r="966" spans="7:7" ht="15.75" customHeight="1" x14ac:dyDescent="0.3">
      <c r="G966" s="4"/>
    </row>
    <row r="967" spans="7:7" ht="15.75" customHeight="1" x14ac:dyDescent="0.3">
      <c r="G967" s="4"/>
    </row>
    <row r="968" spans="7:7" ht="15.75" customHeight="1" x14ac:dyDescent="0.3">
      <c r="G968" s="4"/>
    </row>
    <row r="969" spans="7:7" ht="15.75" customHeight="1" x14ac:dyDescent="0.3">
      <c r="G969" s="4"/>
    </row>
    <row r="970" spans="7:7" ht="15.75" customHeight="1" x14ac:dyDescent="0.3">
      <c r="G970" s="4"/>
    </row>
    <row r="971" spans="7:7" ht="15.75" customHeight="1" x14ac:dyDescent="0.3">
      <c r="G971" s="4"/>
    </row>
    <row r="972" spans="7:7" ht="15.75" customHeight="1" x14ac:dyDescent="0.3">
      <c r="G972" s="4"/>
    </row>
    <row r="973" spans="7:7" ht="15.75" customHeight="1" x14ac:dyDescent="0.3">
      <c r="G973" s="4"/>
    </row>
    <row r="974" spans="7:7" ht="15.75" customHeight="1" x14ac:dyDescent="0.3">
      <c r="G974" s="4"/>
    </row>
    <row r="975" spans="7:7" ht="15.75" customHeight="1" x14ac:dyDescent="0.3">
      <c r="G975" s="4"/>
    </row>
    <row r="976" spans="7:7" ht="15.75" customHeight="1" x14ac:dyDescent="0.3">
      <c r="G976" s="4"/>
    </row>
    <row r="977" spans="7:7" ht="15.75" customHeight="1" x14ac:dyDescent="0.3">
      <c r="G977" s="4"/>
    </row>
    <row r="978" spans="7:7" ht="15.75" customHeight="1" x14ac:dyDescent="0.3">
      <c r="G978" s="4"/>
    </row>
    <row r="979" spans="7:7" ht="15.75" customHeight="1" x14ac:dyDescent="0.3">
      <c r="G979" s="4"/>
    </row>
    <row r="980" spans="7:7" ht="15.75" customHeight="1" x14ac:dyDescent="0.3">
      <c r="G980" s="4"/>
    </row>
    <row r="981" spans="7:7" ht="15.75" customHeight="1" x14ac:dyDescent="0.3">
      <c r="G981" s="4"/>
    </row>
    <row r="982" spans="7:7" ht="15.75" customHeight="1" x14ac:dyDescent="0.3">
      <c r="G982" s="4"/>
    </row>
    <row r="983" spans="7:7" ht="15.75" customHeight="1" x14ac:dyDescent="0.3">
      <c r="G983" s="4"/>
    </row>
    <row r="984" spans="7:7" ht="15.75" customHeight="1" x14ac:dyDescent="0.3">
      <c r="G984" s="4"/>
    </row>
    <row r="985" spans="7:7" ht="15.75" customHeight="1" x14ac:dyDescent="0.3">
      <c r="G985" s="4"/>
    </row>
    <row r="986" spans="7:7" ht="15.75" customHeight="1" x14ac:dyDescent="0.3">
      <c r="G986" s="4"/>
    </row>
    <row r="987" spans="7:7" ht="15.75" customHeight="1" x14ac:dyDescent="0.3">
      <c r="G987" s="4"/>
    </row>
    <row r="988" spans="7:7" ht="15.75" customHeight="1" x14ac:dyDescent="0.3">
      <c r="G988" s="4"/>
    </row>
    <row r="989" spans="7:7" ht="15.75" customHeight="1" x14ac:dyDescent="0.3">
      <c r="G989" s="4"/>
    </row>
    <row r="990" spans="7:7" ht="15.75" customHeight="1" x14ac:dyDescent="0.3">
      <c r="G990" s="4"/>
    </row>
    <row r="991" spans="7:7" ht="15.75" customHeight="1" x14ac:dyDescent="0.3">
      <c r="G991" s="4"/>
    </row>
    <row r="992" spans="7:7" ht="15.75" customHeight="1" x14ac:dyDescent="0.3">
      <c r="G992" s="4"/>
    </row>
    <row r="993" spans="7:7" ht="15.75" customHeight="1" x14ac:dyDescent="0.3">
      <c r="G993" s="4"/>
    </row>
    <row r="994" spans="7:7" ht="15.75" customHeight="1" x14ac:dyDescent="0.3">
      <c r="G994" s="4"/>
    </row>
    <row r="995" spans="7:7" ht="15.75" customHeight="1" x14ac:dyDescent="0.3">
      <c r="G995" s="4"/>
    </row>
    <row r="996" spans="7:7" ht="15.75" customHeight="1" x14ac:dyDescent="0.3">
      <c r="G996" s="4"/>
    </row>
    <row r="997" spans="7:7" ht="15.75" customHeight="1" x14ac:dyDescent="0.3">
      <c r="G997" s="4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opLeftCell="A5" zoomScale="47" workbookViewId="0">
      <pane xSplit="2" topLeftCell="C1" activePane="topRight" state="frozen"/>
      <selection pane="topRight" activeCell="O26" sqref="O26:O27"/>
    </sheetView>
  </sheetViews>
  <sheetFormatPr defaultColWidth="11.19921875" defaultRowHeight="15" customHeight="1" x14ac:dyDescent="0.3"/>
  <cols>
    <col min="1" max="1" width="6.09765625" customWidth="1"/>
    <col min="2" max="2" width="16.3984375" customWidth="1"/>
    <col min="3" max="3" width="9.3984375" customWidth="1"/>
    <col min="4" max="4" width="21.69921875" customWidth="1"/>
    <col min="5" max="6" width="20.69921875" customWidth="1"/>
    <col min="7" max="7" width="21" customWidth="1"/>
    <col min="8" max="8" width="20.3984375" customWidth="1"/>
    <col min="9" max="9" width="21" customWidth="1"/>
    <col min="10" max="10" width="14.09765625" customWidth="1"/>
    <col min="11" max="11" width="20.69921875" customWidth="1"/>
    <col min="12" max="12" width="18.09765625" customWidth="1"/>
    <col min="13" max="26" width="10.59765625" customWidth="1"/>
  </cols>
  <sheetData>
    <row r="1" spans="1:12" ht="15.75" customHeight="1" x14ac:dyDescent="0.3">
      <c r="A1" s="120" t="s">
        <v>0</v>
      </c>
      <c r="B1" s="115" t="s">
        <v>43</v>
      </c>
      <c r="C1" s="123" t="s">
        <v>1</v>
      </c>
      <c r="D1" s="125" t="s">
        <v>2</v>
      </c>
      <c r="E1" s="125" t="s">
        <v>4</v>
      </c>
      <c r="F1" s="125" t="s">
        <v>5</v>
      </c>
      <c r="G1" s="127" t="s">
        <v>44</v>
      </c>
      <c r="H1" s="128" t="s">
        <v>6</v>
      </c>
      <c r="I1" s="102" t="s">
        <v>45</v>
      </c>
      <c r="J1" s="130" t="s">
        <v>46</v>
      </c>
      <c r="K1" s="130" t="s">
        <v>47</v>
      </c>
      <c r="L1" s="130" t="s">
        <v>48</v>
      </c>
    </row>
    <row r="2" spans="1:12" ht="15.75" customHeight="1" x14ac:dyDescent="0.3">
      <c r="A2" s="121"/>
      <c r="B2" s="122"/>
      <c r="C2" s="124"/>
      <c r="D2" s="126"/>
      <c r="E2" s="126"/>
      <c r="F2" s="126"/>
      <c r="G2" s="126"/>
      <c r="H2" s="129"/>
      <c r="I2" s="126"/>
      <c r="J2" s="126"/>
      <c r="K2" s="126"/>
      <c r="L2" s="126"/>
    </row>
    <row r="3" spans="1:12" ht="15.75" customHeight="1" x14ac:dyDescent="0.3">
      <c r="A3" s="114">
        <v>1</v>
      </c>
      <c r="B3" s="115" t="s">
        <v>49</v>
      </c>
      <c r="C3" s="41">
        <v>801</v>
      </c>
      <c r="D3" s="42" t="str">
        <f>VLOOKUP(C3,'HPP Bahan Bahan Baku Minuman'!$B$2:$H$19,2,FALSE)</f>
        <v>Espresso Beans</v>
      </c>
      <c r="E3" s="42">
        <v>20</v>
      </c>
      <c r="F3" s="42" t="s">
        <v>50</v>
      </c>
      <c r="G3" s="43">
        <f>VLOOKUP(C3,'HPP Bahan Bahan Baku Minuman'!$B$2:$H$19,7,FALSE)</f>
        <v>145</v>
      </c>
      <c r="H3" s="43">
        <f t="shared" ref="H3:H4" si="0">SUM(G3*E3)</f>
        <v>2900</v>
      </c>
      <c r="I3" s="131">
        <f>SUM(H3:H4)</f>
        <v>3031.5789473684213</v>
      </c>
      <c r="J3" s="132">
        <v>18000</v>
      </c>
      <c r="K3" s="109">
        <f>J3-I3</f>
        <v>14968.421052631578</v>
      </c>
      <c r="L3" s="116">
        <f>I3/J3</f>
        <v>0.16842105263157897</v>
      </c>
    </row>
    <row r="4" spans="1:12" ht="15.75" customHeight="1" x14ac:dyDescent="0.3">
      <c r="A4" s="108"/>
      <c r="B4" s="105"/>
      <c r="C4" s="44">
        <v>808</v>
      </c>
      <c r="D4" s="42" t="str">
        <f>VLOOKUP(C4,'HPP Bahan Bahan Baku Minuman'!$B$2:$H$19,2,FALSE)</f>
        <v>Mineral Water</v>
      </c>
      <c r="E4" s="32">
        <v>100</v>
      </c>
      <c r="F4" s="32" t="s">
        <v>50</v>
      </c>
      <c r="G4" s="43">
        <f>VLOOKUP(C4,'HPP Bahan Bahan Baku Minuman'!$B$2:$H$19,7,FALSE)</f>
        <v>1.3157894736842106</v>
      </c>
      <c r="H4" s="43">
        <f t="shared" si="0"/>
        <v>131.57894736842107</v>
      </c>
      <c r="I4" s="97"/>
      <c r="J4" s="101"/>
      <c r="K4" s="97"/>
      <c r="L4" s="97"/>
    </row>
    <row r="5" spans="1:12" ht="15.75" customHeight="1" x14ac:dyDescent="0.3">
      <c r="A5" s="45"/>
      <c r="B5" s="46"/>
      <c r="C5" s="44"/>
      <c r="D5" s="42"/>
      <c r="E5" s="32"/>
      <c r="F5" s="32"/>
      <c r="G5" s="43"/>
      <c r="H5" s="43"/>
      <c r="I5" s="47"/>
      <c r="J5" s="48"/>
      <c r="K5" s="33"/>
      <c r="L5" s="49"/>
    </row>
    <row r="6" spans="1:12" ht="15.75" customHeight="1" x14ac:dyDescent="0.3">
      <c r="A6" s="106">
        <v>2</v>
      </c>
      <c r="B6" s="103" t="s">
        <v>51</v>
      </c>
      <c r="C6" s="44">
        <v>810</v>
      </c>
      <c r="D6" s="42" t="str">
        <f>VLOOKUP(C6,'HPP Bahan Bahan Baku Minuman'!$B$2:$H$19,2,FALSE)</f>
        <v>Yakult</v>
      </c>
      <c r="E6" s="32">
        <v>1</v>
      </c>
      <c r="F6" s="32" t="s">
        <v>24</v>
      </c>
      <c r="G6" s="43">
        <f>VLOOKUP(C6,'HPP Bahan Bahan Baku Minuman'!$B$2:$H$19,7,FALSE)</f>
        <v>1840</v>
      </c>
      <c r="H6" s="43">
        <f t="shared" ref="H6:H10" si="1">SUM(G6*E6)</f>
        <v>1840</v>
      </c>
      <c r="I6" s="110">
        <f>SUM(H6:H10)</f>
        <v>5256.228070175438</v>
      </c>
      <c r="J6" s="99">
        <v>18000</v>
      </c>
      <c r="K6" s="102">
        <f>J6-I6</f>
        <v>12743.771929824561</v>
      </c>
      <c r="L6" s="117">
        <f>I6/J6</f>
        <v>0.29201267056530211</v>
      </c>
    </row>
    <row r="7" spans="1:12" ht="15.75" customHeight="1" x14ac:dyDescent="0.3">
      <c r="A7" s="107"/>
      <c r="B7" s="104"/>
      <c r="C7" s="44">
        <v>814</v>
      </c>
      <c r="D7" s="42" t="str">
        <f>VLOOKUP(C7,'HPP Bahan Bahan Baku Minuman'!$B$2:$H$19,2,FALSE)</f>
        <v>Simple Syrup</v>
      </c>
      <c r="E7" s="32">
        <v>10</v>
      </c>
      <c r="F7" s="32" t="s">
        <v>50</v>
      </c>
      <c r="G7" s="43">
        <f>VLOOKUP(C7,'HPP Bahan Bahan Baku Minuman'!$B$2:$H$19,7,FALSE)</f>
        <v>11.798245614035087</v>
      </c>
      <c r="H7" s="43">
        <f t="shared" si="1"/>
        <v>117.98245614035088</v>
      </c>
      <c r="I7" s="96"/>
      <c r="J7" s="100"/>
      <c r="K7" s="96"/>
      <c r="L7" s="96"/>
    </row>
    <row r="8" spans="1:12" ht="15.75" customHeight="1" x14ac:dyDescent="0.3">
      <c r="A8" s="107"/>
      <c r="B8" s="104"/>
      <c r="C8" s="44">
        <v>809</v>
      </c>
      <c r="D8" s="42" t="str">
        <f>VLOOKUP(C8,'HPP Bahan Bahan Baku Minuman'!$B$2:$H$19,2,FALSE)</f>
        <v>Mango Syrup</v>
      </c>
      <c r="E8" s="32">
        <v>20</v>
      </c>
      <c r="F8" s="32" t="s">
        <v>50</v>
      </c>
      <c r="G8" s="43">
        <f>VLOOKUP(C8,'HPP Bahan Bahan Baku Minuman'!$B$2:$H$19,7,FALSE)</f>
        <v>108.33333333333333</v>
      </c>
      <c r="H8" s="43">
        <f t="shared" si="1"/>
        <v>2166.6666666666665</v>
      </c>
      <c r="I8" s="96"/>
      <c r="J8" s="100"/>
      <c r="K8" s="96"/>
      <c r="L8" s="96"/>
    </row>
    <row r="9" spans="1:12" ht="15.75" customHeight="1" x14ac:dyDescent="0.3">
      <c r="A9" s="107"/>
      <c r="B9" s="104"/>
      <c r="C9" s="44">
        <v>808</v>
      </c>
      <c r="D9" s="42" t="str">
        <f>VLOOKUP(C9,'HPP Bahan Bahan Baku Minuman'!$B$2:$H$19,2,FALSE)</f>
        <v>Mineral Water</v>
      </c>
      <c r="E9" s="32">
        <v>100</v>
      </c>
      <c r="F9" s="32" t="s">
        <v>50</v>
      </c>
      <c r="G9" s="43">
        <f>VLOOKUP(C9,'HPP Bahan Bahan Baku Minuman'!$B$2:$H$19,7,FALSE)</f>
        <v>1.3157894736842106</v>
      </c>
      <c r="H9" s="43">
        <f t="shared" si="1"/>
        <v>131.57894736842107</v>
      </c>
      <c r="I9" s="96"/>
      <c r="J9" s="100"/>
      <c r="K9" s="96"/>
      <c r="L9" s="96"/>
    </row>
    <row r="10" spans="1:12" ht="15.75" customHeight="1" x14ac:dyDescent="0.3">
      <c r="A10" s="108"/>
      <c r="B10" s="105"/>
      <c r="C10" s="44">
        <v>820</v>
      </c>
      <c r="D10" s="42" t="str">
        <f>VLOOKUP(C10,'HPP Bahan Bahan Baku Minuman'!$B$2:$H$19,2,FALSE)</f>
        <v>Es Batu</v>
      </c>
      <c r="E10" s="32">
        <v>1</v>
      </c>
      <c r="F10" s="32" t="s">
        <v>24</v>
      </c>
      <c r="G10" s="43">
        <f>VLOOKUP(C10,'HPP Bahan Bahan Baku Minuman'!$B$2:$H$19,7,FALSE)</f>
        <v>1000</v>
      </c>
      <c r="H10" s="43">
        <f t="shared" si="1"/>
        <v>1000</v>
      </c>
      <c r="I10" s="97"/>
      <c r="J10" s="101"/>
      <c r="K10" s="97"/>
      <c r="L10" s="97"/>
    </row>
    <row r="11" spans="1:12" ht="15.75" customHeight="1" x14ac:dyDescent="0.3">
      <c r="A11" s="50"/>
      <c r="B11" s="51"/>
      <c r="C11" s="44"/>
      <c r="D11" s="42"/>
      <c r="E11" s="32"/>
      <c r="F11" s="32"/>
      <c r="G11" s="43"/>
      <c r="H11" s="43"/>
      <c r="I11" s="33"/>
      <c r="J11" s="48"/>
      <c r="K11" s="33"/>
      <c r="L11" s="49"/>
    </row>
    <row r="12" spans="1:12" ht="15.75" customHeight="1" x14ac:dyDescent="0.3">
      <c r="A12" s="106">
        <v>3</v>
      </c>
      <c r="B12" s="103" t="s">
        <v>52</v>
      </c>
      <c r="C12" s="44">
        <v>806</v>
      </c>
      <c r="D12" s="42" t="str">
        <f>VLOOKUP(C12,'HPP Bahan Bahan Baku Minuman'!$B$2:$H$19,2,FALSE)</f>
        <v>Cranberry Juice</v>
      </c>
      <c r="E12" s="32">
        <v>80</v>
      </c>
      <c r="F12" s="32" t="s">
        <v>50</v>
      </c>
      <c r="G12" s="43">
        <f>VLOOKUP(C12,'HPP Bahan Bahan Baku Minuman'!$B$2:$H$19,7,FALSE)</f>
        <v>42.631578947368418</v>
      </c>
      <c r="H12" s="43">
        <f t="shared" ref="H12:H19" si="2">SUM(G12*E12)</f>
        <v>3410.5263157894733</v>
      </c>
      <c r="I12" s="98">
        <f>SUM(H12:H19)</f>
        <v>8931.4797994987457</v>
      </c>
      <c r="J12" s="99">
        <v>23000</v>
      </c>
      <c r="K12" s="102">
        <f>J12-I12</f>
        <v>14068.520200501254</v>
      </c>
      <c r="L12" s="95">
        <f>I12/J12</f>
        <v>0.3883252086738585</v>
      </c>
    </row>
    <row r="13" spans="1:12" ht="15.75" customHeight="1" x14ac:dyDescent="0.3">
      <c r="A13" s="107"/>
      <c r="B13" s="104"/>
      <c r="C13" s="44">
        <v>814</v>
      </c>
      <c r="D13" s="42" t="str">
        <f>VLOOKUP(C13,'HPP Bahan Bahan Baku Minuman'!$B$2:$H$19,2,FALSE)</f>
        <v>Simple Syrup</v>
      </c>
      <c r="E13" s="32">
        <v>20</v>
      </c>
      <c r="F13" s="32" t="s">
        <v>50</v>
      </c>
      <c r="G13" s="43">
        <f>VLOOKUP(C13,'HPP Bahan Bahan Baku Minuman'!$B$2:$H$19,7,FALSE)</f>
        <v>11.798245614035087</v>
      </c>
      <c r="H13" s="43">
        <f t="shared" si="2"/>
        <v>235.96491228070175</v>
      </c>
      <c r="I13" s="96"/>
      <c r="J13" s="100"/>
      <c r="K13" s="96"/>
      <c r="L13" s="96"/>
    </row>
    <row r="14" spans="1:12" ht="15.75" customHeight="1" x14ac:dyDescent="0.3">
      <c r="A14" s="107"/>
      <c r="B14" s="104"/>
      <c r="C14" s="44">
        <v>816</v>
      </c>
      <c r="D14" s="42" t="str">
        <f>VLOOKUP(C14,'HPP Bahan Bahan Baku Minuman'!$B$2:$H$19,2,FALSE)</f>
        <v xml:space="preserve">Ginger </v>
      </c>
      <c r="E14" s="32">
        <v>4</v>
      </c>
      <c r="F14" s="32" t="s">
        <v>50</v>
      </c>
      <c r="G14" s="43">
        <f>VLOOKUP(C14,'HPP Bahan Bahan Baku Minuman'!$B$2:$H$19,7,FALSE)</f>
        <v>65</v>
      </c>
      <c r="H14" s="43">
        <f t="shared" si="2"/>
        <v>260</v>
      </c>
      <c r="I14" s="96"/>
      <c r="J14" s="100"/>
      <c r="K14" s="96"/>
      <c r="L14" s="96"/>
    </row>
    <row r="15" spans="1:12" ht="15.75" customHeight="1" x14ac:dyDescent="0.3">
      <c r="A15" s="107"/>
      <c r="B15" s="104"/>
      <c r="C15" s="44">
        <v>804</v>
      </c>
      <c r="D15" s="42" t="str">
        <f>VLOOKUP(C15,'HPP Bahan Bahan Baku Minuman'!$B$2:$H$19,2,FALSE)</f>
        <v>Passionfruit Syrup</v>
      </c>
      <c r="E15" s="32">
        <v>8</v>
      </c>
      <c r="F15" s="32" t="s">
        <v>50</v>
      </c>
      <c r="G15" s="43">
        <f>VLOOKUP(C15,'HPP Bahan Bahan Baku Minuman'!$B$2:$H$19,7,FALSE)</f>
        <v>47.428571428571431</v>
      </c>
      <c r="H15" s="43">
        <f t="shared" si="2"/>
        <v>379.42857142857144</v>
      </c>
      <c r="I15" s="96"/>
      <c r="J15" s="100"/>
      <c r="K15" s="96"/>
      <c r="L15" s="96"/>
    </row>
    <row r="16" spans="1:12" ht="15.75" customHeight="1" x14ac:dyDescent="0.3">
      <c r="A16" s="107"/>
      <c r="B16" s="104"/>
      <c r="C16" s="44">
        <v>819</v>
      </c>
      <c r="D16" s="42" t="str">
        <f>VLOOKUP(C16,'HPP Bahan Bahan Baku Minuman'!$B$2:$H$19,2,FALSE)</f>
        <v>Plain Soda</v>
      </c>
      <c r="E16" s="32">
        <v>80</v>
      </c>
      <c r="F16" s="32" t="s">
        <v>50</v>
      </c>
      <c r="G16" s="43">
        <f>VLOOKUP(C16,'HPP Bahan Bahan Baku Minuman'!$B$2:$H$19,7,FALSE)</f>
        <v>8.3819999999999997</v>
      </c>
      <c r="H16" s="43">
        <f t="shared" si="2"/>
        <v>670.56</v>
      </c>
      <c r="I16" s="96"/>
      <c r="J16" s="100"/>
      <c r="K16" s="96"/>
      <c r="L16" s="96"/>
    </row>
    <row r="17" spans="1:15" ht="15.75" customHeight="1" x14ac:dyDescent="0.3">
      <c r="A17" s="107"/>
      <c r="B17" s="104"/>
      <c r="C17" s="44">
        <v>821</v>
      </c>
      <c r="D17" s="42" t="str">
        <f>VLOOKUP(C17,'HPP Bahan Bahan Baku Minuman'!$B$2:$H$19,2,FALSE)</f>
        <v>Cinnamon Stick</v>
      </c>
      <c r="E17" s="32">
        <v>3</v>
      </c>
      <c r="F17" s="32" t="s">
        <v>50</v>
      </c>
      <c r="G17" s="43">
        <f>VLOOKUP(C17,'HPP Bahan Bahan Baku Minuman'!$B$2:$H$19,7,FALSE)</f>
        <v>200</v>
      </c>
      <c r="H17" s="43">
        <f t="shared" si="2"/>
        <v>600</v>
      </c>
      <c r="I17" s="96"/>
      <c r="J17" s="100"/>
      <c r="K17" s="96"/>
      <c r="L17" s="96"/>
    </row>
    <row r="18" spans="1:15" ht="15.75" customHeight="1" x14ac:dyDescent="0.3">
      <c r="A18" s="107"/>
      <c r="B18" s="104"/>
      <c r="C18" s="44">
        <v>817</v>
      </c>
      <c r="D18" s="42" t="str">
        <f>VLOOKUP(C18,'HPP Bahan Bahan Baku Minuman'!$B$2:$H$19,2,FALSE)</f>
        <v>Lemon Fresh Lokal</v>
      </c>
      <c r="E18" s="32">
        <v>75</v>
      </c>
      <c r="F18" s="32" t="s">
        <v>50</v>
      </c>
      <c r="G18" s="43">
        <f>VLOOKUP(C18,'HPP Bahan Bahan Baku Minuman'!$B$2:$H$19,7,FALSE)</f>
        <v>31.666666666666668</v>
      </c>
      <c r="H18" s="43">
        <f t="shared" si="2"/>
        <v>2375</v>
      </c>
      <c r="I18" s="96"/>
      <c r="J18" s="100"/>
      <c r="K18" s="96"/>
      <c r="L18" s="96"/>
    </row>
    <row r="19" spans="1:15" ht="15.75" customHeight="1" x14ac:dyDescent="0.3">
      <c r="A19" s="108"/>
      <c r="B19" s="105"/>
      <c r="C19" s="44">
        <v>820</v>
      </c>
      <c r="D19" s="42" t="str">
        <f>VLOOKUP(C19,'HPP Bahan Bahan Baku Minuman'!$B$2:$H$19,2,FALSE)</f>
        <v>Es Batu</v>
      </c>
      <c r="E19" s="32">
        <v>1</v>
      </c>
      <c r="F19" s="32" t="s">
        <v>24</v>
      </c>
      <c r="G19" s="43">
        <f>VLOOKUP(C19,'HPP Bahan Bahan Baku Minuman'!$B$2:$H$19,7,FALSE)</f>
        <v>1000</v>
      </c>
      <c r="H19" s="43">
        <f t="shared" si="2"/>
        <v>1000</v>
      </c>
      <c r="I19" s="97"/>
      <c r="J19" s="101"/>
      <c r="K19" s="97"/>
      <c r="L19" s="97"/>
    </row>
    <row r="20" spans="1:15" ht="15.75" customHeight="1" x14ac:dyDescent="0.3">
      <c r="A20" s="50"/>
      <c r="B20" s="51"/>
      <c r="C20" s="44"/>
      <c r="D20" s="42"/>
      <c r="E20" s="32"/>
      <c r="F20" s="32"/>
      <c r="G20" s="43"/>
      <c r="H20" s="43"/>
      <c r="I20" s="33"/>
      <c r="J20" s="48"/>
      <c r="K20" s="33"/>
      <c r="L20" s="49"/>
    </row>
    <row r="21" spans="1:15" ht="15.75" customHeight="1" x14ac:dyDescent="0.3">
      <c r="A21" s="106">
        <v>3</v>
      </c>
      <c r="B21" s="103" t="s">
        <v>53</v>
      </c>
      <c r="C21" s="44">
        <v>806</v>
      </c>
      <c r="D21" s="42" t="str">
        <f>VLOOKUP(C21,'HPP Bahan Bahan Baku Minuman'!$B$2:$H$19,2,FALSE)</f>
        <v>Cranberry Juice</v>
      </c>
      <c r="E21" s="32">
        <v>60</v>
      </c>
      <c r="F21" s="32" t="s">
        <v>50</v>
      </c>
      <c r="G21" s="43">
        <f>VLOOKUP(C21,'HPP Bahan Bahan Baku Minuman'!$B$2:$H$19,7,FALSE)</f>
        <v>42.631578947368418</v>
      </c>
      <c r="H21" s="43">
        <f t="shared" ref="H21:H26" si="3">SUM(G21*E21)</f>
        <v>2557.894736842105</v>
      </c>
      <c r="I21" s="98">
        <f>SUM(H21:H26)</f>
        <v>8945.5137844611527</v>
      </c>
      <c r="J21" s="99">
        <v>23000</v>
      </c>
      <c r="K21" s="102">
        <f>J21-I21</f>
        <v>14054.486215538847</v>
      </c>
      <c r="L21" s="95">
        <f>I21/J21</f>
        <v>0.38893538193309357</v>
      </c>
      <c r="M21" s="4"/>
    </row>
    <row r="22" spans="1:15" ht="15.75" customHeight="1" x14ac:dyDescent="0.3">
      <c r="A22" s="107"/>
      <c r="B22" s="104"/>
      <c r="C22" s="44">
        <v>809</v>
      </c>
      <c r="D22" s="42" t="str">
        <f>VLOOKUP(C22,'HPP Bahan Bahan Baku Minuman'!$B$2:$H$19,2,FALSE)</f>
        <v>Mango Syrup</v>
      </c>
      <c r="E22" s="32">
        <v>10</v>
      </c>
      <c r="F22" s="32" t="s">
        <v>50</v>
      </c>
      <c r="G22" s="43">
        <f>VLOOKUP(C22,'HPP Bahan Bahan Baku Minuman'!$B$2:$H$19,7,FALSE)</f>
        <v>108.33333333333333</v>
      </c>
      <c r="H22" s="43">
        <f t="shared" si="3"/>
        <v>1083.3333333333333</v>
      </c>
      <c r="I22" s="96"/>
      <c r="J22" s="100"/>
      <c r="K22" s="96"/>
      <c r="L22" s="96"/>
    </row>
    <row r="23" spans="1:15" ht="15.75" customHeight="1" x14ac:dyDescent="0.3">
      <c r="A23" s="107"/>
      <c r="B23" s="104"/>
      <c r="C23" s="44">
        <v>801</v>
      </c>
      <c r="D23" s="42" t="str">
        <f>VLOOKUP(C23,'HPP Bahan Bahan Baku Minuman'!$B$2:$H$19,2,FALSE)</f>
        <v>Espresso Beans</v>
      </c>
      <c r="E23" s="32">
        <v>20</v>
      </c>
      <c r="F23" s="32" t="s">
        <v>50</v>
      </c>
      <c r="G23" s="43">
        <f>VLOOKUP(C23,'HPP Bahan Bahan Baku Minuman'!$B$2:$H$19,7,FALSE)</f>
        <v>145</v>
      </c>
      <c r="H23" s="43">
        <f t="shared" si="3"/>
        <v>2900</v>
      </c>
      <c r="I23" s="96"/>
      <c r="J23" s="100"/>
      <c r="K23" s="96"/>
      <c r="L23" s="96"/>
    </row>
    <row r="24" spans="1:15" ht="15.75" customHeight="1" x14ac:dyDescent="0.3">
      <c r="A24" s="107"/>
      <c r="B24" s="104"/>
      <c r="C24" s="44">
        <v>818</v>
      </c>
      <c r="D24" s="42" t="str">
        <f>VLOOKUP(C24,'HPP Bahan Bahan Baku Minuman'!$B$2:$H$19,2,FALSE)</f>
        <v>Rosella / Hibiscus</v>
      </c>
      <c r="E24" s="32">
        <v>5</v>
      </c>
      <c r="F24" s="32" t="s">
        <v>50</v>
      </c>
      <c r="G24" s="43">
        <f>VLOOKUP(C24,'HPP Bahan Bahan Baku Minuman'!$B$2:$H$19,7,FALSE)</f>
        <v>186</v>
      </c>
      <c r="H24" s="43">
        <f t="shared" si="3"/>
        <v>930</v>
      </c>
      <c r="I24" s="96"/>
      <c r="J24" s="100"/>
      <c r="K24" s="96"/>
      <c r="L24" s="96"/>
    </row>
    <row r="25" spans="1:15" ht="15.75" customHeight="1" x14ac:dyDescent="0.3">
      <c r="A25" s="107"/>
      <c r="B25" s="104"/>
      <c r="C25" s="44">
        <v>804</v>
      </c>
      <c r="D25" s="42" t="str">
        <f>VLOOKUP(C25,'HPP Bahan Bahan Baku Minuman'!$B$2:$H$19,2,FALSE)</f>
        <v>Passionfruit Syrup</v>
      </c>
      <c r="E25" s="32">
        <v>10</v>
      </c>
      <c r="F25" s="32" t="s">
        <v>50</v>
      </c>
      <c r="G25" s="43">
        <f>VLOOKUP(C25,'HPP Bahan Bahan Baku Minuman'!$B$2:$H$19,7,FALSE)</f>
        <v>47.428571428571431</v>
      </c>
      <c r="H25" s="43">
        <f t="shared" si="3"/>
        <v>474.28571428571433</v>
      </c>
      <c r="I25" s="96"/>
      <c r="J25" s="100"/>
      <c r="K25" s="96"/>
      <c r="L25" s="96"/>
    </row>
    <row r="26" spans="1:15" ht="15.75" customHeight="1" x14ac:dyDescent="0.3">
      <c r="A26" s="108"/>
      <c r="B26" s="105"/>
      <c r="C26" s="44">
        <v>820</v>
      </c>
      <c r="D26" s="42" t="str">
        <f>VLOOKUP(C26,'HPP Bahan Bahan Baku Minuman'!$B$2:$H$19,2,FALSE)</f>
        <v>Es Batu</v>
      </c>
      <c r="E26" s="32">
        <v>1</v>
      </c>
      <c r="F26" s="32" t="s">
        <v>24</v>
      </c>
      <c r="G26" s="43">
        <f>VLOOKUP(C26,'HPP Bahan Bahan Baku Minuman'!$B$2:$H$19,7,FALSE)</f>
        <v>1000</v>
      </c>
      <c r="H26" s="43">
        <f t="shared" si="3"/>
        <v>1000</v>
      </c>
      <c r="I26" s="97"/>
      <c r="J26" s="101"/>
      <c r="K26" s="97"/>
      <c r="L26" s="97"/>
      <c r="O26" s="118" t="s">
        <v>54</v>
      </c>
    </row>
    <row r="27" spans="1:15" ht="15.75" customHeight="1" x14ac:dyDescent="0.3">
      <c r="A27" s="50"/>
      <c r="B27" s="51"/>
      <c r="C27" s="44"/>
      <c r="D27" s="42"/>
      <c r="E27" s="32"/>
      <c r="F27" s="32"/>
      <c r="G27" s="43"/>
      <c r="H27" s="43"/>
      <c r="I27" s="52"/>
      <c r="J27" s="48"/>
      <c r="K27" s="33"/>
      <c r="L27" s="49"/>
      <c r="O27" s="119"/>
    </row>
    <row r="28" spans="1:15" ht="15.75" customHeight="1" x14ac:dyDescent="0.3">
      <c r="A28" s="106">
        <v>4</v>
      </c>
      <c r="B28" s="103" t="s">
        <v>55</v>
      </c>
      <c r="C28" s="44">
        <v>812</v>
      </c>
      <c r="D28" s="42" t="str">
        <f>VLOOKUP(C28,'HPP Bahan Bahan Baku Minuman'!$B$2:$H$19,2,FALSE)</f>
        <v>Palm Sugar</v>
      </c>
      <c r="E28" s="32">
        <v>400</v>
      </c>
      <c r="F28" s="32" t="s">
        <v>50</v>
      </c>
      <c r="G28" s="43">
        <f>VLOOKUP(C28,'HPP Bahan Bahan Baku Minuman'!$B$2:$H$19,7,FALSE)</f>
        <v>40</v>
      </c>
      <c r="H28" s="43">
        <f t="shared" ref="H28:H33" si="4">SUM(G28*E28)</f>
        <v>16000</v>
      </c>
      <c r="I28" s="98">
        <f>SUM(O28:O33)</f>
        <v>7266.8421052631584</v>
      </c>
      <c r="J28" s="99">
        <v>18000</v>
      </c>
      <c r="K28" s="102">
        <f>J28-I28</f>
        <v>10733.157894736842</v>
      </c>
      <c r="L28" s="95">
        <f>I28/J28</f>
        <v>0.40371345029239769</v>
      </c>
      <c r="O28" s="2">
        <f t="shared" ref="O28:O32" si="5">SUM(H28/15)</f>
        <v>1066.6666666666667</v>
      </c>
    </row>
    <row r="29" spans="1:15" ht="15.75" customHeight="1" x14ac:dyDescent="0.3">
      <c r="A29" s="107"/>
      <c r="B29" s="104"/>
      <c r="C29" s="44">
        <v>813</v>
      </c>
      <c r="D29" s="42" t="str">
        <f>VLOOKUP(C29,'HPP Bahan Bahan Baku Minuman'!$B$2:$H$19,2,FALSE)</f>
        <v>Creamer</v>
      </c>
      <c r="E29" s="32">
        <v>400</v>
      </c>
      <c r="F29" s="32" t="s">
        <v>50</v>
      </c>
      <c r="G29" s="43">
        <f>VLOOKUP(C29,'HPP Bahan Bahan Baku Minuman'!$B$2:$H$19,7,FALSE)</f>
        <v>64</v>
      </c>
      <c r="H29" s="43">
        <f t="shared" si="4"/>
        <v>25600</v>
      </c>
      <c r="I29" s="96"/>
      <c r="J29" s="100"/>
      <c r="K29" s="96"/>
      <c r="L29" s="96"/>
      <c r="O29" s="2">
        <f t="shared" si="5"/>
        <v>1706.6666666666667</v>
      </c>
    </row>
    <row r="30" spans="1:15" ht="15.75" customHeight="1" x14ac:dyDescent="0.3">
      <c r="A30" s="107"/>
      <c r="B30" s="104"/>
      <c r="C30" s="44">
        <v>808</v>
      </c>
      <c r="D30" s="42" t="str">
        <f>VLOOKUP(C30,'HPP Bahan Bahan Baku Minuman'!$B$2:$H$19,2,FALSE)</f>
        <v>Mineral Water</v>
      </c>
      <c r="E30" s="32">
        <v>325</v>
      </c>
      <c r="F30" s="32" t="s">
        <v>50</v>
      </c>
      <c r="G30" s="43">
        <f>VLOOKUP(C30,'HPP Bahan Bahan Baku Minuman'!$B$2:$H$19,7,FALSE)</f>
        <v>1.3157894736842106</v>
      </c>
      <c r="H30" s="43">
        <f t="shared" si="4"/>
        <v>427.63157894736844</v>
      </c>
      <c r="I30" s="96"/>
      <c r="J30" s="100"/>
      <c r="K30" s="96"/>
      <c r="L30" s="96"/>
      <c r="O30" s="2">
        <f t="shared" si="5"/>
        <v>28.508771929824562</v>
      </c>
    </row>
    <row r="31" spans="1:15" ht="15.75" customHeight="1" x14ac:dyDescent="0.3">
      <c r="A31" s="107"/>
      <c r="B31" s="104"/>
      <c r="C31" s="44">
        <v>801</v>
      </c>
      <c r="D31" s="42" t="str">
        <f>VLOOKUP(C31,'HPP Bahan Bahan Baku Minuman'!$B$2:$H$19,2,FALSE)</f>
        <v>Espresso Beans</v>
      </c>
      <c r="E31" s="32">
        <v>135</v>
      </c>
      <c r="F31" s="32" t="s">
        <v>50</v>
      </c>
      <c r="G31" s="43">
        <f>VLOOKUP(C31,'HPP Bahan Bahan Baku Minuman'!$B$2:$H$19,7,FALSE)</f>
        <v>145</v>
      </c>
      <c r="H31" s="43">
        <f t="shared" si="4"/>
        <v>19575</v>
      </c>
      <c r="I31" s="96"/>
      <c r="J31" s="100"/>
      <c r="K31" s="96"/>
      <c r="L31" s="96"/>
      <c r="O31" s="2">
        <f t="shared" si="5"/>
        <v>1305</v>
      </c>
    </row>
    <row r="32" spans="1:15" ht="15.75" customHeight="1" x14ac:dyDescent="0.3">
      <c r="A32" s="107"/>
      <c r="B32" s="104"/>
      <c r="C32" s="44">
        <v>805</v>
      </c>
      <c r="D32" s="42" t="str">
        <f>VLOOKUP(C32,'HPP Bahan Bahan Baku Minuman'!$B$2:$H$19,2,FALSE)</f>
        <v>Fresh Milk</v>
      </c>
      <c r="E32" s="32">
        <v>1800</v>
      </c>
      <c r="F32" s="32" t="s">
        <v>50</v>
      </c>
      <c r="G32" s="43">
        <f>VLOOKUP(C32,'HPP Bahan Bahan Baku Minuman'!$B$2:$H$19,7,FALSE)</f>
        <v>18</v>
      </c>
      <c r="H32" s="43">
        <f t="shared" si="4"/>
        <v>32400</v>
      </c>
      <c r="I32" s="96"/>
      <c r="J32" s="100"/>
      <c r="K32" s="96"/>
      <c r="L32" s="96"/>
      <c r="O32" s="2">
        <f t="shared" si="5"/>
        <v>2160</v>
      </c>
    </row>
    <row r="33" spans="1:15" ht="15.75" customHeight="1" x14ac:dyDescent="0.3">
      <c r="A33" s="108"/>
      <c r="B33" s="105"/>
      <c r="C33" s="44">
        <v>820</v>
      </c>
      <c r="D33" s="42" t="str">
        <f>VLOOKUP(C33,'HPP Bahan Bahan Baku Minuman'!$B$2:$H$19,2,FALSE)</f>
        <v>Es Batu</v>
      </c>
      <c r="E33" s="32">
        <v>1</v>
      </c>
      <c r="F33" s="32" t="s">
        <v>24</v>
      </c>
      <c r="G33" s="43">
        <f>VLOOKUP(C33,'HPP Bahan Bahan Baku Minuman'!$B$2:$H$19,7,FALSE)</f>
        <v>1000</v>
      </c>
      <c r="H33" s="43">
        <f t="shared" si="4"/>
        <v>1000</v>
      </c>
      <c r="I33" s="97"/>
      <c r="J33" s="101"/>
      <c r="K33" s="97"/>
      <c r="L33" s="97"/>
      <c r="O33" s="3">
        <v>1000</v>
      </c>
    </row>
    <row r="34" spans="1:15" ht="15.75" customHeight="1" x14ac:dyDescent="0.3">
      <c r="A34" s="50"/>
      <c r="B34" s="51"/>
      <c r="C34" s="44"/>
      <c r="D34" s="42"/>
      <c r="E34" s="32"/>
      <c r="F34" s="32"/>
      <c r="G34" s="43"/>
      <c r="H34" s="43"/>
      <c r="I34" s="52"/>
      <c r="J34" s="48"/>
      <c r="K34" s="33"/>
      <c r="L34" s="49"/>
      <c r="O34" s="6"/>
    </row>
    <row r="35" spans="1:15" ht="15.75" customHeight="1" x14ac:dyDescent="0.3">
      <c r="A35" s="111">
        <v>5</v>
      </c>
      <c r="B35" s="103" t="s">
        <v>56</v>
      </c>
      <c r="C35" s="44">
        <v>812</v>
      </c>
      <c r="D35" s="42" t="str">
        <f>VLOOKUP(C35,'HPP Bahan Bahan Baku Minuman'!$B$2:$H$19,2,FALSE)</f>
        <v>Palm Sugar</v>
      </c>
      <c r="E35" s="32">
        <v>400</v>
      </c>
      <c r="F35" s="32" t="s">
        <v>50</v>
      </c>
      <c r="G35" s="43">
        <f>VLOOKUP(C35,'HPP Bahan Bahan Baku Minuman'!$B$2:$H$19,7,FALSE)</f>
        <v>40</v>
      </c>
      <c r="H35" s="43">
        <f t="shared" ref="H35:H41" si="6">SUM(G35*E35)</f>
        <v>16000</v>
      </c>
      <c r="I35" s="98">
        <f>SUM(O35:O41)</f>
        <v>8266.8421052631584</v>
      </c>
      <c r="J35" s="99">
        <v>22000</v>
      </c>
      <c r="K35" s="102">
        <f>J35-I35</f>
        <v>13733.157894736842</v>
      </c>
      <c r="L35" s="95">
        <f>I35/J35</f>
        <v>0.37576555023923447</v>
      </c>
      <c r="O35" s="5">
        <f t="shared" ref="O35:O39" si="7">SUM(H35/15)</f>
        <v>1066.6666666666667</v>
      </c>
    </row>
    <row r="36" spans="1:15" ht="15.75" customHeight="1" x14ac:dyDescent="0.3">
      <c r="A36" s="112"/>
      <c r="B36" s="104"/>
      <c r="C36" s="44">
        <v>813</v>
      </c>
      <c r="D36" s="42" t="str">
        <f>VLOOKUP(C36,'HPP Bahan Bahan Baku Minuman'!$B$2:$H$19,2,FALSE)</f>
        <v>Creamer</v>
      </c>
      <c r="E36" s="32">
        <v>400</v>
      </c>
      <c r="F36" s="32" t="s">
        <v>50</v>
      </c>
      <c r="G36" s="43">
        <f>VLOOKUP(C36,'HPP Bahan Bahan Baku Minuman'!$B$2:$H$19,7,FALSE)</f>
        <v>64</v>
      </c>
      <c r="H36" s="43">
        <f t="shared" si="6"/>
        <v>25600</v>
      </c>
      <c r="I36" s="96"/>
      <c r="J36" s="100"/>
      <c r="K36" s="96"/>
      <c r="L36" s="96"/>
      <c r="O36" s="2">
        <f t="shared" si="7"/>
        <v>1706.6666666666667</v>
      </c>
    </row>
    <row r="37" spans="1:15" ht="15.75" customHeight="1" x14ac:dyDescent="0.3">
      <c r="A37" s="112"/>
      <c r="B37" s="104"/>
      <c r="C37" s="44">
        <v>808</v>
      </c>
      <c r="D37" s="42" t="str">
        <f>VLOOKUP(C37,'HPP Bahan Bahan Baku Minuman'!$B$2:$H$19,2,FALSE)</f>
        <v>Mineral Water</v>
      </c>
      <c r="E37" s="32">
        <v>325</v>
      </c>
      <c r="F37" s="32" t="s">
        <v>50</v>
      </c>
      <c r="G37" s="43">
        <f>VLOOKUP(C37,'HPP Bahan Bahan Baku Minuman'!$B$2:$H$19,7,FALSE)</f>
        <v>1.3157894736842106</v>
      </c>
      <c r="H37" s="43">
        <f t="shared" si="6"/>
        <v>427.63157894736844</v>
      </c>
      <c r="I37" s="96"/>
      <c r="J37" s="100"/>
      <c r="K37" s="96"/>
      <c r="L37" s="96"/>
      <c r="O37" s="2">
        <f t="shared" si="7"/>
        <v>28.508771929824562</v>
      </c>
    </row>
    <row r="38" spans="1:15" ht="15.75" customHeight="1" x14ac:dyDescent="0.3">
      <c r="A38" s="112"/>
      <c r="B38" s="104"/>
      <c r="C38" s="44">
        <v>801</v>
      </c>
      <c r="D38" s="42" t="str">
        <f>VLOOKUP(C38,'HPP Bahan Bahan Baku Minuman'!$B$2:$H$19,2,FALSE)</f>
        <v>Espresso Beans</v>
      </c>
      <c r="E38" s="32">
        <v>135</v>
      </c>
      <c r="F38" s="32" t="s">
        <v>50</v>
      </c>
      <c r="G38" s="43">
        <f>VLOOKUP(C38,'HPP Bahan Bahan Baku Minuman'!$B$2:$H$19,7,FALSE)</f>
        <v>145</v>
      </c>
      <c r="H38" s="43">
        <f t="shared" si="6"/>
        <v>19575</v>
      </c>
      <c r="I38" s="96"/>
      <c r="J38" s="100"/>
      <c r="K38" s="96"/>
      <c r="L38" s="96"/>
      <c r="O38" s="2">
        <f t="shared" si="7"/>
        <v>1305</v>
      </c>
    </row>
    <row r="39" spans="1:15" ht="15.75" customHeight="1" x14ac:dyDescent="0.3">
      <c r="A39" s="112"/>
      <c r="B39" s="104"/>
      <c r="C39" s="44">
        <v>805</v>
      </c>
      <c r="D39" s="42" t="str">
        <f>VLOOKUP(C39,'HPP Bahan Bahan Baku Minuman'!$B$2:$H$19,2,FALSE)</f>
        <v>Fresh Milk</v>
      </c>
      <c r="E39" s="32">
        <v>1800</v>
      </c>
      <c r="F39" s="32" t="s">
        <v>50</v>
      </c>
      <c r="G39" s="43">
        <f>VLOOKUP(C39,'HPP Bahan Bahan Baku Minuman'!$B$2:$H$19,7,FALSE)</f>
        <v>18</v>
      </c>
      <c r="H39" s="43">
        <f t="shared" si="6"/>
        <v>32400</v>
      </c>
      <c r="I39" s="96"/>
      <c r="J39" s="100"/>
      <c r="K39" s="96"/>
      <c r="L39" s="96"/>
      <c r="O39" s="2">
        <f t="shared" si="7"/>
        <v>2160</v>
      </c>
    </row>
    <row r="40" spans="1:15" ht="15.75" customHeight="1" x14ac:dyDescent="0.3">
      <c r="A40" s="112"/>
      <c r="B40" s="104"/>
      <c r="C40" s="44">
        <v>807</v>
      </c>
      <c r="D40" s="42" t="str">
        <f>VLOOKUP(C40,'HPP Bahan Bahan Baku Minuman'!$B$2:$H$19,2,FALSE)</f>
        <v>Crackers / Biskuit</v>
      </c>
      <c r="E40" s="32">
        <v>150</v>
      </c>
      <c r="F40" s="32" t="s">
        <v>50</v>
      </c>
      <c r="G40" s="43">
        <f>VLOOKUP(C40,'HPP Bahan Bahan Baku Minuman'!$B$2:$H$19,7,FALSE)</f>
        <v>100</v>
      </c>
      <c r="H40" s="43">
        <f t="shared" si="6"/>
        <v>15000</v>
      </c>
      <c r="I40" s="96"/>
      <c r="J40" s="100"/>
      <c r="K40" s="96"/>
      <c r="L40" s="96"/>
      <c r="O40" s="1">
        <v>1000</v>
      </c>
    </row>
    <row r="41" spans="1:15" ht="15.75" customHeight="1" x14ac:dyDescent="0.3">
      <c r="A41" s="113"/>
      <c r="B41" s="105"/>
      <c r="C41" s="53">
        <v>820</v>
      </c>
      <c r="D41" s="42" t="str">
        <f>VLOOKUP(C41,'HPP Bahan Bahan Baku Minuman'!$B$2:$H$19,2,FALSE)</f>
        <v>Es Batu</v>
      </c>
      <c r="E41" s="32">
        <v>1</v>
      </c>
      <c r="F41" s="32" t="s">
        <v>24</v>
      </c>
      <c r="G41" s="43">
        <f>VLOOKUP(C41,'HPP Bahan Bahan Baku Minuman'!$B$2:$H$19,7,FALSE)</f>
        <v>1000</v>
      </c>
      <c r="H41" s="33">
        <f t="shared" si="6"/>
        <v>1000</v>
      </c>
      <c r="I41" s="97"/>
      <c r="J41" s="101"/>
      <c r="K41" s="97"/>
      <c r="L41" s="97"/>
      <c r="O41" s="2">
        <f>SUM(H40/15)</f>
        <v>1000</v>
      </c>
    </row>
    <row r="42" spans="1:15" ht="15.75" customHeight="1" x14ac:dyDescent="0.3">
      <c r="A42" s="54"/>
      <c r="B42" s="54"/>
      <c r="C42" s="55"/>
      <c r="D42" s="42"/>
      <c r="E42" s="55"/>
      <c r="F42" s="55"/>
      <c r="G42" s="43"/>
      <c r="H42" s="33"/>
      <c r="I42" s="52"/>
      <c r="J42" s="48"/>
      <c r="K42" s="33"/>
      <c r="L42" s="49"/>
      <c r="O42" s="4"/>
    </row>
    <row r="43" spans="1:15" ht="15.75" customHeight="1" x14ac:dyDescent="0.3">
      <c r="A43" s="106">
        <v>6</v>
      </c>
      <c r="B43" s="103" t="s">
        <v>57</v>
      </c>
      <c r="C43" s="57">
        <v>812</v>
      </c>
      <c r="D43" s="32" t="str">
        <f>VLOOKUP(C43,'HPP Bahan Bahan Baku Minuman'!$B$2:$H$19,2,FALSE)</f>
        <v>Palm Sugar</v>
      </c>
      <c r="E43" s="31">
        <v>400</v>
      </c>
      <c r="F43" s="31" t="s">
        <v>50</v>
      </c>
      <c r="G43" s="33">
        <f>VLOOKUP(C43,'HPP Bahan Bahan Baku Minuman'!$B$2:$H$19,7,FALSE)</f>
        <v>40</v>
      </c>
      <c r="H43" s="33">
        <f t="shared" ref="H43:H47" si="8">SUM(G43*E43)</f>
        <v>16000</v>
      </c>
      <c r="I43" s="98">
        <f>SUM(O43:O48)</f>
        <v>7266.8421052631584</v>
      </c>
      <c r="J43" s="99">
        <v>22000</v>
      </c>
      <c r="K43" s="102">
        <f>J43-I43</f>
        <v>14733.157894736842</v>
      </c>
      <c r="L43" s="95">
        <f>I43/J43</f>
        <v>0.330311004784689</v>
      </c>
      <c r="O43" s="5">
        <f t="shared" ref="O43:O47" si="9">SUM(H43/15)</f>
        <v>1066.6666666666667</v>
      </c>
    </row>
    <row r="44" spans="1:15" ht="15.75" customHeight="1" x14ac:dyDescent="0.3">
      <c r="A44" s="107"/>
      <c r="B44" s="104"/>
      <c r="C44" s="57">
        <v>813</v>
      </c>
      <c r="D44" s="32" t="str">
        <f>VLOOKUP(C44,'HPP Bahan Bahan Baku Minuman'!$B$2:$H$19,2,FALSE)</f>
        <v>Creamer</v>
      </c>
      <c r="E44" s="31">
        <v>400</v>
      </c>
      <c r="F44" s="31" t="s">
        <v>50</v>
      </c>
      <c r="G44" s="33">
        <f>VLOOKUP(C44,'HPP Bahan Bahan Baku Minuman'!$B$2:$H$19,7,FALSE)</f>
        <v>64</v>
      </c>
      <c r="H44" s="33">
        <f t="shared" si="8"/>
        <v>25600</v>
      </c>
      <c r="I44" s="96"/>
      <c r="J44" s="100"/>
      <c r="K44" s="96"/>
      <c r="L44" s="96"/>
      <c r="O44" s="2">
        <f t="shared" si="9"/>
        <v>1706.6666666666667</v>
      </c>
    </row>
    <row r="45" spans="1:15" ht="15.75" customHeight="1" x14ac:dyDescent="0.3">
      <c r="A45" s="107"/>
      <c r="B45" s="104"/>
      <c r="C45" s="57">
        <v>808</v>
      </c>
      <c r="D45" s="32" t="str">
        <f>VLOOKUP(C45,'HPP Bahan Bahan Baku Minuman'!$B$2:$H$19,2,FALSE)</f>
        <v>Mineral Water</v>
      </c>
      <c r="E45" s="31">
        <v>325</v>
      </c>
      <c r="F45" s="31" t="s">
        <v>50</v>
      </c>
      <c r="G45" s="33">
        <f>VLOOKUP(C45,'HPP Bahan Bahan Baku Minuman'!$B$2:$H$19,7,FALSE)</f>
        <v>1.3157894736842106</v>
      </c>
      <c r="H45" s="33">
        <f t="shared" si="8"/>
        <v>427.63157894736844</v>
      </c>
      <c r="I45" s="96"/>
      <c r="J45" s="100"/>
      <c r="K45" s="96"/>
      <c r="L45" s="96"/>
      <c r="O45" s="2">
        <f t="shared" si="9"/>
        <v>28.508771929824562</v>
      </c>
    </row>
    <row r="46" spans="1:15" ht="15.75" customHeight="1" x14ac:dyDescent="0.3">
      <c r="A46" s="107"/>
      <c r="B46" s="104"/>
      <c r="C46" s="57">
        <v>801</v>
      </c>
      <c r="D46" s="32" t="str">
        <f>VLOOKUP(C46,'HPP Bahan Bahan Baku Minuman'!$B$2:$H$19,2,FALSE)</f>
        <v>Espresso Beans</v>
      </c>
      <c r="E46" s="31">
        <v>135</v>
      </c>
      <c r="F46" s="31" t="s">
        <v>50</v>
      </c>
      <c r="G46" s="33">
        <f>VLOOKUP(C46,'HPP Bahan Bahan Baku Minuman'!$B$2:$H$19,7,FALSE)</f>
        <v>145</v>
      </c>
      <c r="H46" s="33">
        <f t="shared" si="8"/>
        <v>19575</v>
      </c>
      <c r="I46" s="96"/>
      <c r="J46" s="100"/>
      <c r="K46" s="96"/>
      <c r="L46" s="96"/>
      <c r="O46" s="2">
        <f t="shared" si="9"/>
        <v>1305</v>
      </c>
    </row>
    <row r="47" spans="1:15" ht="15.75" customHeight="1" x14ac:dyDescent="0.3">
      <c r="A47" s="107"/>
      <c r="B47" s="104"/>
      <c r="C47" s="57">
        <v>822</v>
      </c>
      <c r="D47" s="32" t="str">
        <f>VLOOKUP(C47,'HPP Bahan Bahan Baku Minuman'!$B$2:$H$20,2,FALSE)</f>
        <v>Coconut Milk</v>
      </c>
      <c r="E47" s="31">
        <v>1800</v>
      </c>
      <c r="F47" s="31" t="s">
        <v>50</v>
      </c>
      <c r="G47" s="33">
        <f>VLOOKUP(C47,'HPP Bahan Bahan Baku Minuman'!$B$2:$H$20,7,FALSE)</f>
        <v>18</v>
      </c>
      <c r="H47" s="33">
        <f t="shared" si="8"/>
        <v>32400</v>
      </c>
      <c r="I47" s="96"/>
      <c r="J47" s="100"/>
      <c r="K47" s="96"/>
      <c r="L47" s="96"/>
      <c r="O47" s="2">
        <f t="shared" si="9"/>
        <v>2160</v>
      </c>
    </row>
    <row r="48" spans="1:15" ht="15.75" customHeight="1" x14ac:dyDescent="0.3">
      <c r="A48" s="108"/>
      <c r="B48" s="105"/>
      <c r="C48" s="57">
        <v>820</v>
      </c>
      <c r="D48" s="32" t="str">
        <f>VLOOKUP(C48,'HPP Bahan Bahan Baku Minuman'!$B$2:$H$19,2,FALSE)</f>
        <v>Es Batu</v>
      </c>
      <c r="E48" s="31">
        <v>1</v>
      </c>
      <c r="F48" s="31" t="s">
        <v>50</v>
      </c>
      <c r="G48" s="33">
        <f>VLOOKUP(C48,'HPP Bahan Bahan Baku Minuman'!$B$2:$H$19,7,FALSE)</f>
        <v>1000</v>
      </c>
      <c r="H48" s="33">
        <f>SUM(G48*E48)</f>
        <v>1000</v>
      </c>
      <c r="I48" s="97"/>
      <c r="J48" s="101"/>
      <c r="K48" s="97"/>
      <c r="L48" s="97"/>
      <c r="O48" s="1">
        <v>1000</v>
      </c>
    </row>
    <row r="49" spans="3:9" ht="15.75" customHeight="1" x14ac:dyDescent="0.3">
      <c r="C49" s="56"/>
      <c r="D49" s="56"/>
      <c r="E49" s="56"/>
      <c r="F49" s="56"/>
      <c r="G49" s="56"/>
      <c r="H49" s="56"/>
    </row>
    <row r="50" spans="3:9" ht="15.75" customHeight="1" x14ac:dyDescent="0.3">
      <c r="G50" s="4"/>
      <c r="H50" s="4"/>
      <c r="I50" s="4"/>
    </row>
    <row r="51" spans="3:9" ht="15.75" customHeight="1" x14ac:dyDescent="0.3">
      <c r="G51" s="4"/>
      <c r="H51" s="4"/>
      <c r="I51" s="4"/>
    </row>
    <row r="52" spans="3:9" ht="15.75" customHeight="1" x14ac:dyDescent="0.3">
      <c r="G52" s="4"/>
      <c r="H52" s="4"/>
      <c r="I52" s="4"/>
    </row>
    <row r="53" spans="3:9" ht="15.75" customHeight="1" x14ac:dyDescent="0.3">
      <c r="G53" s="4"/>
      <c r="H53" s="4"/>
      <c r="I53" s="4"/>
    </row>
    <row r="54" spans="3:9" ht="15.75" customHeight="1" x14ac:dyDescent="0.3">
      <c r="G54" s="4"/>
      <c r="H54" s="4"/>
      <c r="I54" s="4"/>
    </row>
    <row r="55" spans="3:9" ht="15.75" customHeight="1" x14ac:dyDescent="0.3">
      <c r="G55" s="4"/>
      <c r="H55" s="4"/>
      <c r="I55" s="4"/>
    </row>
    <row r="56" spans="3:9" ht="15.75" customHeight="1" x14ac:dyDescent="0.3">
      <c r="G56" s="4"/>
      <c r="H56" s="4"/>
      <c r="I56" s="4"/>
    </row>
    <row r="57" spans="3:9" ht="15.75" customHeight="1" x14ac:dyDescent="0.3">
      <c r="G57" s="4"/>
      <c r="H57" s="4"/>
      <c r="I57" s="4"/>
    </row>
    <row r="58" spans="3:9" ht="15.75" customHeight="1" x14ac:dyDescent="0.3">
      <c r="G58" s="4"/>
      <c r="H58" s="4"/>
      <c r="I58" s="4"/>
    </row>
    <row r="59" spans="3:9" ht="15.75" customHeight="1" x14ac:dyDescent="0.3">
      <c r="G59" s="4"/>
      <c r="H59" s="4"/>
      <c r="I59" s="4"/>
    </row>
    <row r="60" spans="3:9" ht="15.75" customHeight="1" x14ac:dyDescent="0.3">
      <c r="G60" s="4"/>
      <c r="H60" s="4"/>
      <c r="I60" s="4"/>
    </row>
    <row r="61" spans="3:9" ht="15.75" customHeight="1" x14ac:dyDescent="0.3">
      <c r="G61" s="4"/>
      <c r="H61" s="4"/>
      <c r="I61" s="4"/>
    </row>
    <row r="62" spans="3:9" ht="15.75" customHeight="1" x14ac:dyDescent="0.3">
      <c r="G62" s="4"/>
      <c r="H62" s="4"/>
      <c r="I62" s="4"/>
    </row>
    <row r="63" spans="3:9" ht="15.75" customHeight="1" x14ac:dyDescent="0.3">
      <c r="G63" s="4"/>
      <c r="H63" s="4"/>
      <c r="I63" s="4"/>
    </row>
    <row r="64" spans="3:9" ht="15.75" customHeight="1" x14ac:dyDescent="0.3">
      <c r="G64" s="4"/>
      <c r="H64" s="4"/>
      <c r="I64" s="4"/>
    </row>
    <row r="65" spans="7:9" ht="15.75" customHeight="1" x14ac:dyDescent="0.3">
      <c r="G65" s="4"/>
      <c r="H65" s="4"/>
      <c r="I65" s="4"/>
    </row>
    <row r="66" spans="7:9" ht="15.75" customHeight="1" x14ac:dyDescent="0.3">
      <c r="G66" s="4"/>
      <c r="H66" s="4"/>
      <c r="I66" s="4"/>
    </row>
    <row r="67" spans="7:9" ht="15.75" customHeight="1" x14ac:dyDescent="0.3">
      <c r="G67" s="4"/>
      <c r="H67" s="4"/>
      <c r="I67" s="4"/>
    </row>
    <row r="68" spans="7:9" ht="15.75" customHeight="1" x14ac:dyDescent="0.3">
      <c r="G68" s="4"/>
      <c r="H68" s="4"/>
      <c r="I68" s="4"/>
    </row>
    <row r="69" spans="7:9" ht="15.75" customHeight="1" x14ac:dyDescent="0.3">
      <c r="G69" s="4"/>
      <c r="H69" s="4"/>
      <c r="I69" s="4"/>
    </row>
    <row r="70" spans="7:9" ht="15.75" customHeight="1" x14ac:dyDescent="0.3">
      <c r="G70" s="4"/>
      <c r="H70" s="4"/>
      <c r="I70" s="4"/>
    </row>
    <row r="71" spans="7:9" ht="15.75" customHeight="1" x14ac:dyDescent="0.3">
      <c r="G71" s="4"/>
      <c r="H71" s="4"/>
      <c r="I71" s="4"/>
    </row>
    <row r="72" spans="7:9" ht="15.75" customHeight="1" x14ac:dyDescent="0.3">
      <c r="G72" s="4"/>
      <c r="H72" s="4"/>
      <c r="I72" s="4"/>
    </row>
    <row r="73" spans="7:9" ht="15.75" customHeight="1" x14ac:dyDescent="0.3">
      <c r="G73" s="4"/>
      <c r="H73" s="4"/>
      <c r="I73" s="4"/>
    </row>
    <row r="74" spans="7:9" ht="15.75" customHeight="1" x14ac:dyDescent="0.3">
      <c r="G74" s="4"/>
      <c r="H74" s="4"/>
      <c r="I74" s="4"/>
    </row>
    <row r="75" spans="7:9" ht="15.75" customHeight="1" x14ac:dyDescent="0.3">
      <c r="G75" s="4"/>
      <c r="H75" s="4"/>
      <c r="I75" s="4"/>
    </row>
    <row r="76" spans="7:9" ht="15.75" customHeight="1" x14ac:dyDescent="0.3">
      <c r="G76" s="4"/>
      <c r="H76" s="4"/>
      <c r="I76" s="4"/>
    </row>
    <row r="77" spans="7:9" ht="15.75" customHeight="1" x14ac:dyDescent="0.3">
      <c r="G77" s="4"/>
      <c r="H77" s="4"/>
      <c r="I77" s="4"/>
    </row>
    <row r="78" spans="7:9" ht="15.75" customHeight="1" x14ac:dyDescent="0.3">
      <c r="G78" s="4"/>
      <c r="H78" s="4"/>
      <c r="I78" s="4"/>
    </row>
    <row r="79" spans="7:9" ht="15.75" customHeight="1" x14ac:dyDescent="0.3">
      <c r="G79" s="4"/>
      <c r="H79" s="4"/>
      <c r="I79" s="4"/>
    </row>
    <row r="80" spans="7:9" ht="15.75" customHeight="1" x14ac:dyDescent="0.3">
      <c r="G80" s="4"/>
      <c r="H80" s="4"/>
      <c r="I80" s="4"/>
    </row>
    <row r="81" spans="7:9" ht="15.75" customHeight="1" x14ac:dyDescent="0.3">
      <c r="G81" s="4"/>
      <c r="H81" s="4"/>
      <c r="I81" s="4"/>
    </row>
    <row r="82" spans="7:9" ht="15.75" customHeight="1" x14ac:dyDescent="0.3">
      <c r="G82" s="4"/>
      <c r="H82" s="4"/>
      <c r="I82" s="4"/>
    </row>
    <row r="83" spans="7:9" ht="15.75" customHeight="1" x14ac:dyDescent="0.3">
      <c r="G83" s="4"/>
      <c r="H83" s="4"/>
      <c r="I83" s="4"/>
    </row>
    <row r="84" spans="7:9" ht="15.75" customHeight="1" x14ac:dyDescent="0.3">
      <c r="G84" s="4"/>
      <c r="H84" s="4"/>
      <c r="I84" s="4"/>
    </row>
    <row r="85" spans="7:9" ht="15.75" customHeight="1" x14ac:dyDescent="0.3">
      <c r="G85" s="4"/>
      <c r="H85" s="4"/>
      <c r="I85" s="4"/>
    </row>
    <row r="86" spans="7:9" ht="15.75" customHeight="1" x14ac:dyDescent="0.3">
      <c r="G86" s="4"/>
      <c r="H86" s="4"/>
      <c r="I86" s="4"/>
    </row>
    <row r="87" spans="7:9" ht="15.75" customHeight="1" x14ac:dyDescent="0.3">
      <c r="G87" s="4"/>
      <c r="H87" s="4"/>
      <c r="I87" s="4"/>
    </row>
    <row r="88" spans="7:9" ht="15.75" customHeight="1" x14ac:dyDescent="0.3">
      <c r="G88" s="4"/>
      <c r="H88" s="4"/>
      <c r="I88" s="4"/>
    </row>
    <row r="89" spans="7:9" ht="15.75" customHeight="1" x14ac:dyDescent="0.3">
      <c r="G89" s="4"/>
      <c r="H89" s="4"/>
      <c r="I89" s="4"/>
    </row>
    <row r="90" spans="7:9" ht="15.75" customHeight="1" x14ac:dyDescent="0.3">
      <c r="G90" s="4"/>
      <c r="H90" s="4"/>
      <c r="I90" s="4"/>
    </row>
    <row r="91" spans="7:9" ht="15.75" customHeight="1" x14ac:dyDescent="0.3">
      <c r="G91" s="4"/>
      <c r="H91" s="4"/>
      <c r="I91" s="4"/>
    </row>
    <row r="92" spans="7:9" ht="15.75" customHeight="1" x14ac:dyDescent="0.3">
      <c r="G92" s="4"/>
      <c r="H92" s="4"/>
      <c r="I92" s="4"/>
    </row>
    <row r="93" spans="7:9" ht="15.75" customHeight="1" x14ac:dyDescent="0.3">
      <c r="G93" s="4"/>
      <c r="H93" s="4"/>
      <c r="I93" s="4"/>
    </row>
    <row r="94" spans="7:9" ht="15.75" customHeight="1" x14ac:dyDescent="0.3">
      <c r="G94" s="4"/>
      <c r="H94" s="4"/>
      <c r="I94" s="4"/>
    </row>
    <row r="95" spans="7:9" ht="15.75" customHeight="1" x14ac:dyDescent="0.3">
      <c r="G95" s="4"/>
      <c r="H95" s="4"/>
      <c r="I95" s="4"/>
    </row>
    <row r="96" spans="7:9" ht="15.75" customHeight="1" x14ac:dyDescent="0.3">
      <c r="G96" s="4"/>
      <c r="H96" s="4"/>
      <c r="I96" s="4"/>
    </row>
    <row r="97" spans="7:9" ht="15.75" customHeight="1" x14ac:dyDescent="0.3">
      <c r="G97" s="4"/>
      <c r="H97" s="4"/>
      <c r="I97" s="4"/>
    </row>
    <row r="98" spans="7:9" ht="15.75" customHeight="1" x14ac:dyDescent="0.3">
      <c r="G98" s="4"/>
      <c r="H98" s="4"/>
      <c r="I98" s="4"/>
    </row>
    <row r="99" spans="7:9" ht="15.75" customHeight="1" x14ac:dyDescent="0.3">
      <c r="G99" s="4"/>
      <c r="H99" s="4"/>
      <c r="I99" s="4"/>
    </row>
    <row r="100" spans="7:9" ht="15.75" customHeight="1" x14ac:dyDescent="0.3">
      <c r="G100" s="4"/>
      <c r="H100" s="4"/>
      <c r="I100" s="4"/>
    </row>
    <row r="101" spans="7:9" ht="15.75" customHeight="1" x14ac:dyDescent="0.3">
      <c r="G101" s="4"/>
      <c r="H101" s="4"/>
      <c r="I101" s="4"/>
    </row>
    <row r="102" spans="7:9" ht="15.75" customHeight="1" x14ac:dyDescent="0.3">
      <c r="G102" s="4"/>
      <c r="H102" s="4"/>
      <c r="I102" s="4"/>
    </row>
    <row r="103" spans="7:9" ht="15.75" customHeight="1" x14ac:dyDescent="0.3">
      <c r="G103" s="4"/>
      <c r="H103" s="4"/>
      <c r="I103" s="4"/>
    </row>
    <row r="104" spans="7:9" ht="15.75" customHeight="1" x14ac:dyDescent="0.3">
      <c r="G104" s="4"/>
      <c r="H104" s="4"/>
      <c r="I104" s="4"/>
    </row>
    <row r="105" spans="7:9" ht="15.75" customHeight="1" x14ac:dyDescent="0.3">
      <c r="G105" s="4"/>
      <c r="H105" s="4"/>
      <c r="I105" s="4"/>
    </row>
    <row r="106" spans="7:9" ht="15.75" customHeight="1" x14ac:dyDescent="0.3">
      <c r="G106" s="4"/>
      <c r="H106" s="4"/>
      <c r="I106" s="4"/>
    </row>
    <row r="107" spans="7:9" ht="15.75" customHeight="1" x14ac:dyDescent="0.3">
      <c r="G107" s="4"/>
      <c r="H107" s="4"/>
      <c r="I107" s="4"/>
    </row>
    <row r="108" spans="7:9" ht="15.75" customHeight="1" x14ac:dyDescent="0.3">
      <c r="G108" s="4"/>
      <c r="H108" s="4"/>
      <c r="I108" s="4"/>
    </row>
    <row r="109" spans="7:9" ht="15.75" customHeight="1" x14ac:dyDescent="0.3">
      <c r="G109" s="4"/>
      <c r="H109" s="4"/>
      <c r="I109" s="4"/>
    </row>
    <row r="110" spans="7:9" ht="15.75" customHeight="1" x14ac:dyDescent="0.3">
      <c r="G110" s="4"/>
      <c r="H110" s="4"/>
      <c r="I110" s="4"/>
    </row>
    <row r="111" spans="7:9" ht="15.75" customHeight="1" x14ac:dyDescent="0.3">
      <c r="G111" s="4"/>
      <c r="H111" s="4"/>
      <c r="I111" s="4"/>
    </row>
    <row r="112" spans="7:9" ht="15.75" customHeight="1" x14ac:dyDescent="0.3">
      <c r="G112" s="4"/>
      <c r="H112" s="4"/>
      <c r="I112" s="4"/>
    </row>
    <row r="113" spans="7:9" ht="15.75" customHeight="1" x14ac:dyDescent="0.3">
      <c r="G113" s="4"/>
      <c r="H113" s="4"/>
      <c r="I113" s="4"/>
    </row>
    <row r="114" spans="7:9" ht="15.75" customHeight="1" x14ac:dyDescent="0.3">
      <c r="G114" s="4"/>
      <c r="H114" s="4"/>
      <c r="I114" s="4"/>
    </row>
    <row r="115" spans="7:9" ht="15.75" customHeight="1" x14ac:dyDescent="0.3">
      <c r="G115" s="4"/>
      <c r="H115" s="4"/>
      <c r="I115" s="4"/>
    </row>
    <row r="116" spans="7:9" ht="15.75" customHeight="1" x14ac:dyDescent="0.3">
      <c r="G116" s="4"/>
      <c r="H116" s="4"/>
      <c r="I116" s="4"/>
    </row>
    <row r="117" spans="7:9" ht="15.75" customHeight="1" x14ac:dyDescent="0.3">
      <c r="G117" s="4"/>
      <c r="H117" s="4"/>
      <c r="I117" s="4"/>
    </row>
    <row r="118" spans="7:9" ht="15.75" customHeight="1" x14ac:dyDescent="0.3">
      <c r="G118" s="4"/>
      <c r="H118" s="4"/>
      <c r="I118" s="4"/>
    </row>
    <row r="119" spans="7:9" ht="15.75" customHeight="1" x14ac:dyDescent="0.3">
      <c r="G119" s="4"/>
      <c r="H119" s="4"/>
      <c r="I119" s="4"/>
    </row>
    <row r="120" spans="7:9" ht="15.75" customHeight="1" x14ac:dyDescent="0.3">
      <c r="G120" s="4"/>
      <c r="H120" s="4"/>
      <c r="I120" s="4"/>
    </row>
    <row r="121" spans="7:9" ht="15.75" customHeight="1" x14ac:dyDescent="0.3">
      <c r="G121" s="4"/>
      <c r="H121" s="4"/>
      <c r="I121" s="4"/>
    </row>
    <row r="122" spans="7:9" ht="15.75" customHeight="1" x14ac:dyDescent="0.3">
      <c r="G122" s="4"/>
      <c r="H122" s="4"/>
      <c r="I122" s="4"/>
    </row>
    <row r="123" spans="7:9" ht="15.75" customHeight="1" x14ac:dyDescent="0.3">
      <c r="G123" s="4"/>
      <c r="H123" s="4"/>
      <c r="I123" s="4"/>
    </row>
    <row r="124" spans="7:9" ht="15.75" customHeight="1" x14ac:dyDescent="0.3">
      <c r="G124" s="4"/>
      <c r="H124" s="4"/>
      <c r="I124" s="4"/>
    </row>
    <row r="125" spans="7:9" ht="15.75" customHeight="1" x14ac:dyDescent="0.3">
      <c r="G125" s="4"/>
      <c r="H125" s="4"/>
      <c r="I125" s="4"/>
    </row>
    <row r="126" spans="7:9" ht="15.75" customHeight="1" x14ac:dyDescent="0.3">
      <c r="G126" s="4"/>
      <c r="H126" s="4"/>
      <c r="I126" s="4"/>
    </row>
    <row r="127" spans="7:9" ht="15.75" customHeight="1" x14ac:dyDescent="0.3">
      <c r="G127" s="4"/>
      <c r="H127" s="4"/>
      <c r="I127" s="4"/>
    </row>
    <row r="128" spans="7:9" ht="15.75" customHeight="1" x14ac:dyDescent="0.3">
      <c r="G128" s="4"/>
      <c r="H128" s="4"/>
      <c r="I128" s="4"/>
    </row>
    <row r="129" spans="7:9" ht="15.75" customHeight="1" x14ac:dyDescent="0.3">
      <c r="G129" s="4"/>
      <c r="H129" s="4"/>
      <c r="I129" s="4"/>
    </row>
    <row r="130" spans="7:9" ht="15.75" customHeight="1" x14ac:dyDescent="0.3">
      <c r="G130" s="4"/>
      <c r="H130" s="4"/>
      <c r="I130" s="4"/>
    </row>
    <row r="131" spans="7:9" ht="15.75" customHeight="1" x14ac:dyDescent="0.3">
      <c r="G131" s="4"/>
      <c r="H131" s="4"/>
      <c r="I131" s="4"/>
    </row>
    <row r="132" spans="7:9" ht="15.75" customHeight="1" x14ac:dyDescent="0.3">
      <c r="G132" s="4"/>
      <c r="H132" s="4"/>
      <c r="I132" s="4"/>
    </row>
    <row r="133" spans="7:9" ht="15.75" customHeight="1" x14ac:dyDescent="0.3">
      <c r="G133" s="4"/>
      <c r="H133" s="4"/>
      <c r="I133" s="4"/>
    </row>
    <row r="134" spans="7:9" ht="15.75" customHeight="1" x14ac:dyDescent="0.3">
      <c r="G134" s="4"/>
      <c r="H134" s="4"/>
      <c r="I134" s="4"/>
    </row>
    <row r="135" spans="7:9" ht="15.75" customHeight="1" x14ac:dyDescent="0.3">
      <c r="G135" s="4"/>
      <c r="H135" s="4"/>
      <c r="I135" s="4"/>
    </row>
    <row r="136" spans="7:9" ht="15.75" customHeight="1" x14ac:dyDescent="0.3">
      <c r="G136" s="4"/>
      <c r="H136" s="4"/>
      <c r="I136" s="4"/>
    </row>
    <row r="137" spans="7:9" ht="15.75" customHeight="1" x14ac:dyDescent="0.3">
      <c r="G137" s="4"/>
      <c r="H137" s="4"/>
      <c r="I137" s="4"/>
    </row>
    <row r="138" spans="7:9" ht="15.75" customHeight="1" x14ac:dyDescent="0.3">
      <c r="G138" s="4"/>
      <c r="H138" s="4"/>
      <c r="I138" s="4"/>
    </row>
    <row r="139" spans="7:9" ht="15.75" customHeight="1" x14ac:dyDescent="0.3">
      <c r="G139" s="4"/>
      <c r="H139" s="4"/>
      <c r="I139" s="4"/>
    </row>
    <row r="140" spans="7:9" ht="15.75" customHeight="1" x14ac:dyDescent="0.3">
      <c r="G140" s="4"/>
      <c r="H140" s="4"/>
      <c r="I140" s="4"/>
    </row>
    <row r="141" spans="7:9" ht="15.75" customHeight="1" x14ac:dyDescent="0.3">
      <c r="G141" s="4"/>
      <c r="H141" s="4"/>
      <c r="I141" s="4"/>
    </row>
    <row r="142" spans="7:9" ht="15.75" customHeight="1" x14ac:dyDescent="0.3">
      <c r="G142" s="4"/>
      <c r="H142" s="4"/>
      <c r="I142" s="4"/>
    </row>
    <row r="143" spans="7:9" ht="15.75" customHeight="1" x14ac:dyDescent="0.3">
      <c r="G143" s="4"/>
      <c r="H143" s="4"/>
      <c r="I143" s="4"/>
    </row>
    <row r="144" spans="7:9" ht="15.75" customHeight="1" x14ac:dyDescent="0.3">
      <c r="G144" s="4"/>
      <c r="H144" s="4"/>
      <c r="I144" s="4"/>
    </row>
    <row r="145" spans="7:9" ht="15.75" customHeight="1" x14ac:dyDescent="0.3">
      <c r="G145" s="4"/>
      <c r="H145" s="4"/>
      <c r="I145" s="4"/>
    </row>
    <row r="146" spans="7:9" ht="15.75" customHeight="1" x14ac:dyDescent="0.3">
      <c r="G146" s="4"/>
      <c r="H146" s="4"/>
      <c r="I146" s="4"/>
    </row>
    <row r="147" spans="7:9" ht="15.75" customHeight="1" x14ac:dyDescent="0.3">
      <c r="G147" s="4"/>
      <c r="H147" s="4"/>
      <c r="I147" s="4"/>
    </row>
    <row r="148" spans="7:9" ht="15.75" customHeight="1" x14ac:dyDescent="0.3">
      <c r="G148" s="4"/>
      <c r="H148" s="4"/>
      <c r="I148" s="4"/>
    </row>
    <row r="149" spans="7:9" ht="15.75" customHeight="1" x14ac:dyDescent="0.3">
      <c r="G149" s="4"/>
      <c r="H149" s="4"/>
      <c r="I149" s="4"/>
    </row>
    <row r="150" spans="7:9" ht="15.75" customHeight="1" x14ac:dyDescent="0.3">
      <c r="G150" s="4"/>
      <c r="H150" s="4"/>
      <c r="I150" s="4"/>
    </row>
    <row r="151" spans="7:9" ht="15.75" customHeight="1" x14ac:dyDescent="0.3">
      <c r="G151" s="4"/>
      <c r="H151" s="4"/>
      <c r="I151" s="4"/>
    </row>
    <row r="152" spans="7:9" ht="15.75" customHeight="1" x14ac:dyDescent="0.3">
      <c r="G152" s="4"/>
      <c r="H152" s="4"/>
      <c r="I152" s="4"/>
    </row>
    <row r="153" spans="7:9" ht="15.75" customHeight="1" x14ac:dyDescent="0.3">
      <c r="G153" s="4"/>
      <c r="H153" s="4"/>
      <c r="I153" s="4"/>
    </row>
    <row r="154" spans="7:9" ht="15.75" customHeight="1" x14ac:dyDescent="0.3">
      <c r="G154" s="4"/>
      <c r="H154" s="4"/>
      <c r="I154" s="4"/>
    </row>
    <row r="155" spans="7:9" ht="15.75" customHeight="1" x14ac:dyDescent="0.3">
      <c r="G155" s="4"/>
      <c r="H155" s="4"/>
      <c r="I155" s="4"/>
    </row>
    <row r="156" spans="7:9" ht="15.75" customHeight="1" x14ac:dyDescent="0.3">
      <c r="G156" s="4"/>
      <c r="H156" s="4"/>
      <c r="I156" s="4"/>
    </row>
    <row r="157" spans="7:9" ht="15.75" customHeight="1" x14ac:dyDescent="0.3">
      <c r="G157" s="4"/>
      <c r="H157" s="4"/>
      <c r="I157" s="4"/>
    </row>
    <row r="158" spans="7:9" ht="15.75" customHeight="1" x14ac:dyDescent="0.3">
      <c r="G158" s="4"/>
      <c r="H158" s="4"/>
      <c r="I158" s="4"/>
    </row>
    <row r="159" spans="7:9" ht="15.75" customHeight="1" x14ac:dyDescent="0.3">
      <c r="G159" s="4"/>
      <c r="H159" s="4"/>
      <c r="I159" s="4"/>
    </row>
    <row r="160" spans="7:9" ht="15.75" customHeight="1" x14ac:dyDescent="0.3">
      <c r="G160" s="4"/>
      <c r="H160" s="4"/>
      <c r="I160" s="4"/>
    </row>
    <row r="161" spans="7:9" ht="15.75" customHeight="1" x14ac:dyDescent="0.3">
      <c r="G161" s="4"/>
      <c r="H161" s="4"/>
      <c r="I161" s="4"/>
    </row>
    <row r="162" spans="7:9" ht="15.75" customHeight="1" x14ac:dyDescent="0.3">
      <c r="G162" s="4"/>
      <c r="H162" s="4"/>
      <c r="I162" s="4"/>
    </row>
    <row r="163" spans="7:9" ht="15.75" customHeight="1" x14ac:dyDescent="0.3">
      <c r="G163" s="4"/>
      <c r="H163" s="4"/>
      <c r="I163" s="4"/>
    </row>
    <row r="164" spans="7:9" ht="15.75" customHeight="1" x14ac:dyDescent="0.3">
      <c r="G164" s="4"/>
      <c r="H164" s="4"/>
      <c r="I164" s="4"/>
    </row>
    <row r="165" spans="7:9" ht="15.75" customHeight="1" x14ac:dyDescent="0.3">
      <c r="G165" s="4"/>
      <c r="H165" s="4"/>
      <c r="I165" s="4"/>
    </row>
    <row r="166" spans="7:9" ht="15.75" customHeight="1" x14ac:dyDescent="0.3">
      <c r="G166" s="4"/>
      <c r="H166" s="4"/>
      <c r="I166" s="4"/>
    </row>
    <row r="167" spans="7:9" ht="15.75" customHeight="1" x14ac:dyDescent="0.3">
      <c r="G167" s="4"/>
      <c r="H167" s="4"/>
      <c r="I167" s="4"/>
    </row>
    <row r="168" spans="7:9" ht="15.75" customHeight="1" x14ac:dyDescent="0.3">
      <c r="G168" s="4"/>
      <c r="H168" s="4"/>
      <c r="I168" s="4"/>
    </row>
    <row r="169" spans="7:9" ht="15.75" customHeight="1" x14ac:dyDescent="0.3">
      <c r="G169" s="4"/>
      <c r="H169" s="4"/>
      <c r="I169" s="4"/>
    </row>
    <row r="170" spans="7:9" ht="15.75" customHeight="1" x14ac:dyDescent="0.3">
      <c r="G170" s="4"/>
      <c r="H170" s="4"/>
      <c r="I170" s="4"/>
    </row>
    <row r="171" spans="7:9" ht="15.75" customHeight="1" x14ac:dyDescent="0.3">
      <c r="G171" s="4"/>
      <c r="H171" s="4"/>
      <c r="I171" s="4"/>
    </row>
    <row r="172" spans="7:9" ht="15.75" customHeight="1" x14ac:dyDescent="0.3">
      <c r="G172" s="4"/>
      <c r="H172" s="4"/>
      <c r="I172" s="4"/>
    </row>
    <row r="173" spans="7:9" ht="15.75" customHeight="1" x14ac:dyDescent="0.3">
      <c r="G173" s="4"/>
      <c r="H173" s="4"/>
      <c r="I173" s="4"/>
    </row>
    <row r="174" spans="7:9" ht="15.75" customHeight="1" x14ac:dyDescent="0.3">
      <c r="G174" s="4"/>
      <c r="H174" s="4"/>
      <c r="I174" s="4"/>
    </row>
    <row r="175" spans="7:9" ht="15.75" customHeight="1" x14ac:dyDescent="0.3">
      <c r="G175" s="4"/>
      <c r="H175" s="4"/>
      <c r="I175" s="4"/>
    </row>
    <row r="176" spans="7:9" ht="15.75" customHeight="1" x14ac:dyDescent="0.3">
      <c r="G176" s="4"/>
      <c r="H176" s="4"/>
      <c r="I176" s="4"/>
    </row>
    <row r="177" spans="7:9" ht="15.75" customHeight="1" x14ac:dyDescent="0.3">
      <c r="G177" s="4"/>
      <c r="H177" s="4"/>
      <c r="I177" s="4"/>
    </row>
    <row r="178" spans="7:9" ht="15.75" customHeight="1" x14ac:dyDescent="0.3">
      <c r="G178" s="4"/>
      <c r="H178" s="4"/>
      <c r="I178" s="4"/>
    </row>
    <row r="179" spans="7:9" ht="15.75" customHeight="1" x14ac:dyDescent="0.3">
      <c r="G179" s="4"/>
      <c r="H179" s="4"/>
      <c r="I179" s="4"/>
    </row>
    <row r="180" spans="7:9" ht="15.75" customHeight="1" x14ac:dyDescent="0.3">
      <c r="G180" s="4"/>
      <c r="H180" s="4"/>
      <c r="I180" s="4"/>
    </row>
    <row r="181" spans="7:9" ht="15.75" customHeight="1" x14ac:dyDescent="0.3">
      <c r="G181" s="4"/>
      <c r="H181" s="4"/>
      <c r="I181" s="4"/>
    </row>
    <row r="182" spans="7:9" ht="15.75" customHeight="1" x14ac:dyDescent="0.3">
      <c r="G182" s="4"/>
      <c r="H182" s="4"/>
      <c r="I182" s="4"/>
    </row>
    <row r="183" spans="7:9" ht="15.75" customHeight="1" x14ac:dyDescent="0.3">
      <c r="G183" s="4"/>
      <c r="H183" s="4"/>
      <c r="I183" s="4"/>
    </row>
    <row r="184" spans="7:9" ht="15.75" customHeight="1" x14ac:dyDescent="0.3">
      <c r="G184" s="4"/>
      <c r="H184" s="4"/>
      <c r="I184" s="4"/>
    </row>
    <row r="185" spans="7:9" ht="15.75" customHeight="1" x14ac:dyDescent="0.3">
      <c r="G185" s="4"/>
      <c r="H185" s="4"/>
      <c r="I185" s="4"/>
    </row>
    <row r="186" spans="7:9" ht="15.75" customHeight="1" x14ac:dyDescent="0.3">
      <c r="G186" s="4"/>
      <c r="H186" s="4"/>
      <c r="I186" s="4"/>
    </row>
    <row r="187" spans="7:9" ht="15.75" customHeight="1" x14ac:dyDescent="0.3">
      <c r="G187" s="4"/>
      <c r="H187" s="4"/>
      <c r="I187" s="4"/>
    </row>
    <row r="188" spans="7:9" ht="15.75" customHeight="1" x14ac:dyDescent="0.3">
      <c r="G188" s="4"/>
      <c r="H188" s="4"/>
      <c r="I188" s="4"/>
    </row>
    <row r="189" spans="7:9" ht="15.75" customHeight="1" x14ac:dyDescent="0.3">
      <c r="G189" s="4"/>
      <c r="H189" s="4"/>
      <c r="I189" s="4"/>
    </row>
    <row r="190" spans="7:9" ht="15.75" customHeight="1" x14ac:dyDescent="0.3">
      <c r="G190" s="4"/>
      <c r="H190" s="4"/>
      <c r="I190" s="4"/>
    </row>
    <row r="191" spans="7:9" ht="15.75" customHeight="1" x14ac:dyDescent="0.3">
      <c r="G191" s="4"/>
      <c r="H191" s="4"/>
      <c r="I191" s="4"/>
    </row>
    <row r="192" spans="7:9" ht="15.75" customHeight="1" x14ac:dyDescent="0.3">
      <c r="G192" s="4"/>
      <c r="H192" s="4"/>
      <c r="I192" s="4"/>
    </row>
    <row r="193" spans="7:9" ht="15.75" customHeight="1" x14ac:dyDescent="0.3">
      <c r="G193" s="4"/>
      <c r="H193" s="4"/>
      <c r="I193" s="4"/>
    </row>
    <row r="194" spans="7:9" ht="15.75" customHeight="1" x14ac:dyDescent="0.3">
      <c r="G194" s="4"/>
      <c r="H194" s="4"/>
      <c r="I194" s="4"/>
    </row>
    <row r="195" spans="7:9" ht="15.75" customHeight="1" x14ac:dyDescent="0.3">
      <c r="G195" s="4"/>
      <c r="H195" s="4"/>
      <c r="I195" s="4"/>
    </row>
    <row r="196" spans="7:9" ht="15.75" customHeight="1" x14ac:dyDescent="0.3">
      <c r="G196" s="4"/>
      <c r="H196" s="4"/>
      <c r="I196" s="4"/>
    </row>
    <row r="197" spans="7:9" ht="15.75" customHeight="1" x14ac:dyDescent="0.3">
      <c r="G197" s="4"/>
      <c r="H197" s="4"/>
      <c r="I197" s="4"/>
    </row>
    <row r="198" spans="7:9" ht="15.75" customHeight="1" x14ac:dyDescent="0.3">
      <c r="G198" s="4"/>
      <c r="H198" s="4"/>
      <c r="I198" s="4"/>
    </row>
    <row r="199" spans="7:9" ht="15.75" customHeight="1" x14ac:dyDescent="0.3">
      <c r="G199" s="4"/>
      <c r="H199" s="4"/>
      <c r="I199" s="4"/>
    </row>
    <row r="200" spans="7:9" ht="15.75" customHeight="1" x14ac:dyDescent="0.3">
      <c r="G200" s="4"/>
      <c r="H200" s="4"/>
      <c r="I200" s="4"/>
    </row>
    <row r="201" spans="7:9" ht="15.75" customHeight="1" x14ac:dyDescent="0.3">
      <c r="G201" s="4"/>
      <c r="H201" s="4"/>
      <c r="I201" s="4"/>
    </row>
    <row r="202" spans="7:9" ht="15.75" customHeight="1" x14ac:dyDescent="0.3">
      <c r="G202" s="4"/>
      <c r="H202" s="4"/>
      <c r="I202" s="4"/>
    </row>
    <row r="203" spans="7:9" ht="15.75" customHeight="1" x14ac:dyDescent="0.3">
      <c r="G203" s="4"/>
      <c r="H203" s="4"/>
      <c r="I203" s="4"/>
    </row>
    <row r="204" spans="7:9" ht="15.75" customHeight="1" x14ac:dyDescent="0.3">
      <c r="G204" s="4"/>
      <c r="H204" s="4"/>
      <c r="I204" s="4"/>
    </row>
    <row r="205" spans="7:9" ht="15.75" customHeight="1" x14ac:dyDescent="0.3">
      <c r="G205" s="4"/>
      <c r="H205" s="4"/>
      <c r="I205" s="4"/>
    </row>
    <row r="206" spans="7:9" ht="15.75" customHeight="1" x14ac:dyDescent="0.3">
      <c r="G206" s="4"/>
      <c r="H206" s="4"/>
      <c r="I206" s="4"/>
    </row>
    <row r="207" spans="7:9" ht="15.75" customHeight="1" x14ac:dyDescent="0.3">
      <c r="G207" s="4"/>
      <c r="H207" s="4"/>
      <c r="I207" s="4"/>
    </row>
    <row r="208" spans="7:9" ht="15.75" customHeight="1" x14ac:dyDescent="0.3">
      <c r="G208" s="4"/>
      <c r="H208" s="4"/>
      <c r="I208" s="4"/>
    </row>
    <row r="209" spans="7:9" ht="15.75" customHeight="1" x14ac:dyDescent="0.3">
      <c r="G209" s="4"/>
      <c r="H209" s="4"/>
      <c r="I209" s="4"/>
    </row>
    <row r="210" spans="7:9" ht="15.75" customHeight="1" x14ac:dyDescent="0.3">
      <c r="G210" s="4"/>
      <c r="H210" s="4"/>
      <c r="I210" s="4"/>
    </row>
    <row r="211" spans="7:9" ht="15.75" customHeight="1" x14ac:dyDescent="0.3">
      <c r="G211" s="4"/>
      <c r="H211" s="4"/>
      <c r="I211" s="4"/>
    </row>
    <row r="212" spans="7:9" ht="15.75" customHeight="1" x14ac:dyDescent="0.3">
      <c r="G212" s="4"/>
      <c r="H212" s="4"/>
      <c r="I212" s="4"/>
    </row>
    <row r="213" spans="7:9" ht="15.75" customHeight="1" x14ac:dyDescent="0.3">
      <c r="G213" s="4"/>
      <c r="H213" s="4"/>
      <c r="I213" s="4"/>
    </row>
    <row r="214" spans="7:9" ht="15.75" customHeight="1" x14ac:dyDescent="0.3">
      <c r="G214" s="4"/>
      <c r="H214" s="4"/>
      <c r="I214" s="4"/>
    </row>
    <row r="215" spans="7:9" ht="15.75" customHeight="1" x14ac:dyDescent="0.3">
      <c r="G215" s="4"/>
      <c r="H215" s="4"/>
      <c r="I215" s="4"/>
    </row>
    <row r="216" spans="7:9" ht="15.75" customHeight="1" x14ac:dyDescent="0.3">
      <c r="G216" s="4"/>
      <c r="H216" s="4"/>
      <c r="I216" s="4"/>
    </row>
    <row r="217" spans="7:9" ht="15.75" customHeight="1" x14ac:dyDescent="0.3">
      <c r="G217" s="4"/>
      <c r="H217" s="4"/>
      <c r="I217" s="4"/>
    </row>
    <row r="218" spans="7:9" ht="15.75" customHeight="1" x14ac:dyDescent="0.3">
      <c r="G218" s="4"/>
      <c r="H218" s="4"/>
      <c r="I218" s="4"/>
    </row>
    <row r="219" spans="7:9" ht="15.75" customHeight="1" x14ac:dyDescent="0.3">
      <c r="G219" s="4"/>
      <c r="H219" s="4"/>
      <c r="I219" s="4"/>
    </row>
    <row r="220" spans="7:9" ht="15.75" customHeight="1" x14ac:dyDescent="0.3">
      <c r="G220" s="4"/>
      <c r="H220" s="4"/>
      <c r="I220" s="4"/>
    </row>
    <row r="221" spans="7:9" ht="15.75" customHeight="1" x14ac:dyDescent="0.3">
      <c r="G221" s="4"/>
      <c r="H221" s="4"/>
      <c r="I221" s="4"/>
    </row>
    <row r="222" spans="7:9" ht="15.75" customHeight="1" x14ac:dyDescent="0.3">
      <c r="G222" s="4"/>
      <c r="H222" s="4"/>
      <c r="I222" s="4"/>
    </row>
    <row r="223" spans="7:9" ht="15.75" customHeight="1" x14ac:dyDescent="0.3">
      <c r="G223" s="4"/>
      <c r="H223" s="4"/>
      <c r="I223" s="4"/>
    </row>
    <row r="224" spans="7:9" ht="15.75" customHeight="1" x14ac:dyDescent="0.3">
      <c r="G224" s="4"/>
      <c r="H224" s="4"/>
      <c r="I224" s="4"/>
    </row>
    <row r="225" spans="7:9" ht="15.75" customHeight="1" x14ac:dyDescent="0.3">
      <c r="G225" s="4"/>
      <c r="H225" s="4"/>
      <c r="I225" s="4"/>
    </row>
    <row r="226" spans="7:9" ht="15.75" customHeight="1" x14ac:dyDescent="0.3">
      <c r="G226" s="4"/>
      <c r="H226" s="4"/>
      <c r="I226" s="4"/>
    </row>
    <row r="227" spans="7:9" ht="15.75" customHeight="1" x14ac:dyDescent="0.3">
      <c r="G227" s="4"/>
      <c r="H227" s="4"/>
      <c r="I227" s="4"/>
    </row>
    <row r="228" spans="7:9" ht="15.75" customHeight="1" x14ac:dyDescent="0.3">
      <c r="G228" s="4"/>
      <c r="H228" s="4"/>
      <c r="I228" s="4"/>
    </row>
    <row r="229" spans="7:9" ht="15.75" customHeight="1" x14ac:dyDescent="0.3">
      <c r="G229" s="4"/>
      <c r="H229" s="4"/>
      <c r="I229" s="4"/>
    </row>
    <row r="230" spans="7:9" ht="15.75" customHeight="1" x14ac:dyDescent="0.3">
      <c r="G230" s="4"/>
      <c r="H230" s="4"/>
      <c r="I230" s="4"/>
    </row>
    <row r="231" spans="7:9" ht="15.75" customHeight="1" x14ac:dyDescent="0.3">
      <c r="G231" s="4"/>
      <c r="H231" s="4"/>
      <c r="I231" s="4"/>
    </row>
    <row r="232" spans="7:9" ht="15.75" customHeight="1" x14ac:dyDescent="0.3">
      <c r="G232" s="4"/>
      <c r="H232" s="4"/>
      <c r="I232" s="4"/>
    </row>
    <row r="233" spans="7:9" ht="15.75" customHeight="1" x14ac:dyDescent="0.3">
      <c r="G233" s="4"/>
      <c r="H233" s="4"/>
      <c r="I233" s="4"/>
    </row>
    <row r="234" spans="7:9" ht="15.75" customHeight="1" x14ac:dyDescent="0.3">
      <c r="G234" s="4"/>
      <c r="H234" s="4"/>
      <c r="I234" s="4"/>
    </row>
    <row r="235" spans="7:9" ht="15.75" customHeight="1" x14ac:dyDescent="0.3">
      <c r="G235" s="4"/>
      <c r="H235" s="4"/>
      <c r="I235" s="4"/>
    </row>
    <row r="236" spans="7:9" ht="15.75" customHeight="1" x14ac:dyDescent="0.3">
      <c r="G236" s="4"/>
      <c r="H236" s="4"/>
      <c r="I236" s="4"/>
    </row>
    <row r="237" spans="7:9" ht="15.75" customHeight="1" x14ac:dyDescent="0.3">
      <c r="G237" s="4"/>
      <c r="H237" s="4"/>
      <c r="I237" s="4"/>
    </row>
    <row r="238" spans="7:9" ht="15.75" customHeight="1" x14ac:dyDescent="0.3">
      <c r="G238" s="4"/>
      <c r="H238" s="4"/>
      <c r="I238" s="4"/>
    </row>
    <row r="239" spans="7:9" ht="15.75" customHeight="1" x14ac:dyDescent="0.3">
      <c r="G239" s="4"/>
      <c r="H239" s="4"/>
      <c r="I239" s="4"/>
    </row>
    <row r="240" spans="7:9" ht="15.75" customHeight="1" x14ac:dyDescent="0.3">
      <c r="G240" s="4"/>
      <c r="H240" s="4"/>
      <c r="I240" s="4"/>
    </row>
    <row r="241" spans="7:9" ht="15.75" customHeight="1" x14ac:dyDescent="0.3">
      <c r="G241" s="4"/>
      <c r="H241" s="4"/>
      <c r="I241" s="4"/>
    </row>
    <row r="242" spans="7:9" ht="15.75" customHeight="1" x14ac:dyDescent="0.3">
      <c r="G242" s="4"/>
      <c r="H242" s="4"/>
      <c r="I242" s="4"/>
    </row>
    <row r="243" spans="7:9" ht="15.75" customHeight="1" x14ac:dyDescent="0.3">
      <c r="G243" s="4"/>
      <c r="H243" s="4"/>
      <c r="I243" s="4"/>
    </row>
    <row r="244" spans="7:9" ht="15.75" customHeight="1" x14ac:dyDescent="0.3">
      <c r="G244" s="4"/>
      <c r="H244" s="4"/>
      <c r="I244" s="4"/>
    </row>
    <row r="245" spans="7:9" ht="15.75" customHeight="1" x14ac:dyDescent="0.3">
      <c r="G245" s="4"/>
      <c r="H245" s="4"/>
      <c r="I245" s="4"/>
    </row>
    <row r="246" spans="7:9" ht="15.75" customHeight="1" x14ac:dyDescent="0.3">
      <c r="G246" s="4"/>
      <c r="H246" s="4"/>
      <c r="I246" s="4"/>
    </row>
    <row r="247" spans="7:9" ht="15.75" customHeight="1" x14ac:dyDescent="0.3">
      <c r="G247" s="4"/>
      <c r="H247" s="4"/>
      <c r="I247" s="4"/>
    </row>
    <row r="248" spans="7:9" ht="15.75" customHeight="1" x14ac:dyDescent="0.3">
      <c r="G248" s="4"/>
      <c r="H248" s="4"/>
      <c r="I248" s="4"/>
    </row>
    <row r="249" spans="7:9" ht="15.75" customHeight="1" x14ac:dyDescent="0.3">
      <c r="G249" s="4"/>
      <c r="H249" s="4"/>
      <c r="I249" s="4"/>
    </row>
    <row r="250" spans="7:9" ht="15.75" customHeight="1" x14ac:dyDescent="0.3">
      <c r="G250" s="4"/>
      <c r="H250" s="4"/>
      <c r="I250" s="4"/>
    </row>
    <row r="251" spans="7:9" ht="15.75" customHeight="1" x14ac:dyDescent="0.3">
      <c r="G251" s="4"/>
      <c r="H251" s="4"/>
      <c r="I251" s="4"/>
    </row>
    <row r="252" spans="7:9" ht="15.75" customHeight="1" x14ac:dyDescent="0.3">
      <c r="G252" s="4"/>
      <c r="H252" s="4"/>
      <c r="I252" s="4"/>
    </row>
    <row r="253" spans="7:9" ht="15.75" customHeight="1" x14ac:dyDescent="0.3">
      <c r="G253" s="4"/>
      <c r="H253" s="4"/>
      <c r="I253" s="4"/>
    </row>
    <row r="254" spans="7:9" ht="15.75" customHeight="1" x14ac:dyDescent="0.3">
      <c r="G254" s="4"/>
      <c r="H254" s="4"/>
      <c r="I254" s="4"/>
    </row>
    <row r="255" spans="7:9" ht="15.75" customHeight="1" x14ac:dyDescent="0.3">
      <c r="G255" s="4"/>
      <c r="H255" s="4"/>
      <c r="I255" s="4"/>
    </row>
    <row r="256" spans="7:9" ht="15.75" customHeight="1" x14ac:dyDescent="0.3">
      <c r="G256" s="4"/>
      <c r="H256" s="4"/>
      <c r="I256" s="4"/>
    </row>
    <row r="257" spans="7:9" ht="15.75" customHeight="1" x14ac:dyDescent="0.3">
      <c r="G257" s="4"/>
      <c r="H257" s="4"/>
      <c r="I257" s="4"/>
    </row>
    <row r="258" spans="7:9" ht="15.75" customHeight="1" x14ac:dyDescent="0.3">
      <c r="G258" s="4"/>
      <c r="H258" s="4"/>
      <c r="I258" s="4"/>
    </row>
    <row r="259" spans="7:9" ht="15.75" customHeight="1" x14ac:dyDescent="0.3">
      <c r="G259" s="4"/>
      <c r="H259" s="4"/>
      <c r="I259" s="4"/>
    </row>
    <row r="260" spans="7:9" ht="15.75" customHeight="1" x14ac:dyDescent="0.3">
      <c r="G260" s="4"/>
      <c r="H260" s="4"/>
      <c r="I260" s="4"/>
    </row>
    <row r="261" spans="7:9" ht="15.75" customHeight="1" x14ac:dyDescent="0.3">
      <c r="G261" s="4"/>
      <c r="H261" s="4"/>
      <c r="I261" s="4"/>
    </row>
    <row r="262" spans="7:9" ht="15.75" customHeight="1" x14ac:dyDescent="0.3">
      <c r="G262" s="4"/>
      <c r="H262" s="4"/>
      <c r="I262" s="4"/>
    </row>
    <row r="263" spans="7:9" ht="15.75" customHeight="1" x14ac:dyDescent="0.3">
      <c r="G263" s="4"/>
      <c r="H263" s="4"/>
      <c r="I263" s="4"/>
    </row>
    <row r="264" spans="7:9" ht="15.75" customHeight="1" x14ac:dyDescent="0.3">
      <c r="G264" s="4"/>
      <c r="H264" s="4"/>
      <c r="I264" s="4"/>
    </row>
    <row r="265" spans="7:9" ht="15.75" customHeight="1" x14ac:dyDescent="0.3">
      <c r="G265" s="4"/>
      <c r="H265" s="4"/>
      <c r="I265" s="4"/>
    </row>
    <row r="266" spans="7:9" ht="15.75" customHeight="1" x14ac:dyDescent="0.3">
      <c r="G266" s="4"/>
      <c r="H266" s="4"/>
      <c r="I266" s="4"/>
    </row>
    <row r="267" spans="7:9" ht="15.75" customHeight="1" x14ac:dyDescent="0.3">
      <c r="G267" s="4"/>
      <c r="H267" s="4"/>
      <c r="I267" s="4"/>
    </row>
    <row r="268" spans="7:9" ht="15.75" customHeight="1" x14ac:dyDescent="0.3">
      <c r="G268" s="4"/>
      <c r="H268" s="4"/>
      <c r="I268" s="4"/>
    </row>
    <row r="269" spans="7:9" ht="15.75" customHeight="1" x14ac:dyDescent="0.3">
      <c r="G269" s="4"/>
      <c r="H269" s="4"/>
      <c r="I269" s="4"/>
    </row>
    <row r="270" spans="7:9" ht="15.75" customHeight="1" x14ac:dyDescent="0.3">
      <c r="G270" s="4"/>
      <c r="H270" s="4"/>
      <c r="I270" s="4"/>
    </row>
    <row r="271" spans="7:9" ht="15.75" customHeight="1" x14ac:dyDescent="0.3">
      <c r="G271" s="4"/>
      <c r="H271" s="4"/>
      <c r="I271" s="4"/>
    </row>
    <row r="272" spans="7:9" ht="15.75" customHeight="1" x14ac:dyDescent="0.3">
      <c r="G272" s="4"/>
      <c r="H272" s="4"/>
      <c r="I272" s="4"/>
    </row>
    <row r="273" spans="7:9" ht="15.75" customHeight="1" x14ac:dyDescent="0.3">
      <c r="G273" s="4"/>
      <c r="H273" s="4"/>
      <c r="I273" s="4"/>
    </row>
    <row r="274" spans="7:9" ht="15.75" customHeight="1" x14ac:dyDescent="0.3">
      <c r="G274" s="4"/>
      <c r="H274" s="4"/>
      <c r="I274" s="4"/>
    </row>
    <row r="275" spans="7:9" ht="15.75" customHeight="1" x14ac:dyDescent="0.3">
      <c r="G275" s="4"/>
      <c r="H275" s="4"/>
      <c r="I275" s="4"/>
    </row>
    <row r="276" spans="7:9" ht="15.75" customHeight="1" x14ac:dyDescent="0.3">
      <c r="G276" s="4"/>
      <c r="H276" s="4"/>
      <c r="I276" s="4"/>
    </row>
    <row r="277" spans="7:9" ht="15.75" customHeight="1" x14ac:dyDescent="0.3">
      <c r="G277" s="4"/>
      <c r="H277" s="4"/>
      <c r="I277" s="4"/>
    </row>
    <row r="278" spans="7:9" ht="15.75" customHeight="1" x14ac:dyDescent="0.3">
      <c r="G278" s="4"/>
      <c r="H278" s="4"/>
      <c r="I278" s="4"/>
    </row>
    <row r="279" spans="7:9" ht="15.75" customHeight="1" x14ac:dyDescent="0.3">
      <c r="G279" s="4"/>
      <c r="H279" s="4"/>
      <c r="I279" s="4"/>
    </row>
    <row r="280" spans="7:9" ht="15.75" customHeight="1" x14ac:dyDescent="0.3">
      <c r="G280" s="4"/>
      <c r="H280" s="4"/>
      <c r="I280" s="4"/>
    </row>
    <row r="281" spans="7:9" ht="15.75" customHeight="1" x14ac:dyDescent="0.3">
      <c r="G281" s="4"/>
      <c r="H281" s="4"/>
      <c r="I281" s="4"/>
    </row>
    <row r="282" spans="7:9" ht="15.75" customHeight="1" x14ac:dyDescent="0.3">
      <c r="G282" s="4"/>
      <c r="H282" s="4"/>
      <c r="I282" s="4"/>
    </row>
    <row r="283" spans="7:9" ht="15.75" customHeight="1" x14ac:dyDescent="0.3">
      <c r="G283" s="4"/>
      <c r="H283" s="4"/>
      <c r="I283" s="4"/>
    </row>
    <row r="284" spans="7:9" ht="15.75" customHeight="1" x14ac:dyDescent="0.3">
      <c r="G284" s="4"/>
      <c r="H284" s="4"/>
      <c r="I284" s="4"/>
    </row>
    <row r="285" spans="7:9" ht="15.75" customHeight="1" x14ac:dyDescent="0.3">
      <c r="G285" s="4"/>
      <c r="H285" s="4"/>
      <c r="I285" s="4"/>
    </row>
    <row r="286" spans="7:9" ht="15.75" customHeight="1" x14ac:dyDescent="0.3">
      <c r="G286" s="4"/>
      <c r="H286" s="4"/>
      <c r="I286" s="4"/>
    </row>
    <row r="287" spans="7:9" ht="15.75" customHeight="1" x14ac:dyDescent="0.3">
      <c r="G287" s="4"/>
      <c r="H287" s="4"/>
      <c r="I287" s="4"/>
    </row>
    <row r="288" spans="7:9" ht="15.75" customHeight="1" x14ac:dyDescent="0.3">
      <c r="G288" s="4"/>
      <c r="H288" s="4"/>
      <c r="I288" s="4"/>
    </row>
    <row r="289" spans="7:9" ht="15.75" customHeight="1" x14ac:dyDescent="0.3">
      <c r="G289" s="4"/>
      <c r="H289" s="4"/>
      <c r="I289" s="4"/>
    </row>
    <row r="290" spans="7:9" ht="15.75" customHeight="1" x14ac:dyDescent="0.3">
      <c r="G290" s="4"/>
      <c r="H290" s="4"/>
      <c r="I290" s="4"/>
    </row>
    <row r="291" spans="7:9" ht="15.75" customHeight="1" x14ac:dyDescent="0.3">
      <c r="G291" s="4"/>
      <c r="H291" s="4"/>
      <c r="I291" s="4"/>
    </row>
    <row r="292" spans="7:9" ht="15.75" customHeight="1" x14ac:dyDescent="0.3">
      <c r="G292" s="4"/>
      <c r="H292" s="4"/>
      <c r="I292" s="4"/>
    </row>
    <row r="293" spans="7:9" ht="15.75" customHeight="1" x14ac:dyDescent="0.3">
      <c r="G293" s="4"/>
      <c r="H293" s="4"/>
      <c r="I293" s="4"/>
    </row>
    <row r="294" spans="7:9" ht="15.75" customHeight="1" x14ac:dyDescent="0.3">
      <c r="G294" s="4"/>
      <c r="H294" s="4"/>
      <c r="I294" s="4"/>
    </row>
    <row r="295" spans="7:9" ht="15.75" customHeight="1" x14ac:dyDescent="0.3">
      <c r="G295" s="4"/>
      <c r="H295" s="4"/>
      <c r="I295" s="4"/>
    </row>
    <row r="296" spans="7:9" ht="15.75" customHeight="1" x14ac:dyDescent="0.3">
      <c r="G296" s="4"/>
      <c r="H296" s="4"/>
      <c r="I296" s="4"/>
    </row>
    <row r="297" spans="7:9" ht="15.75" customHeight="1" x14ac:dyDescent="0.3">
      <c r="G297" s="4"/>
      <c r="H297" s="4"/>
      <c r="I297" s="4"/>
    </row>
    <row r="298" spans="7:9" ht="15.75" customHeight="1" x14ac:dyDescent="0.3">
      <c r="G298" s="4"/>
      <c r="H298" s="4"/>
      <c r="I298" s="4"/>
    </row>
    <row r="299" spans="7:9" ht="15.75" customHeight="1" x14ac:dyDescent="0.3">
      <c r="G299" s="4"/>
      <c r="H299" s="4"/>
      <c r="I299" s="4"/>
    </row>
    <row r="300" spans="7:9" ht="15.75" customHeight="1" x14ac:dyDescent="0.3">
      <c r="G300" s="4"/>
      <c r="H300" s="4"/>
      <c r="I300" s="4"/>
    </row>
    <row r="301" spans="7:9" ht="15.75" customHeight="1" x14ac:dyDescent="0.3">
      <c r="G301" s="4"/>
      <c r="H301" s="4"/>
      <c r="I301" s="4"/>
    </row>
    <row r="302" spans="7:9" ht="15.75" customHeight="1" x14ac:dyDescent="0.3">
      <c r="G302" s="4"/>
      <c r="H302" s="4"/>
      <c r="I302" s="4"/>
    </row>
    <row r="303" spans="7:9" ht="15.75" customHeight="1" x14ac:dyDescent="0.3">
      <c r="G303" s="4"/>
      <c r="H303" s="4"/>
      <c r="I303" s="4"/>
    </row>
    <row r="304" spans="7:9" ht="15.75" customHeight="1" x14ac:dyDescent="0.3">
      <c r="G304" s="4"/>
      <c r="H304" s="4"/>
      <c r="I304" s="4"/>
    </row>
    <row r="305" spans="7:9" ht="15.75" customHeight="1" x14ac:dyDescent="0.3">
      <c r="G305" s="4"/>
      <c r="H305" s="4"/>
      <c r="I305" s="4"/>
    </row>
    <row r="306" spans="7:9" ht="15.75" customHeight="1" x14ac:dyDescent="0.3">
      <c r="G306" s="4"/>
      <c r="H306" s="4"/>
      <c r="I306" s="4"/>
    </row>
    <row r="307" spans="7:9" ht="15.75" customHeight="1" x14ac:dyDescent="0.3">
      <c r="G307" s="4"/>
      <c r="H307" s="4"/>
      <c r="I307" s="4"/>
    </row>
    <row r="308" spans="7:9" ht="15.75" customHeight="1" x14ac:dyDescent="0.3">
      <c r="G308" s="4"/>
      <c r="H308" s="4"/>
      <c r="I308" s="4"/>
    </row>
    <row r="309" spans="7:9" ht="15.75" customHeight="1" x14ac:dyDescent="0.3">
      <c r="G309" s="4"/>
      <c r="H309" s="4"/>
      <c r="I309" s="4"/>
    </row>
    <row r="310" spans="7:9" ht="15.75" customHeight="1" x14ac:dyDescent="0.3">
      <c r="G310" s="4"/>
      <c r="H310" s="4"/>
      <c r="I310" s="4"/>
    </row>
    <row r="311" spans="7:9" ht="15.75" customHeight="1" x14ac:dyDescent="0.3">
      <c r="G311" s="4"/>
      <c r="H311" s="4"/>
      <c r="I311" s="4"/>
    </row>
    <row r="312" spans="7:9" ht="15.75" customHeight="1" x14ac:dyDescent="0.3">
      <c r="G312" s="4"/>
      <c r="H312" s="4"/>
      <c r="I312" s="4"/>
    </row>
    <row r="313" spans="7:9" ht="15.75" customHeight="1" x14ac:dyDescent="0.3">
      <c r="G313" s="4"/>
      <c r="H313" s="4"/>
      <c r="I313" s="4"/>
    </row>
    <row r="314" spans="7:9" ht="15.75" customHeight="1" x14ac:dyDescent="0.3">
      <c r="G314" s="4"/>
      <c r="H314" s="4"/>
      <c r="I314" s="4"/>
    </row>
    <row r="315" spans="7:9" ht="15.75" customHeight="1" x14ac:dyDescent="0.3">
      <c r="G315" s="4"/>
      <c r="H315" s="4"/>
      <c r="I315" s="4"/>
    </row>
    <row r="316" spans="7:9" ht="15.75" customHeight="1" x14ac:dyDescent="0.3">
      <c r="G316" s="4"/>
      <c r="H316" s="4"/>
      <c r="I316" s="4"/>
    </row>
    <row r="317" spans="7:9" ht="15.75" customHeight="1" x14ac:dyDescent="0.3">
      <c r="G317" s="4"/>
      <c r="H317" s="4"/>
      <c r="I317" s="4"/>
    </row>
    <row r="318" spans="7:9" ht="15.75" customHeight="1" x14ac:dyDescent="0.3">
      <c r="G318" s="4"/>
      <c r="H318" s="4"/>
      <c r="I318" s="4"/>
    </row>
    <row r="319" spans="7:9" ht="15.75" customHeight="1" x14ac:dyDescent="0.3">
      <c r="G319" s="4"/>
      <c r="H319" s="4"/>
      <c r="I319" s="4"/>
    </row>
    <row r="320" spans="7:9" ht="15.75" customHeight="1" x14ac:dyDescent="0.3">
      <c r="G320" s="4"/>
      <c r="H320" s="4"/>
      <c r="I320" s="4"/>
    </row>
    <row r="321" spans="7:9" ht="15.75" customHeight="1" x14ac:dyDescent="0.3">
      <c r="G321" s="4"/>
      <c r="H321" s="4"/>
      <c r="I321" s="4"/>
    </row>
    <row r="322" spans="7:9" ht="15.75" customHeight="1" x14ac:dyDescent="0.3">
      <c r="G322" s="4"/>
      <c r="H322" s="4"/>
      <c r="I322" s="4"/>
    </row>
    <row r="323" spans="7:9" ht="15.75" customHeight="1" x14ac:dyDescent="0.3">
      <c r="G323" s="4"/>
      <c r="H323" s="4"/>
      <c r="I323" s="4"/>
    </row>
    <row r="324" spans="7:9" ht="15.75" customHeight="1" x14ac:dyDescent="0.3">
      <c r="G324" s="4"/>
      <c r="H324" s="4"/>
      <c r="I324" s="4"/>
    </row>
    <row r="325" spans="7:9" ht="15.75" customHeight="1" x14ac:dyDescent="0.3">
      <c r="G325" s="4"/>
      <c r="H325" s="4"/>
      <c r="I325" s="4"/>
    </row>
    <row r="326" spans="7:9" ht="15.75" customHeight="1" x14ac:dyDescent="0.3">
      <c r="G326" s="4"/>
      <c r="H326" s="4"/>
      <c r="I326" s="4"/>
    </row>
    <row r="327" spans="7:9" ht="15.75" customHeight="1" x14ac:dyDescent="0.3">
      <c r="G327" s="4"/>
      <c r="H327" s="4"/>
      <c r="I327" s="4"/>
    </row>
    <row r="328" spans="7:9" ht="15.75" customHeight="1" x14ac:dyDescent="0.3">
      <c r="G328" s="4"/>
      <c r="H328" s="4"/>
      <c r="I328" s="4"/>
    </row>
    <row r="329" spans="7:9" ht="15.75" customHeight="1" x14ac:dyDescent="0.3">
      <c r="G329" s="4"/>
      <c r="H329" s="4"/>
      <c r="I329" s="4"/>
    </row>
    <row r="330" spans="7:9" ht="15.75" customHeight="1" x14ac:dyDescent="0.3">
      <c r="G330" s="4"/>
      <c r="H330" s="4"/>
      <c r="I330" s="4"/>
    </row>
    <row r="331" spans="7:9" ht="15.75" customHeight="1" x14ac:dyDescent="0.3">
      <c r="G331" s="4"/>
      <c r="H331" s="4"/>
      <c r="I331" s="4"/>
    </row>
    <row r="332" spans="7:9" ht="15.75" customHeight="1" x14ac:dyDescent="0.3">
      <c r="G332" s="4"/>
      <c r="H332" s="4"/>
      <c r="I332" s="4"/>
    </row>
    <row r="333" spans="7:9" ht="15.75" customHeight="1" x14ac:dyDescent="0.3">
      <c r="G333" s="4"/>
      <c r="H333" s="4"/>
      <c r="I333" s="4"/>
    </row>
    <row r="334" spans="7:9" ht="15.75" customHeight="1" x14ac:dyDescent="0.3">
      <c r="G334" s="4"/>
      <c r="H334" s="4"/>
      <c r="I334" s="4"/>
    </row>
    <row r="335" spans="7:9" ht="15.75" customHeight="1" x14ac:dyDescent="0.3">
      <c r="G335" s="4"/>
      <c r="H335" s="4"/>
      <c r="I335" s="4"/>
    </row>
    <row r="336" spans="7:9" ht="15.75" customHeight="1" x14ac:dyDescent="0.3">
      <c r="G336" s="4"/>
      <c r="H336" s="4"/>
      <c r="I336" s="4"/>
    </row>
    <row r="337" spans="7:9" ht="15.75" customHeight="1" x14ac:dyDescent="0.3">
      <c r="G337" s="4"/>
      <c r="H337" s="4"/>
      <c r="I337" s="4"/>
    </row>
    <row r="338" spans="7:9" ht="15.75" customHeight="1" x14ac:dyDescent="0.3">
      <c r="G338" s="4"/>
      <c r="H338" s="4"/>
      <c r="I338" s="4"/>
    </row>
    <row r="339" spans="7:9" ht="15.75" customHeight="1" x14ac:dyDescent="0.3">
      <c r="G339" s="4"/>
      <c r="H339" s="4"/>
      <c r="I339" s="4"/>
    </row>
    <row r="340" spans="7:9" ht="15.75" customHeight="1" x14ac:dyDescent="0.3">
      <c r="G340" s="4"/>
      <c r="H340" s="4"/>
      <c r="I340" s="4"/>
    </row>
    <row r="341" spans="7:9" ht="15.75" customHeight="1" x14ac:dyDescent="0.3">
      <c r="G341" s="4"/>
      <c r="H341" s="4"/>
      <c r="I341" s="4"/>
    </row>
    <row r="342" spans="7:9" ht="15.75" customHeight="1" x14ac:dyDescent="0.3">
      <c r="G342" s="4"/>
      <c r="H342" s="4"/>
      <c r="I342" s="4"/>
    </row>
    <row r="343" spans="7:9" ht="15.75" customHeight="1" x14ac:dyDescent="0.3">
      <c r="G343" s="4"/>
      <c r="H343" s="4"/>
      <c r="I343" s="4"/>
    </row>
    <row r="344" spans="7:9" ht="15.75" customHeight="1" x14ac:dyDescent="0.3">
      <c r="G344" s="4"/>
      <c r="H344" s="4"/>
      <c r="I344" s="4"/>
    </row>
    <row r="345" spans="7:9" ht="15.75" customHeight="1" x14ac:dyDescent="0.3">
      <c r="G345" s="4"/>
      <c r="H345" s="4"/>
      <c r="I345" s="4"/>
    </row>
    <row r="346" spans="7:9" ht="15.75" customHeight="1" x14ac:dyDescent="0.3">
      <c r="G346" s="4"/>
      <c r="H346" s="4"/>
      <c r="I346" s="4"/>
    </row>
    <row r="347" spans="7:9" ht="15.75" customHeight="1" x14ac:dyDescent="0.3">
      <c r="G347" s="4"/>
      <c r="H347" s="4"/>
      <c r="I347" s="4"/>
    </row>
    <row r="348" spans="7:9" ht="15.75" customHeight="1" x14ac:dyDescent="0.3">
      <c r="G348" s="4"/>
      <c r="H348" s="4"/>
      <c r="I348" s="4"/>
    </row>
    <row r="349" spans="7:9" ht="15.75" customHeight="1" x14ac:dyDescent="0.3">
      <c r="G349" s="4"/>
      <c r="H349" s="4"/>
      <c r="I349" s="4"/>
    </row>
    <row r="350" spans="7:9" ht="15.75" customHeight="1" x14ac:dyDescent="0.3">
      <c r="G350" s="4"/>
      <c r="H350" s="4"/>
      <c r="I350" s="4"/>
    </row>
    <row r="351" spans="7:9" ht="15.75" customHeight="1" x14ac:dyDescent="0.3">
      <c r="G351" s="4"/>
      <c r="H351" s="4"/>
      <c r="I351" s="4"/>
    </row>
    <row r="352" spans="7:9" ht="15.75" customHeight="1" x14ac:dyDescent="0.3">
      <c r="G352" s="4"/>
      <c r="H352" s="4"/>
      <c r="I352" s="4"/>
    </row>
    <row r="353" spans="7:9" ht="15.75" customHeight="1" x14ac:dyDescent="0.3">
      <c r="G353" s="4"/>
      <c r="H353" s="4"/>
      <c r="I353" s="4"/>
    </row>
    <row r="354" spans="7:9" ht="15.75" customHeight="1" x14ac:dyDescent="0.3">
      <c r="G354" s="4"/>
      <c r="H354" s="4"/>
      <c r="I354" s="4"/>
    </row>
    <row r="355" spans="7:9" ht="15.75" customHeight="1" x14ac:dyDescent="0.3">
      <c r="G355" s="4"/>
      <c r="H355" s="4"/>
      <c r="I355" s="4"/>
    </row>
    <row r="356" spans="7:9" ht="15.75" customHeight="1" x14ac:dyDescent="0.3">
      <c r="G356" s="4"/>
      <c r="H356" s="4"/>
      <c r="I356" s="4"/>
    </row>
    <row r="357" spans="7:9" ht="15.75" customHeight="1" x14ac:dyDescent="0.3">
      <c r="G357" s="4"/>
      <c r="H357" s="4"/>
      <c r="I357" s="4"/>
    </row>
    <row r="358" spans="7:9" ht="15.75" customHeight="1" x14ac:dyDescent="0.3">
      <c r="G358" s="4"/>
      <c r="H358" s="4"/>
      <c r="I358" s="4"/>
    </row>
    <row r="359" spans="7:9" ht="15.75" customHeight="1" x14ac:dyDescent="0.3">
      <c r="G359" s="4"/>
      <c r="H359" s="4"/>
      <c r="I359" s="4"/>
    </row>
    <row r="360" spans="7:9" ht="15.75" customHeight="1" x14ac:dyDescent="0.3">
      <c r="G360" s="4"/>
      <c r="H360" s="4"/>
      <c r="I360" s="4"/>
    </row>
    <row r="361" spans="7:9" ht="15.75" customHeight="1" x14ac:dyDescent="0.3">
      <c r="G361" s="4"/>
      <c r="H361" s="4"/>
      <c r="I361" s="4"/>
    </row>
    <row r="362" spans="7:9" ht="15.75" customHeight="1" x14ac:dyDescent="0.3">
      <c r="G362" s="4"/>
      <c r="H362" s="4"/>
      <c r="I362" s="4"/>
    </row>
    <row r="363" spans="7:9" ht="15.75" customHeight="1" x14ac:dyDescent="0.3">
      <c r="G363" s="4"/>
      <c r="H363" s="4"/>
      <c r="I363" s="4"/>
    </row>
    <row r="364" spans="7:9" ht="15.75" customHeight="1" x14ac:dyDescent="0.3">
      <c r="G364" s="4"/>
      <c r="H364" s="4"/>
      <c r="I364" s="4"/>
    </row>
    <row r="365" spans="7:9" ht="15.75" customHeight="1" x14ac:dyDescent="0.3">
      <c r="G365" s="4"/>
      <c r="H365" s="4"/>
      <c r="I365" s="4"/>
    </row>
    <row r="366" spans="7:9" ht="15.75" customHeight="1" x14ac:dyDescent="0.3">
      <c r="G366" s="4"/>
      <c r="H366" s="4"/>
      <c r="I366" s="4"/>
    </row>
    <row r="367" spans="7:9" ht="15.75" customHeight="1" x14ac:dyDescent="0.3">
      <c r="G367" s="4"/>
      <c r="H367" s="4"/>
      <c r="I367" s="4"/>
    </row>
    <row r="368" spans="7:9" ht="15.75" customHeight="1" x14ac:dyDescent="0.3">
      <c r="G368" s="4"/>
      <c r="H368" s="4"/>
      <c r="I368" s="4"/>
    </row>
    <row r="369" spans="7:9" ht="15.75" customHeight="1" x14ac:dyDescent="0.3">
      <c r="G369" s="4"/>
      <c r="H369" s="4"/>
      <c r="I369" s="4"/>
    </row>
    <row r="370" spans="7:9" ht="15.75" customHeight="1" x14ac:dyDescent="0.3">
      <c r="G370" s="4"/>
      <c r="H370" s="4"/>
      <c r="I370" s="4"/>
    </row>
    <row r="371" spans="7:9" ht="15.75" customHeight="1" x14ac:dyDescent="0.3">
      <c r="G371" s="4"/>
      <c r="H371" s="4"/>
      <c r="I371" s="4"/>
    </row>
    <row r="372" spans="7:9" ht="15.75" customHeight="1" x14ac:dyDescent="0.3">
      <c r="G372" s="4"/>
      <c r="H372" s="4"/>
      <c r="I372" s="4"/>
    </row>
    <row r="373" spans="7:9" ht="15.75" customHeight="1" x14ac:dyDescent="0.3">
      <c r="G373" s="4"/>
      <c r="H373" s="4"/>
      <c r="I373" s="4"/>
    </row>
    <row r="374" spans="7:9" ht="15.75" customHeight="1" x14ac:dyDescent="0.3">
      <c r="G374" s="4"/>
      <c r="H374" s="4"/>
      <c r="I374" s="4"/>
    </row>
    <row r="375" spans="7:9" ht="15.75" customHeight="1" x14ac:dyDescent="0.3">
      <c r="G375" s="4"/>
      <c r="H375" s="4"/>
      <c r="I375" s="4"/>
    </row>
    <row r="376" spans="7:9" ht="15.75" customHeight="1" x14ac:dyDescent="0.3">
      <c r="G376" s="4"/>
      <c r="H376" s="4"/>
      <c r="I376" s="4"/>
    </row>
    <row r="377" spans="7:9" ht="15.75" customHeight="1" x14ac:dyDescent="0.3">
      <c r="G377" s="4"/>
      <c r="H377" s="4"/>
      <c r="I377" s="4"/>
    </row>
    <row r="378" spans="7:9" ht="15.75" customHeight="1" x14ac:dyDescent="0.3">
      <c r="G378" s="4"/>
      <c r="H378" s="4"/>
      <c r="I378" s="4"/>
    </row>
    <row r="379" spans="7:9" ht="15.75" customHeight="1" x14ac:dyDescent="0.3">
      <c r="G379" s="4"/>
      <c r="H379" s="4"/>
      <c r="I379" s="4"/>
    </row>
    <row r="380" spans="7:9" ht="15.75" customHeight="1" x14ac:dyDescent="0.3">
      <c r="G380" s="4"/>
      <c r="H380" s="4"/>
      <c r="I380" s="4"/>
    </row>
    <row r="381" spans="7:9" ht="15.75" customHeight="1" x14ac:dyDescent="0.3">
      <c r="G381" s="4"/>
      <c r="H381" s="4"/>
      <c r="I381" s="4"/>
    </row>
    <row r="382" spans="7:9" ht="15.75" customHeight="1" x14ac:dyDescent="0.3">
      <c r="G382" s="4"/>
      <c r="H382" s="4"/>
      <c r="I382" s="4"/>
    </row>
    <row r="383" spans="7:9" ht="15.75" customHeight="1" x14ac:dyDescent="0.3">
      <c r="G383" s="4"/>
      <c r="H383" s="4"/>
      <c r="I383" s="4"/>
    </row>
    <row r="384" spans="7:9" ht="15.75" customHeight="1" x14ac:dyDescent="0.3">
      <c r="G384" s="4"/>
      <c r="H384" s="4"/>
      <c r="I384" s="4"/>
    </row>
    <row r="385" spans="7:9" ht="15.75" customHeight="1" x14ac:dyDescent="0.3">
      <c r="G385" s="4"/>
      <c r="H385" s="4"/>
      <c r="I385" s="4"/>
    </row>
    <row r="386" spans="7:9" ht="15.75" customHeight="1" x14ac:dyDescent="0.3">
      <c r="G386" s="4"/>
      <c r="H386" s="4"/>
      <c r="I386" s="4"/>
    </row>
    <row r="387" spans="7:9" ht="15.75" customHeight="1" x14ac:dyDescent="0.3">
      <c r="G387" s="4"/>
      <c r="H387" s="4"/>
      <c r="I387" s="4"/>
    </row>
    <row r="388" spans="7:9" ht="15.75" customHeight="1" x14ac:dyDescent="0.3">
      <c r="G388" s="4"/>
      <c r="H388" s="4"/>
      <c r="I388" s="4"/>
    </row>
    <row r="389" spans="7:9" ht="15.75" customHeight="1" x14ac:dyDescent="0.3">
      <c r="G389" s="4"/>
      <c r="H389" s="4"/>
      <c r="I389" s="4"/>
    </row>
    <row r="390" spans="7:9" ht="15.75" customHeight="1" x14ac:dyDescent="0.3">
      <c r="G390" s="4"/>
      <c r="H390" s="4"/>
      <c r="I390" s="4"/>
    </row>
    <row r="391" spans="7:9" ht="15.75" customHeight="1" x14ac:dyDescent="0.3">
      <c r="G391" s="4"/>
      <c r="H391" s="4"/>
      <c r="I391" s="4"/>
    </row>
    <row r="392" spans="7:9" ht="15.75" customHeight="1" x14ac:dyDescent="0.3">
      <c r="G392" s="4"/>
      <c r="H392" s="4"/>
      <c r="I392" s="4"/>
    </row>
    <row r="393" spans="7:9" ht="15.75" customHeight="1" x14ac:dyDescent="0.3">
      <c r="G393" s="4"/>
      <c r="H393" s="4"/>
      <c r="I393" s="4"/>
    </row>
    <row r="394" spans="7:9" ht="15.75" customHeight="1" x14ac:dyDescent="0.3">
      <c r="G394" s="4"/>
      <c r="H394" s="4"/>
      <c r="I394" s="4"/>
    </row>
    <row r="395" spans="7:9" ht="15.75" customHeight="1" x14ac:dyDescent="0.3">
      <c r="G395" s="4"/>
      <c r="H395" s="4"/>
      <c r="I395" s="4"/>
    </row>
    <row r="396" spans="7:9" ht="15.75" customHeight="1" x14ac:dyDescent="0.3">
      <c r="G396" s="4"/>
      <c r="H396" s="4"/>
      <c r="I396" s="4"/>
    </row>
    <row r="397" spans="7:9" ht="15.75" customHeight="1" x14ac:dyDescent="0.3">
      <c r="G397" s="4"/>
      <c r="H397" s="4"/>
      <c r="I397" s="4"/>
    </row>
    <row r="398" spans="7:9" ht="15.75" customHeight="1" x14ac:dyDescent="0.3">
      <c r="G398" s="4"/>
      <c r="H398" s="4"/>
      <c r="I398" s="4"/>
    </row>
    <row r="399" spans="7:9" ht="15.75" customHeight="1" x14ac:dyDescent="0.3">
      <c r="G399" s="4"/>
      <c r="H399" s="4"/>
      <c r="I399" s="4"/>
    </row>
    <row r="400" spans="7:9" ht="15.75" customHeight="1" x14ac:dyDescent="0.3">
      <c r="G400" s="4"/>
      <c r="H400" s="4"/>
      <c r="I400" s="4"/>
    </row>
    <row r="401" spans="7:9" ht="15.75" customHeight="1" x14ac:dyDescent="0.3">
      <c r="G401" s="4"/>
      <c r="H401" s="4"/>
      <c r="I401" s="4"/>
    </row>
    <row r="402" spans="7:9" ht="15.75" customHeight="1" x14ac:dyDescent="0.3">
      <c r="G402" s="4"/>
      <c r="H402" s="4"/>
      <c r="I402" s="4"/>
    </row>
    <row r="403" spans="7:9" ht="15.75" customHeight="1" x14ac:dyDescent="0.3">
      <c r="G403" s="4"/>
      <c r="H403" s="4"/>
      <c r="I403" s="4"/>
    </row>
    <row r="404" spans="7:9" ht="15.75" customHeight="1" x14ac:dyDescent="0.3">
      <c r="G404" s="4"/>
      <c r="H404" s="4"/>
      <c r="I404" s="4"/>
    </row>
    <row r="405" spans="7:9" ht="15.75" customHeight="1" x14ac:dyDescent="0.3">
      <c r="G405" s="4"/>
      <c r="H405" s="4"/>
      <c r="I405" s="4"/>
    </row>
    <row r="406" spans="7:9" ht="15.75" customHeight="1" x14ac:dyDescent="0.3">
      <c r="G406" s="4"/>
      <c r="H406" s="4"/>
      <c r="I406" s="4"/>
    </row>
    <row r="407" spans="7:9" ht="15.75" customHeight="1" x14ac:dyDescent="0.3">
      <c r="G407" s="4"/>
      <c r="H407" s="4"/>
      <c r="I407" s="4"/>
    </row>
    <row r="408" spans="7:9" ht="15.75" customHeight="1" x14ac:dyDescent="0.3">
      <c r="G408" s="4"/>
      <c r="H408" s="4"/>
      <c r="I408" s="4"/>
    </row>
    <row r="409" spans="7:9" ht="15.75" customHeight="1" x14ac:dyDescent="0.3">
      <c r="G409" s="4"/>
      <c r="H409" s="4"/>
      <c r="I409" s="4"/>
    </row>
    <row r="410" spans="7:9" ht="15.75" customHeight="1" x14ac:dyDescent="0.3">
      <c r="G410" s="4"/>
      <c r="H410" s="4"/>
      <c r="I410" s="4"/>
    </row>
    <row r="411" spans="7:9" ht="15.75" customHeight="1" x14ac:dyDescent="0.3">
      <c r="G411" s="4"/>
      <c r="H411" s="4"/>
      <c r="I411" s="4"/>
    </row>
    <row r="412" spans="7:9" ht="15.75" customHeight="1" x14ac:dyDescent="0.3">
      <c r="G412" s="4"/>
      <c r="H412" s="4"/>
      <c r="I412" s="4"/>
    </row>
    <row r="413" spans="7:9" ht="15.75" customHeight="1" x14ac:dyDescent="0.3">
      <c r="G413" s="4"/>
      <c r="H413" s="4"/>
      <c r="I413" s="4"/>
    </row>
    <row r="414" spans="7:9" ht="15.75" customHeight="1" x14ac:dyDescent="0.3">
      <c r="G414" s="4"/>
      <c r="H414" s="4"/>
      <c r="I414" s="4"/>
    </row>
    <row r="415" spans="7:9" ht="15.75" customHeight="1" x14ac:dyDescent="0.3">
      <c r="G415" s="4"/>
      <c r="H415" s="4"/>
      <c r="I415" s="4"/>
    </row>
    <row r="416" spans="7:9" ht="15.75" customHeight="1" x14ac:dyDescent="0.3">
      <c r="G416" s="4"/>
      <c r="H416" s="4"/>
      <c r="I416" s="4"/>
    </row>
    <row r="417" spans="7:9" ht="15.75" customHeight="1" x14ac:dyDescent="0.3">
      <c r="G417" s="4"/>
      <c r="H417" s="4"/>
      <c r="I417" s="4"/>
    </row>
    <row r="418" spans="7:9" ht="15.75" customHeight="1" x14ac:dyDescent="0.3">
      <c r="G418" s="4"/>
      <c r="H418" s="4"/>
      <c r="I418" s="4"/>
    </row>
    <row r="419" spans="7:9" ht="15.75" customHeight="1" x14ac:dyDescent="0.3">
      <c r="G419" s="4"/>
      <c r="H419" s="4"/>
      <c r="I419" s="4"/>
    </row>
    <row r="420" spans="7:9" ht="15.75" customHeight="1" x14ac:dyDescent="0.3">
      <c r="G420" s="4"/>
      <c r="H420" s="4"/>
      <c r="I420" s="4"/>
    </row>
    <row r="421" spans="7:9" ht="15.75" customHeight="1" x14ac:dyDescent="0.3">
      <c r="G421" s="4"/>
      <c r="H421" s="4"/>
      <c r="I421" s="4"/>
    </row>
    <row r="422" spans="7:9" ht="15.75" customHeight="1" x14ac:dyDescent="0.3">
      <c r="G422" s="4"/>
      <c r="H422" s="4"/>
      <c r="I422" s="4"/>
    </row>
    <row r="423" spans="7:9" ht="15.75" customHeight="1" x14ac:dyDescent="0.3">
      <c r="G423" s="4"/>
      <c r="H423" s="4"/>
      <c r="I423" s="4"/>
    </row>
    <row r="424" spans="7:9" ht="15.75" customHeight="1" x14ac:dyDescent="0.3">
      <c r="G424" s="4"/>
      <c r="H424" s="4"/>
      <c r="I424" s="4"/>
    </row>
    <row r="425" spans="7:9" ht="15.75" customHeight="1" x14ac:dyDescent="0.3">
      <c r="G425" s="4"/>
      <c r="H425" s="4"/>
      <c r="I425" s="4"/>
    </row>
    <row r="426" spans="7:9" ht="15.75" customHeight="1" x14ac:dyDescent="0.3">
      <c r="G426" s="4"/>
      <c r="H426" s="4"/>
      <c r="I426" s="4"/>
    </row>
    <row r="427" spans="7:9" ht="15.75" customHeight="1" x14ac:dyDescent="0.3">
      <c r="G427" s="4"/>
      <c r="H427" s="4"/>
      <c r="I427" s="4"/>
    </row>
    <row r="428" spans="7:9" ht="15.75" customHeight="1" x14ac:dyDescent="0.3">
      <c r="G428" s="4"/>
      <c r="H428" s="4"/>
      <c r="I428" s="4"/>
    </row>
    <row r="429" spans="7:9" ht="15.75" customHeight="1" x14ac:dyDescent="0.3">
      <c r="G429" s="4"/>
      <c r="H429" s="4"/>
      <c r="I429" s="4"/>
    </row>
    <row r="430" spans="7:9" ht="15.75" customHeight="1" x14ac:dyDescent="0.3">
      <c r="G430" s="4"/>
      <c r="H430" s="4"/>
      <c r="I430" s="4"/>
    </row>
    <row r="431" spans="7:9" ht="15.75" customHeight="1" x14ac:dyDescent="0.3">
      <c r="G431" s="4"/>
      <c r="H431" s="4"/>
      <c r="I431" s="4"/>
    </row>
    <row r="432" spans="7:9" ht="15.75" customHeight="1" x14ac:dyDescent="0.3">
      <c r="G432" s="4"/>
      <c r="H432" s="4"/>
      <c r="I432" s="4"/>
    </row>
    <row r="433" spans="7:9" ht="15.75" customHeight="1" x14ac:dyDescent="0.3">
      <c r="G433" s="4"/>
      <c r="H433" s="4"/>
      <c r="I433" s="4"/>
    </row>
    <row r="434" spans="7:9" ht="15.75" customHeight="1" x14ac:dyDescent="0.3">
      <c r="G434" s="4"/>
      <c r="H434" s="4"/>
      <c r="I434" s="4"/>
    </row>
    <row r="435" spans="7:9" ht="15.75" customHeight="1" x14ac:dyDescent="0.3">
      <c r="G435" s="4"/>
      <c r="H435" s="4"/>
      <c r="I435" s="4"/>
    </row>
    <row r="436" spans="7:9" ht="15.75" customHeight="1" x14ac:dyDescent="0.3">
      <c r="G436" s="4"/>
      <c r="H436" s="4"/>
      <c r="I436" s="4"/>
    </row>
    <row r="437" spans="7:9" ht="15.75" customHeight="1" x14ac:dyDescent="0.3">
      <c r="G437" s="4"/>
      <c r="H437" s="4"/>
      <c r="I437" s="4"/>
    </row>
    <row r="438" spans="7:9" ht="15.75" customHeight="1" x14ac:dyDescent="0.3">
      <c r="G438" s="4"/>
      <c r="H438" s="4"/>
      <c r="I438" s="4"/>
    </row>
    <row r="439" spans="7:9" ht="15.75" customHeight="1" x14ac:dyDescent="0.3">
      <c r="G439" s="4"/>
      <c r="H439" s="4"/>
      <c r="I439" s="4"/>
    </row>
    <row r="440" spans="7:9" ht="15.75" customHeight="1" x14ac:dyDescent="0.3">
      <c r="G440" s="4"/>
      <c r="H440" s="4"/>
      <c r="I440" s="4"/>
    </row>
    <row r="441" spans="7:9" ht="15.75" customHeight="1" x14ac:dyDescent="0.3">
      <c r="G441" s="4"/>
      <c r="H441" s="4"/>
      <c r="I441" s="4"/>
    </row>
    <row r="442" spans="7:9" ht="15.75" customHeight="1" x14ac:dyDescent="0.3">
      <c r="G442" s="4"/>
      <c r="H442" s="4"/>
      <c r="I442" s="4"/>
    </row>
    <row r="443" spans="7:9" ht="15.75" customHeight="1" x14ac:dyDescent="0.3">
      <c r="G443" s="4"/>
      <c r="H443" s="4"/>
      <c r="I443" s="4"/>
    </row>
    <row r="444" spans="7:9" ht="15.75" customHeight="1" x14ac:dyDescent="0.3">
      <c r="G444" s="4"/>
      <c r="H444" s="4"/>
      <c r="I444" s="4"/>
    </row>
    <row r="445" spans="7:9" ht="15.75" customHeight="1" x14ac:dyDescent="0.3">
      <c r="G445" s="4"/>
      <c r="H445" s="4"/>
      <c r="I445" s="4"/>
    </row>
    <row r="446" spans="7:9" ht="15.75" customHeight="1" x14ac:dyDescent="0.3">
      <c r="G446" s="4"/>
      <c r="H446" s="4"/>
      <c r="I446" s="4"/>
    </row>
    <row r="447" spans="7:9" ht="15.75" customHeight="1" x14ac:dyDescent="0.3">
      <c r="G447" s="4"/>
      <c r="H447" s="4"/>
      <c r="I447" s="4"/>
    </row>
    <row r="448" spans="7:9" ht="15.75" customHeight="1" x14ac:dyDescent="0.3">
      <c r="G448" s="4"/>
      <c r="H448" s="4"/>
      <c r="I448" s="4"/>
    </row>
    <row r="449" spans="7:9" ht="15.75" customHeight="1" x14ac:dyDescent="0.3">
      <c r="G449" s="4"/>
      <c r="H449" s="4"/>
      <c r="I449" s="4"/>
    </row>
    <row r="450" spans="7:9" ht="15.75" customHeight="1" x14ac:dyDescent="0.3">
      <c r="G450" s="4"/>
      <c r="H450" s="4"/>
      <c r="I450" s="4"/>
    </row>
    <row r="451" spans="7:9" ht="15.75" customHeight="1" x14ac:dyDescent="0.3">
      <c r="G451" s="4"/>
      <c r="H451" s="4"/>
      <c r="I451" s="4"/>
    </row>
    <row r="452" spans="7:9" ht="15.75" customHeight="1" x14ac:dyDescent="0.3">
      <c r="G452" s="4"/>
      <c r="H452" s="4"/>
      <c r="I452" s="4"/>
    </row>
    <row r="453" spans="7:9" ht="15.75" customHeight="1" x14ac:dyDescent="0.3">
      <c r="G453" s="4"/>
      <c r="H453" s="4"/>
      <c r="I453" s="4"/>
    </row>
    <row r="454" spans="7:9" ht="15.75" customHeight="1" x14ac:dyDescent="0.3">
      <c r="G454" s="4"/>
      <c r="H454" s="4"/>
      <c r="I454" s="4"/>
    </row>
    <row r="455" spans="7:9" ht="15.75" customHeight="1" x14ac:dyDescent="0.3">
      <c r="G455" s="4"/>
      <c r="H455" s="4"/>
      <c r="I455" s="4"/>
    </row>
    <row r="456" spans="7:9" ht="15.75" customHeight="1" x14ac:dyDescent="0.3">
      <c r="G456" s="4"/>
      <c r="H456" s="4"/>
      <c r="I456" s="4"/>
    </row>
    <row r="457" spans="7:9" ht="15.75" customHeight="1" x14ac:dyDescent="0.3">
      <c r="G457" s="4"/>
      <c r="H457" s="4"/>
      <c r="I457" s="4"/>
    </row>
    <row r="458" spans="7:9" ht="15.75" customHeight="1" x14ac:dyDescent="0.3">
      <c r="G458" s="4"/>
      <c r="H458" s="4"/>
      <c r="I458" s="4"/>
    </row>
    <row r="459" spans="7:9" ht="15.75" customHeight="1" x14ac:dyDescent="0.3">
      <c r="G459" s="4"/>
      <c r="H459" s="4"/>
      <c r="I459" s="4"/>
    </row>
    <row r="460" spans="7:9" ht="15.75" customHeight="1" x14ac:dyDescent="0.3">
      <c r="G460" s="4"/>
      <c r="H460" s="4"/>
      <c r="I460" s="4"/>
    </row>
    <row r="461" spans="7:9" ht="15.75" customHeight="1" x14ac:dyDescent="0.3">
      <c r="G461" s="4"/>
      <c r="H461" s="4"/>
      <c r="I461" s="4"/>
    </row>
    <row r="462" spans="7:9" ht="15.75" customHeight="1" x14ac:dyDescent="0.3">
      <c r="G462" s="4"/>
      <c r="H462" s="4"/>
      <c r="I462" s="4"/>
    </row>
    <row r="463" spans="7:9" ht="15.75" customHeight="1" x14ac:dyDescent="0.3">
      <c r="G463" s="4"/>
      <c r="H463" s="4"/>
      <c r="I463" s="4"/>
    </row>
    <row r="464" spans="7:9" ht="15.75" customHeight="1" x14ac:dyDescent="0.3">
      <c r="G464" s="4"/>
      <c r="H464" s="4"/>
      <c r="I464" s="4"/>
    </row>
    <row r="465" spans="7:9" ht="15.75" customHeight="1" x14ac:dyDescent="0.3">
      <c r="G465" s="4"/>
      <c r="H465" s="4"/>
      <c r="I465" s="4"/>
    </row>
    <row r="466" spans="7:9" ht="15.75" customHeight="1" x14ac:dyDescent="0.3">
      <c r="G466" s="4"/>
      <c r="H466" s="4"/>
      <c r="I466" s="4"/>
    </row>
    <row r="467" spans="7:9" ht="15.75" customHeight="1" x14ac:dyDescent="0.3">
      <c r="G467" s="4"/>
      <c r="H467" s="4"/>
      <c r="I467" s="4"/>
    </row>
    <row r="468" spans="7:9" ht="15.75" customHeight="1" x14ac:dyDescent="0.3">
      <c r="G468" s="4"/>
      <c r="H468" s="4"/>
      <c r="I468" s="4"/>
    </row>
    <row r="469" spans="7:9" ht="15.75" customHeight="1" x14ac:dyDescent="0.3">
      <c r="G469" s="4"/>
      <c r="H469" s="4"/>
      <c r="I469" s="4"/>
    </row>
    <row r="470" spans="7:9" ht="15.75" customHeight="1" x14ac:dyDescent="0.3">
      <c r="G470" s="4"/>
      <c r="H470" s="4"/>
      <c r="I470" s="4"/>
    </row>
    <row r="471" spans="7:9" ht="15.75" customHeight="1" x14ac:dyDescent="0.3">
      <c r="G471" s="4"/>
      <c r="H471" s="4"/>
      <c r="I471" s="4"/>
    </row>
    <row r="472" spans="7:9" ht="15.75" customHeight="1" x14ac:dyDescent="0.3">
      <c r="G472" s="4"/>
      <c r="H472" s="4"/>
      <c r="I472" s="4"/>
    </row>
    <row r="473" spans="7:9" ht="15.75" customHeight="1" x14ac:dyDescent="0.3">
      <c r="G473" s="4"/>
      <c r="H473" s="4"/>
      <c r="I473" s="4"/>
    </row>
    <row r="474" spans="7:9" ht="15.75" customHeight="1" x14ac:dyDescent="0.3">
      <c r="G474" s="4"/>
      <c r="H474" s="4"/>
      <c r="I474" s="4"/>
    </row>
    <row r="475" spans="7:9" ht="15.75" customHeight="1" x14ac:dyDescent="0.3">
      <c r="G475" s="4"/>
      <c r="H475" s="4"/>
      <c r="I475" s="4"/>
    </row>
    <row r="476" spans="7:9" ht="15.75" customHeight="1" x14ac:dyDescent="0.3">
      <c r="G476" s="4"/>
      <c r="H476" s="4"/>
      <c r="I476" s="4"/>
    </row>
    <row r="477" spans="7:9" ht="15.75" customHeight="1" x14ac:dyDescent="0.3">
      <c r="G477" s="4"/>
      <c r="H477" s="4"/>
      <c r="I477" s="4"/>
    </row>
    <row r="478" spans="7:9" ht="15.75" customHeight="1" x14ac:dyDescent="0.3">
      <c r="G478" s="4"/>
      <c r="H478" s="4"/>
      <c r="I478" s="4"/>
    </row>
    <row r="479" spans="7:9" ht="15.75" customHeight="1" x14ac:dyDescent="0.3">
      <c r="G479" s="4"/>
      <c r="H479" s="4"/>
      <c r="I479" s="4"/>
    </row>
    <row r="480" spans="7:9" ht="15.75" customHeight="1" x14ac:dyDescent="0.3">
      <c r="G480" s="4"/>
      <c r="H480" s="4"/>
      <c r="I480" s="4"/>
    </row>
    <row r="481" spans="7:9" ht="15.75" customHeight="1" x14ac:dyDescent="0.3">
      <c r="G481" s="4"/>
      <c r="H481" s="4"/>
      <c r="I481" s="4"/>
    </row>
    <row r="482" spans="7:9" ht="15.75" customHeight="1" x14ac:dyDescent="0.3">
      <c r="G482" s="4"/>
      <c r="H482" s="4"/>
      <c r="I482" s="4"/>
    </row>
    <row r="483" spans="7:9" ht="15.75" customHeight="1" x14ac:dyDescent="0.3">
      <c r="G483" s="4"/>
      <c r="H483" s="4"/>
      <c r="I483" s="4"/>
    </row>
    <row r="484" spans="7:9" ht="15.75" customHeight="1" x14ac:dyDescent="0.3">
      <c r="G484" s="4"/>
      <c r="H484" s="4"/>
      <c r="I484" s="4"/>
    </row>
    <row r="485" spans="7:9" ht="15.75" customHeight="1" x14ac:dyDescent="0.3">
      <c r="G485" s="4"/>
      <c r="H485" s="4"/>
      <c r="I485" s="4"/>
    </row>
    <row r="486" spans="7:9" ht="15.75" customHeight="1" x14ac:dyDescent="0.3">
      <c r="G486" s="4"/>
      <c r="H486" s="4"/>
      <c r="I486" s="4"/>
    </row>
    <row r="487" spans="7:9" ht="15.75" customHeight="1" x14ac:dyDescent="0.3">
      <c r="G487" s="4"/>
      <c r="H487" s="4"/>
      <c r="I487" s="4"/>
    </row>
    <row r="488" spans="7:9" ht="15.75" customHeight="1" x14ac:dyDescent="0.3">
      <c r="G488" s="4"/>
      <c r="H488" s="4"/>
      <c r="I488" s="4"/>
    </row>
    <row r="489" spans="7:9" ht="15.75" customHeight="1" x14ac:dyDescent="0.3">
      <c r="G489" s="4"/>
      <c r="H489" s="4"/>
      <c r="I489" s="4"/>
    </row>
    <row r="490" spans="7:9" ht="15.75" customHeight="1" x14ac:dyDescent="0.3">
      <c r="G490" s="4"/>
      <c r="H490" s="4"/>
      <c r="I490" s="4"/>
    </row>
    <row r="491" spans="7:9" ht="15.75" customHeight="1" x14ac:dyDescent="0.3">
      <c r="G491" s="4"/>
      <c r="H491" s="4"/>
      <c r="I491" s="4"/>
    </row>
    <row r="492" spans="7:9" ht="15.75" customHeight="1" x14ac:dyDescent="0.3">
      <c r="G492" s="4"/>
      <c r="H492" s="4"/>
      <c r="I492" s="4"/>
    </row>
    <row r="493" spans="7:9" ht="15.75" customHeight="1" x14ac:dyDescent="0.3">
      <c r="G493" s="4"/>
      <c r="H493" s="4"/>
      <c r="I493" s="4"/>
    </row>
    <row r="494" spans="7:9" ht="15.75" customHeight="1" x14ac:dyDescent="0.3">
      <c r="G494" s="4"/>
      <c r="H494" s="4"/>
      <c r="I494" s="4"/>
    </row>
    <row r="495" spans="7:9" ht="15.75" customHeight="1" x14ac:dyDescent="0.3">
      <c r="G495" s="4"/>
      <c r="H495" s="4"/>
      <c r="I495" s="4"/>
    </row>
    <row r="496" spans="7:9" ht="15.75" customHeight="1" x14ac:dyDescent="0.3">
      <c r="G496" s="4"/>
      <c r="H496" s="4"/>
      <c r="I496" s="4"/>
    </row>
    <row r="497" spans="7:9" ht="15.75" customHeight="1" x14ac:dyDescent="0.3">
      <c r="G497" s="4"/>
      <c r="H497" s="4"/>
      <c r="I497" s="4"/>
    </row>
    <row r="498" spans="7:9" ht="15.75" customHeight="1" x14ac:dyDescent="0.3">
      <c r="G498" s="4"/>
      <c r="H498" s="4"/>
      <c r="I498" s="4"/>
    </row>
    <row r="499" spans="7:9" ht="15.75" customHeight="1" x14ac:dyDescent="0.3">
      <c r="G499" s="4"/>
      <c r="H499" s="4"/>
      <c r="I499" s="4"/>
    </row>
    <row r="500" spans="7:9" ht="15.75" customHeight="1" x14ac:dyDescent="0.3">
      <c r="G500" s="4"/>
      <c r="H500" s="4"/>
      <c r="I500" s="4"/>
    </row>
    <row r="501" spans="7:9" ht="15.75" customHeight="1" x14ac:dyDescent="0.3">
      <c r="G501" s="4"/>
      <c r="H501" s="4"/>
      <c r="I501" s="4"/>
    </row>
    <row r="502" spans="7:9" ht="15.75" customHeight="1" x14ac:dyDescent="0.3">
      <c r="G502" s="4"/>
      <c r="H502" s="4"/>
      <c r="I502" s="4"/>
    </row>
    <row r="503" spans="7:9" ht="15.75" customHeight="1" x14ac:dyDescent="0.3">
      <c r="G503" s="4"/>
      <c r="H503" s="4"/>
      <c r="I503" s="4"/>
    </row>
    <row r="504" spans="7:9" ht="15.75" customHeight="1" x14ac:dyDescent="0.3">
      <c r="G504" s="4"/>
      <c r="H504" s="4"/>
      <c r="I504" s="4"/>
    </row>
    <row r="505" spans="7:9" ht="15.75" customHeight="1" x14ac:dyDescent="0.3">
      <c r="G505" s="4"/>
      <c r="H505" s="4"/>
      <c r="I505" s="4"/>
    </row>
    <row r="506" spans="7:9" ht="15.75" customHeight="1" x14ac:dyDescent="0.3">
      <c r="G506" s="4"/>
      <c r="H506" s="4"/>
      <c r="I506" s="4"/>
    </row>
    <row r="507" spans="7:9" ht="15.75" customHeight="1" x14ac:dyDescent="0.3">
      <c r="G507" s="4"/>
      <c r="H507" s="4"/>
      <c r="I507" s="4"/>
    </row>
    <row r="508" spans="7:9" ht="15.75" customHeight="1" x14ac:dyDescent="0.3">
      <c r="G508" s="4"/>
      <c r="H508" s="4"/>
      <c r="I508" s="4"/>
    </row>
    <row r="509" spans="7:9" ht="15.75" customHeight="1" x14ac:dyDescent="0.3">
      <c r="G509" s="4"/>
      <c r="H509" s="4"/>
      <c r="I509" s="4"/>
    </row>
    <row r="510" spans="7:9" ht="15.75" customHeight="1" x14ac:dyDescent="0.3">
      <c r="G510" s="4"/>
      <c r="H510" s="4"/>
      <c r="I510" s="4"/>
    </row>
    <row r="511" spans="7:9" ht="15.75" customHeight="1" x14ac:dyDescent="0.3">
      <c r="G511" s="4"/>
      <c r="H511" s="4"/>
      <c r="I511" s="4"/>
    </row>
    <row r="512" spans="7:9" ht="15.75" customHeight="1" x14ac:dyDescent="0.3">
      <c r="G512" s="4"/>
      <c r="H512" s="4"/>
      <c r="I512" s="4"/>
    </row>
    <row r="513" spans="7:9" ht="15.75" customHeight="1" x14ac:dyDescent="0.3">
      <c r="G513" s="4"/>
      <c r="H513" s="4"/>
      <c r="I513" s="4"/>
    </row>
    <row r="514" spans="7:9" ht="15.75" customHeight="1" x14ac:dyDescent="0.3">
      <c r="G514" s="4"/>
      <c r="H514" s="4"/>
      <c r="I514" s="4"/>
    </row>
    <row r="515" spans="7:9" ht="15.75" customHeight="1" x14ac:dyDescent="0.3">
      <c r="G515" s="4"/>
      <c r="H515" s="4"/>
      <c r="I515" s="4"/>
    </row>
    <row r="516" spans="7:9" ht="15.75" customHeight="1" x14ac:dyDescent="0.3">
      <c r="G516" s="4"/>
      <c r="H516" s="4"/>
      <c r="I516" s="4"/>
    </row>
    <row r="517" spans="7:9" ht="15.75" customHeight="1" x14ac:dyDescent="0.3">
      <c r="G517" s="4"/>
      <c r="H517" s="4"/>
      <c r="I517" s="4"/>
    </row>
    <row r="518" spans="7:9" ht="15.75" customHeight="1" x14ac:dyDescent="0.3">
      <c r="G518" s="4"/>
      <c r="H518" s="4"/>
      <c r="I518" s="4"/>
    </row>
    <row r="519" spans="7:9" ht="15.75" customHeight="1" x14ac:dyDescent="0.3">
      <c r="G519" s="4"/>
      <c r="H519" s="4"/>
      <c r="I519" s="4"/>
    </row>
    <row r="520" spans="7:9" ht="15.75" customHeight="1" x14ac:dyDescent="0.3">
      <c r="G520" s="4"/>
      <c r="H520" s="4"/>
      <c r="I520" s="4"/>
    </row>
    <row r="521" spans="7:9" ht="15.75" customHeight="1" x14ac:dyDescent="0.3">
      <c r="G521" s="4"/>
      <c r="H521" s="4"/>
      <c r="I521" s="4"/>
    </row>
    <row r="522" spans="7:9" ht="15.75" customHeight="1" x14ac:dyDescent="0.3">
      <c r="G522" s="4"/>
      <c r="H522" s="4"/>
      <c r="I522" s="4"/>
    </row>
    <row r="523" spans="7:9" ht="15.75" customHeight="1" x14ac:dyDescent="0.3">
      <c r="G523" s="4"/>
      <c r="H523" s="4"/>
      <c r="I523" s="4"/>
    </row>
    <row r="524" spans="7:9" ht="15.75" customHeight="1" x14ac:dyDescent="0.3">
      <c r="G524" s="4"/>
      <c r="H524" s="4"/>
      <c r="I524" s="4"/>
    </row>
    <row r="525" spans="7:9" ht="15.75" customHeight="1" x14ac:dyDescent="0.3">
      <c r="G525" s="4"/>
      <c r="H525" s="4"/>
      <c r="I525" s="4"/>
    </row>
    <row r="526" spans="7:9" ht="15.75" customHeight="1" x14ac:dyDescent="0.3">
      <c r="G526" s="4"/>
      <c r="H526" s="4"/>
      <c r="I526" s="4"/>
    </row>
    <row r="527" spans="7:9" ht="15.75" customHeight="1" x14ac:dyDescent="0.3">
      <c r="G527" s="4"/>
      <c r="H527" s="4"/>
      <c r="I527" s="4"/>
    </row>
    <row r="528" spans="7:9" ht="15.75" customHeight="1" x14ac:dyDescent="0.3">
      <c r="G528" s="4"/>
      <c r="H528" s="4"/>
      <c r="I528" s="4"/>
    </row>
    <row r="529" spans="7:9" ht="15.75" customHeight="1" x14ac:dyDescent="0.3">
      <c r="G529" s="4"/>
      <c r="H529" s="4"/>
      <c r="I529" s="4"/>
    </row>
    <row r="530" spans="7:9" ht="15.75" customHeight="1" x14ac:dyDescent="0.3">
      <c r="G530" s="4"/>
      <c r="H530" s="4"/>
      <c r="I530" s="4"/>
    </row>
    <row r="531" spans="7:9" ht="15.75" customHeight="1" x14ac:dyDescent="0.3">
      <c r="G531" s="4"/>
      <c r="H531" s="4"/>
      <c r="I531" s="4"/>
    </row>
    <row r="532" spans="7:9" ht="15.75" customHeight="1" x14ac:dyDescent="0.3">
      <c r="G532" s="4"/>
      <c r="H532" s="4"/>
      <c r="I532" s="4"/>
    </row>
    <row r="533" spans="7:9" ht="15.75" customHeight="1" x14ac:dyDescent="0.3">
      <c r="G533" s="4"/>
      <c r="H533" s="4"/>
      <c r="I533" s="4"/>
    </row>
    <row r="534" spans="7:9" ht="15.75" customHeight="1" x14ac:dyDescent="0.3">
      <c r="G534" s="4"/>
      <c r="H534" s="4"/>
      <c r="I534" s="4"/>
    </row>
    <row r="535" spans="7:9" ht="15.75" customHeight="1" x14ac:dyDescent="0.3">
      <c r="G535" s="4"/>
      <c r="H535" s="4"/>
      <c r="I535" s="4"/>
    </row>
    <row r="536" spans="7:9" ht="15.75" customHeight="1" x14ac:dyDescent="0.3">
      <c r="G536" s="4"/>
      <c r="H536" s="4"/>
      <c r="I536" s="4"/>
    </row>
    <row r="537" spans="7:9" ht="15.75" customHeight="1" x14ac:dyDescent="0.3">
      <c r="G537" s="4"/>
      <c r="H537" s="4"/>
      <c r="I537" s="4"/>
    </row>
    <row r="538" spans="7:9" ht="15.75" customHeight="1" x14ac:dyDescent="0.3">
      <c r="G538" s="4"/>
      <c r="H538" s="4"/>
      <c r="I538" s="4"/>
    </row>
    <row r="539" spans="7:9" ht="15.75" customHeight="1" x14ac:dyDescent="0.3">
      <c r="G539" s="4"/>
      <c r="H539" s="4"/>
      <c r="I539" s="4"/>
    </row>
    <row r="540" spans="7:9" ht="15.75" customHeight="1" x14ac:dyDescent="0.3">
      <c r="G540" s="4"/>
      <c r="H540" s="4"/>
      <c r="I540" s="4"/>
    </row>
    <row r="541" spans="7:9" ht="15.75" customHeight="1" x14ac:dyDescent="0.3">
      <c r="G541" s="4"/>
      <c r="H541" s="4"/>
      <c r="I541" s="4"/>
    </row>
    <row r="542" spans="7:9" ht="15.75" customHeight="1" x14ac:dyDescent="0.3">
      <c r="G542" s="4"/>
      <c r="H542" s="4"/>
      <c r="I542" s="4"/>
    </row>
    <row r="543" spans="7:9" ht="15.75" customHeight="1" x14ac:dyDescent="0.3">
      <c r="G543" s="4"/>
      <c r="H543" s="4"/>
      <c r="I543" s="4"/>
    </row>
    <row r="544" spans="7:9" ht="15.75" customHeight="1" x14ac:dyDescent="0.3">
      <c r="G544" s="4"/>
      <c r="H544" s="4"/>
      <c r="I544" s="4"/>
    </row>
    <row r="545" spans="7:9" ht="15.75" customHeight="1" x14ac:dyDescent="0.3">
      <c r="G545" s="4"/>
      <c r="H545" s="4"/>
      <c r="I545" s="4"/>
    </row>
    <row r="546" spans="7:9" ht="15.75" customHeight="1" x14ac:dyDescent="0.3">
      <c r="G546" s="4"/>
      <c r="H546" s="4"/>
      <c r="I546" s="4"/>
    </row>
    <row r="547" spans="7:9" ht="15.75" customHeight="1" x14ac:dyDescent="0.3">
      <c r="G547" s="4"/>
      <c r="H547" s="4"/>
      <c r="I547" s="4"/>
    </row>
    <row r="548" spans="7:9" ht="15.75" customHeight="1" x14ac:dyDescent="0.3">
      <c r="G548" s="4"/>
      <c r="H548" s="4"/>
      <c r="I548" s="4"/>
    </row>
    <row r="549" spans="7:9" ht="15.75" customHeight="1" x14ac:dyDescent="0.3">
      <c r="G549" s="4"/>
      <c r="H549" s="4"/>
      <c r="I549" s="4"/>
    </row>
    <row r="550" spans="7:9" ht="15.75" customHeight="1" x14ac:dyDescent="0.3">
      <c r="G550" s="4"/>
      <c r="H550" s="4"/>
      <c r="I550" s="4"/>
    </row>
    <row r="551" spans="7:9" ht="15.75" customHeight="1" x14ac:dyDescent="0.3">
      <c r="G551" s="4"/>
      <c r="H551" s="4"/>
      <c r="I551" s="4"/>
    </row>
    <row r="552" spans="7:9" ht="15.75" customHeight="1" x14ac:dyDescent="0.3">
      <c r="G552" s="4"/>
      <c r="H552" s="4"/>
      <c r="I552" s="4"/>
    </row>
    <row r="553" spans="7:9" ht="15.75" customHeight="1" x14ac:dyDescent="0.3">
      <c r="G553" s="4"/>
      <c r="H553" s="4"/>
      <c r="I553" s="4"/>
    </row>
    <row r="554" spans="7:9" ht="15.75" customHeight="1" x14ac:dyDescent="0.3">
      <c r="G554" s="4"/>
      <c r="H554" s="4"/>
      <c r="I554" s="4"/>
    </row>
    <row r="555" spans="7:9" ht="15.75" customHeight="1" x14ac:dyDescent="0.3">
      <c r="G555" s="4"/>
      <c r="H555" s="4"/>
      <c r="I555" s="4"/>
    </row>
    <row r="556" spans="7:9" ht="15.75" customHeight="1" x14ac:dyDescent="0.3">
      <c r="G556" s="4"/>
      <c r="H556" s="4"/>
      <c r="I556" s="4"/>
    </row>
    <row r="557" spans="7:9" ht="15.75" customHeight="1" x14ac:dyDescent="0.3">
      <c r="G557" s="4"/>
      <c r="H557" s="4"/>
      <c r="I557" s="4"/>
    </row>
    <row r="558" spans="7:9" ht="15.75" customHeight="1" x14ac:dyDescent="0.3">
      <c r="G558" s="4"/>
      <c r="H558" s="4"/>
      <c r="I558" s="4"/>
    </row>
    <row r="559" spans="7:9" ht="15.75" customHeight="1" x14ac:dyDescent="0.3">
      <c r="G559" s="4"/>
      <c r="H559" s="4"/>
      <c r="I559" s="4"/>
    </row>
    <row r="560" spans="7:9" ht="15.75" customHeight="1" x14ac:dyDescent="0.3">
      <c r="G560" s="4"/>
      <c r="H560" s="4"/>
      <c r="I560" s="4"/>
    </row>
    <row r="561" spans="7:9" ht="15.75" customHeight="1" x14ac:dyDescent="0.3">
      <c r="G561" s="4"/>
      <c r="H561" s="4"/>
      <c r="I561" s="4"/>
    </row>
    <row r="562" spans="7:9" ht="15.75" customHeight="1" x14ac:dyDescent="0.3">
      <c r="G562" s="4"/>
      <c r="H562" s="4"/>
      <c r="I562" s="4"/>
    </row>
    <row r="563" spans="7:9" ht="15.75" customHeight="1" x14ac:dyDescent="0.3">
      <c r="G563" s="4"/>
      <c r="H563" s="4"/>
      <c r="I563" s="4"/>
    </row>
    <row r="564" spans="7:9" ht="15.75" customHeight="1" x14ac:dyDescent="0.3">
      <c r="G564" s="4"/>
      <c r="H564" s="4"/>
      <c r="I564" s="4"/>
    </row>
    <row r="565" spans="7:9" ht="15.75" customHeight="1" x14ac:dyDescent="0.3">
      <c r="G565" s="4"/>
      <c r="H565" s="4"/>
      <c r="I565" s="4"/>
    </row>
    <row r="566" spans="7:9" ht="15.75" customHeight="1" x14ac:dyDescent="0.3">
      <c r="G566" s="4"/>
      <c r="H566" s="4"/>
      <c r="I566" s="4"/>
    </row>
    <row r="567" spans="7:9" ht="15.75" customHeight="1" x14ac:dyDescent="0.3">
      <c r="G567" s="4"/>
      <c r="H567" s="4"/>
      <c r="I567" s="4"/>
    </row>
    <row r="568" spans="7:9" ht="15.75" customHeight="1" x14ac:dyDescent="0.3">
      <c r="G568" s="4"/>
      <c r="H568" s="4"/>
      <c r="I568" s="4"/>
    </row>
    <row r="569" spans="7:9" ht="15.75" customHeight="1" x14ac:dyDescent="0.3">
      <c r="G569" s="4"/>
      <c r="H569" s="4"/>
      <c r="I569" s="4"/>
    </row>
    <row r="570" spans="7:9" ht="15.75" customHeight="1" x14ac:dyDescent="0.3">
      <c r="G570" s="4"/>
      <c r="H570" s="4"/>
      <c r="I570" s="4"/>
    </row>
    <row r="571" spans="7:9" ht="15.75" customHeight="1" x14ac:dyDescent="0.3">
      <c r="G571" s="4"/>
      <c r="H571" s="4"/>
      <c r="I571" s="4"/>
    </row>
    <row r="572" spans="7:9" ht="15.75" customHeight="1" x14ac:dyDescent="0.3">
      <c r="G572" s="4"/>
      <c r="H572" s="4"/>
      <c r="I572" s="4"/>
    </row>
    <row r="573" spans="7:9" ht="15.75" customHeight="1" x14ac:dyDescent="0.3">
      <c r="G573" s="4"/>
      <c r="H573" s="4"/>
      <c r="I573" s="4"/>
    </row>
    <row r="574" spans="7:9" ht="15.75" customHeight="1" x14ac:dyDescent="0.3">
      <c r="G574" s="4"/>
      <c r="H574" s="4"/>
      <c r="I574" s="4"/>
    </row>
    <row r="575" spans="7:9" ht="15.75" customHeight="1" x14ac:dyDescent="0.3">
      <c r="G575" s="4"/>
      <c r="H575" s="4"/>
      <c r="I575" s="4"/>
    </row>
    <row r="576" spans="7:9" ht="15.75" customHeight="1" x14ac:dyDescent="0.3">
      <c r="G576" s="4"/>
      <c r="H576" s="4"/>
      <c r="I576" s="4"/>
    </row>
    <row r="577" spans="7:9" ht="15.75" customHeight="1" x14ac:dyDescent="0.3">
      <c r="G577" s="4"/>
      <c r="H577" s="4"/>
      <c r="I577" s="4"/>
    </row>
    <row r="578" spans="7:9" ht="15.75" customHeight="1" x14ac:dyDescent="0.3">
      <c r="G578" s="4"/>
      <c r="H578" s="4"/>
      <c r="I578" s="4"/>
    </row>
    <row r="579" spans="7:9" ht="15.75" customHeight="1" x14ac:dyDescent="0.3">
      <c r="G579" s="4"/>
      <c r="H579" s="4"/>
      <c r="I579" s="4"/>
    </row>
    <row r="580" spans="7:9" ht="15.75" customHeight="1" x14ac:dyDescent="0.3">
      <c r="G580" s="4"/>
      <c r="H580" s="4"/>
      <c r="I580" s="4"/>
    </row>
    <row r="581" spans="7:9" ht="15.75" customHeight="1" x14ac:dyDescent="0.3">
      <c r="G581" s="4"/>
      <c r="H581" s="4"/>
      <c r="I581" s="4"/>
    </row>
    <row r="582" spans="7:9" ht="15.75" customHeight="1" x14ac:dyDescent="0.3">
      <c r="G582" s="4"/>
      <c r="H582" s="4"/>
      <c r="I582" s="4"/>
    </row>
    <row r="583" spans="7:9" ht="15.75" customHeight="1" x14ac:dyDescent="0.3">
      <c r="G583" s="4"/>
      <c r="H583" s="4"/>
      <c r="I583" s="4"/>
    </row>
    <row r="584" spans="7:9" ht="15.75" customHeight="1" x14ac:dyDescent="0.3">
      <c r="G584" s="4"/>
      <c r="H584" s="4"/>
      <c r="I584" s="4"/>
    </row>
    <row r="585" spans="7:9" ht="15.75" customHeight="1" x14ac:dyDescent="0.3">
      <c r="G585" s="4"/>
      <c r="H585" s="4"/>
      <c r="I585" s="4"/>
    </row>
    <row r="586" spans="7:9" ht="15.75" customHeight="1" x14ac:dyDescent="0.3">
      <c r="G586" s="4"/>
      <c r="H586" s="4"/>
      <c r="I586" s="4"/>
    </row>
    <row r="587" spans="7:9" ht="15.75" customHeight="1" x14ac:dyDescent="0.3">
      <c r="G587" s="4"/>
      <c r="H587" s="4"/>
      <c r="I587" s="4"/>
    </row>
    <row r="588" spans="7:9" ht="15.75" customHeight="1" x14ac:dyDescent="0.3">
      <c r="G588" s="4"/>
      <c r="H588" s="4"/>
      <c r="I588" s="4"/>
    </row>
    <row r="589" spans="7:9" ht="15.75" customHeight="1" x14ac:dyDescent="0.3">
      <c r="G589" s="4"/>
      <c r="H589" s="4"/>
      <c r="I589" s="4"/>
    </row>
    <row r="590" spans="7:9" ht="15.75" customHeight="1" x14ac:dyDescent="0.3">
      <c r="G590" s="4"/>
      <c r="H590" s="4"/>
      <c r="I590" s="4"/>
    </row>
    <row r="591" spans="7:9" ht="15.75" customHeight="1" x14ac:dyDescent="0.3">
      <c r="G591" s="4"/>
      <c r="H591" s="4"/>
      <c r="I591" s="4"/>
    </row>
    <row r="592" spans="7:9" ht="15.75" customHeight="1" x14ac:dyDescent="0.3">
      <c r="G592" s="4"/>
      <c r="H592" s="4"/>
      <c r="I592" s="4"/>
    </row>
    <row r="593" spans="7:9" ht="15.75" customHeight="1" x14ac:dyDescent="0.3">
      <c r="G593" s="4"/>
      <c r="H593" s="4"/>
      <c r="I593" s="4"/>
    </row>
    <row r="594" spans="7:9" ht="15.75" customHeight="1" x14ac:dyDescent="0.3">
      <c r="G594" s="4"/>
      <c r="H594" s="4"/>
      <c r="I594" s="4"/>
    </row>
    <row r="595" spans="7:9" ht="15.75" customHeight="1" x14ac:dyDescent="0.3">
      <c r="G595" s="4"/>
      <c r="H595" s="4"/>
      <c r="I595" s="4"/>
    </row>
    <row r="596" spans="7:9" ht="15.75" customHeight="1" x14ac:dyDescent="0.3">
      <c r="G596" s="4"/>
      <c r="H596" s="4"/>
      <c r="I596" s="4"/>
    </row>
    <row r="597" spans="7:9" ht="15.75" customHeight="1" x14ac:dyDescent="0.3">
      <c r="G597" s="4"/>
      <c r="H597" s="4"/>
      <c r="I597" s="4"/>
    </row>
    <row r="598" spans="7:9" ht="15.75" customHeight="1" x14ac:dyDescent="0.3">
      <c r="G598" s="4"/>
      <c r="H598" s="4"/>
      <c r="I598" s="4"/>
    </row>
    <row r="599" spans="7:9" ht="15.75" customHeight="1" x14ac:dyDescent="0.3">
      <c r="G599" s="4"/>
      <c r="H599" s="4"/>
      <c r="I599" s="4"/>
    </row>
    <row r="600" spans="7:9" ht="15.75" customHeight="1" x14ac:dyDescent="0.3">
      <c r="G600" s="4"/>
      <c r="H600" s="4"/>
      <c r="I600" s="4"/>
    </row>
    <row r="601" spans="7:9" ht="15.75" customHeight="1" x14ac:dyDescent="0.3">
      <c r="G601" s="4"/>
      <c r="H601" s="4"/>
      <c r="I601" s="4"/>
    </row>
    <row r="602" spans="7:9" ht="15.75" customHeight="1" x14ac:dyDescent="0.3">
      <c r="G602" s="4"/>
      <c r="H602" s="4"/>
      <c r="I602" s="4"/>
    </row>
    <row r="603" spans="7:9" ht="15.75" customHeight="1" x14ac:dyDescent="0.3">
      <c r="G603" s="4"/>
      <c r="H603" s="4"/>
      <c r="I603" s="4"/>
    </row>
    <row r="604" spans="7:9" ht="15.75" customHeight="1" x14ac:dyDescent="0.3">
      <c r="G604" s="4"/>
      <c r="H604" s="4"/>
      <c r="I604" s="4"/>
    </row>
    <row r="605" spans="7:9" ht="15.75" customHeight="1" x14ac:dyDescent="0.3">
      <c r="G605" s="4"/>
      <c r="H605" s="4"/>
      <c r="I605" s="4"/>
    </row>
    <row r="606" spans="7:9" ht="15.75" customHeight="1" x14ac:dyDescent="0.3">
      <c r="G606" s="4"/>
      <c r="H606" s="4"/>
      <c r="I606" s="4"/>
    </row>
    <row r="607" spans="7:9" ht="15.75" customHeight="1" x14ac:dyDescent="0.3">
      <c r="G607" s="4"/>
      <c r="H607" s="4"/>
      <c r="I607" s="4"/>
    </row>
    <row r="608" spans="7:9" ht="15.75" customHeight="1" x14ac:dyDescent="0.3">
      <c r="G608" s="4"/>
      <c r="H608" s="4"/>
      <c r="I608" s="4"/>
    </row>
    <row r="609" spans="7:9" ht="15.75" customHeight="1" x14ac:dyDescent="0.3">
      <c r="G609" s="4"/>
      <c r="H609" s="4"/>
      <c r="I609" s="4"/>
    </row>
    <row r="610" spans="7:9" ht="15.75" customHeight="1" x14ac:dyDescent="0.3">
      <c r="G610" s="4"/>
      <c r="H610" s="4"/>
      <c r="I610" s="4"/>
    </row>
    <row r="611" spans="7:9" ht="15.75" customHeight="1" x14ac:dyDescent="0.3">
      <c r="G611" s="4"/>
      <c r="H611" s="4"/>
      <c r="I611" s="4"/>
    </row>
    <row r="612" spans="7:9" ht="15.75" customHeight="1" x14ac:dyDescent="0.3">
      <c r="G612" s="4"/>
      <c r="H612" s="4"/>
      <c r="I612" s="4"/>
    </row>
    <row r="613" spans="7:9" ht="15.75" customHeight="1" x14ac:dyDescent="0.3">
      <c r="G613" s="4"/>
      <c r="H613" s="4"/>
      <c r="I613" s="4"/>
    </row>
    <row r="614" spans="7:9" ht="15.75" customHeight="1" x14ac:dyDescent="0.3">
      <c r="G614" s="4"/>
      <c r="H614" s="4"/>
      <c r="I614" s="4"/>
    </row>
    <row r="615" spans="7:9" ht="15.75" customHeight="1" x14ac:dyDescent="0.3">
      <c r="G615" s="4"/>
      <c r="H615" s="4"/>
      <c r="I615" s="4"/>
    </row>
    <row r="616" spans="7:9" ht="15.75" customHeight="1" x14ac:dyDescent="0.3">
      <c r="G616" s="4"/>
      <c r="H616" s="4"/>
      <c r="I616" s="4"/>
    </row>
    <row r="617" spans="7:9" ht="15.75" customHeight="1" x14ac:dyDescent="0.3">
      <c r="G617" s="4"/>
      <c r="H617" s="4"/>
      <c r="I617" s="4"/>
    </row>
    <row r="618" spans="7:9" ht="15.75" customHeight="1" x14ac:dyDescent="0.3">
      <c r="G618" s="4"/>
      <c r="H618" s="4"/>
      <c r="I618" s="4"/>
    </row>
    <row r="619" spans="7:9" ht="15.75" customHeight="1" x14ac:dyDescent="0.3">
      <c r="G619" s="4"/>
      <c r="H619" s="4"/>
      <c r="I619" s="4"/>
    </row>
    <row r="620" spans="7:9" ht="15.75" customHeight="1" x14ac:dyDescent="0.3">
      <c r="G620" s="4"/>
      <c r="H620" s="4"/>
      <c r="I620" s="4"/>
    </row>
    <row r="621" spans="7:9" ht="15.75" customHeight="1" x14ac:dyDescent="0.3">
      <c r="G621" s="4"/>
      <c r="H621" s="4"/>
      <c r="I621" s="4"/>
    </row>
    <row r="622" spans="7:9" ht="15.75" customHeight="1" x14ac:dyDescent="0.3">
      <c r="G622" s="4"/>
      <c r="H622" s="4"/>
      <c r="I622" s="4"/>
    </row>
    <row r="623" spans="7:9" ht="15.75" customHeight="1" x14ac:dyDescent="0.3">
      <c r="G623" s="4"/>
      <c r="H623" s="4"/>
      <c r="I623" s="4"/>
    </row>
    <row r="624" spans="7:9" ht="15.75" customHeight="1" x14ac:dyDescent="0.3">
      <c r="G624" s="4"/>
      <c r="H624" s="4"/>
      <c r="I624" s="4"/>
    </row>
    <row r="625" spans="7:9" ht="15.75" customHeight="1" x14ac:dyDescent="0.3">
      <c r="G625" s="4"/>
      <c r="H625" s="4"/>
      <c r="I625" s="4"/>
    </row>
    <row r="626" spans="7:9" ht="15.75" customHeight="1" x14ac:dyDescent="0.3">
      <c r="G626" s="4"/>
      <c r="H626" s="4"/>
      <c r="I626" s="4"/>
    </row>
    <row r="627" spans="7:9" ht="15.75" customHeight="1" x14ac:dyDescent="0.3">
      <c r="G627" s="4"/>
      <c r="H627" s="4"/>
      <c r="I627" s="4"/>
    </row>
    <row r="628" spans="7:9" ht="15.75" customHeight="1" x14ac:dyDescent="0.3">
      <c r="G628" s="4"/>
      <c r="H628" s="4"/>
      <c r="I628" s="4"/>
    </row>
    <row r="629" spans="7:9" ht="15.75" customHeight="1" x14ac:dyDescent="0.3">
      <c r="G629" s="4"/>
      <c r="H629" s="4"/>
      <c r="I629" s="4"/>
    </row>
    <row r="630" spans="7:9" ht="15.75" customHeight="1" x14ac:dyDescent="0.3">
      <c r="G630" s="4"/>
      <c r="H630" s="4"/>
      <c r="I630" s="4"/>
    </row>
    <row r="631" spans="7:9" ht="15.75" customHeight="1" x14ac:dyDescent="0.3">
      <c r="G631" s="4"/>
      <c r="H631" s="4"/>
      <c r="I631" s="4"/>
    </row>
    <row r="632" spans="7:9" ht="15.75" customHeight="1" x14ac:dyDescent="0.3">
      <c r="G632" s="4"/>
      <c r="H632" s="4"/>
      <c r="I632" s="4"/>
    </row>
    <row r="633" spans="7:9" ht="15.75" customHeight="1" x14ac:dyDescent="0.3">
      <c r="G633" s="4"/>
      <c r="H633" s="4"/>
      <c r="I633" s="4"/>
    </row>
    <row r="634" spans="7:9" ht="15.75" customHeight="1" x14ac:dyDescent="0.3">
      <c r="G634" s="4"/>
      <c r="H634" s="4"/>
      <c r="I634" s="4"/>
    </row>
    <row r="635" spans="7:9" ht="15.75" customHeight="1" x14ac:dyDescent="0.3">
      <c r="G635" s="4"/>
      <c r="H635" s="4"/>
      <c r="I635" s="4"/>
    </row>
    <row r="636" spans="7:9" ht="15.75" customHeight="1" x14ac:dyDescent="0.3">
      <c r="G636" s="4"/>
      <c r="H636" s="4"/>
      <c r="I636" s="4"/>
    </row>
    <row r="637" spans="7:9" ht="15.75" customHeight="1" x14ac:dyDescent="0.3">
      <c r="G637" s="4"/>
      <c r="H637" s="4"/>
      <c r="I637" s="4"/>
    </row>
    <row r="638" spans="7:9" ht="15.75" customHeight="1" x14ac:dyDescent="0.3">
      <c r="G638" s="4"/>
      <c r="H638" s="4"/>
      <c r="I638" s="4"/>
    </row>
    <row r="639" spans="7:9" ht="15.75" customHeight="1" x14ac:dyDescent="0.3">
      <c r="G639" s="4"/>
      <c r="H639" s="4"/>
      <c r="I639" s="4"/>
    </row>
    <row r="640" spans="7:9" ht="15.75" customHeight="1" x14ac:dyDescent="0.3">
      <c r="G640" s="4"/>
      <c r="H640" s="4"/>
      <c r="I640" s="4"/>
    </row>
    <row r="641" spans="7:9" ht="15.75" customHeight="1" x14ac:dyDescent="0.3">
      <c r="G641" s="4"/>
      <c r="H641" s="4"/>
      <c r="I641" s="4"/>
    </row>
    <row r="642" spans="7:9" ht="15.75" customHeight="1" x14ac:dyDescent="0.3">
      <c r="G642" s="4"/>
      <c r="H642" s="4"/>
      <c r="I642" s="4"/>
    </row>
    <row r="643" spans="7:9" ht="15.75" customHeight="1" x14ac:dyDescent="0.3">
      <c r="G643" s="4"/>
      <c r="H643" s="4"/>
      <c r="I643" s="4"/>
    </row>
    <row r="644" spans="7:9" ht="15.75" customHeight="1" x14ac:dyDescent="0.3">
      <c r="G644" s="4"/>
      <c r="H644" s="4"/>
      <c r="I644" s="4"/>
    </row>
    <row r="645" spans="7:9" ht="15.75" customHeight="1" x14ac:dyDescent="0.3">
      <c r="G645" s="4"/>
      <c r="H645" s="4"/>
      <c r="I645" s="4"/>
    </row>
    <row r="646" spans="7:9" ht="15.75" customHeight="1" x14ac:dyDescent="0.3">
      <c r="G646" s="4"/>
      <c r="H646" s="4"/>
      <c r="I646" s="4"/>
    </row>
    <row r="647" spans="7:9" ht="15.75" customHeight="1" x14ac:dyDescent="0.3">
      <c r="G647" s="4"/>
      <c r="H647" s="4"/>
      <c r="I647" s="4"/>
    </row>
    <row r="648" spans="7:9" ht="15.75" customHeight="1" x14ac:dyDescent="0.3">
      <c r="G648" s="4"/>
      <c r="H648" s="4"/>
      <c r="I648" s="4"/>
    </row>
    <row r="649" spans="7:9" ht="15.75" customHeight="1" x14ac:dyDescent="0.3">
      <c r="G649" s="4"/>
      <c r="H649" s="4"/>
      <c r="I649" s="4"/>
    </row>
    <row r="650" spans="7:9" ht="15.75" customHeight="1" x14ac:dyDescent="0.3">
      <c r="G650" s="4"/>
      <c r="H650" s="4"/>
      <c r="I650" s="4"/>
    </row>
    <row r="651" spans="7:9" ht="15.75" customHeight="1" x14ac:dyDescent="0.3">
      <c r="G651" s="4"/>
      <c r="H651" s="4"/>
      <c r="I651" s="4"/>
    </row>
    <row r="652" spans="7:9" ht="15.75" customHeight="1" x14ac:dyDescent="0.3">
      <c r="G652" s="4"/>
      <c r="H652" s="4"/>
      <c r="I652" s="4"/>
    </row>
    <row r="653" spans="7:9" ht="15.75" customHeight="1" x14ac:dyDescent="0.3">
      <c r="G653" s="4"/>
      <c r="H653" s="4"/>
      <c r="I653" s="4"/>
    </row>
    <row r="654" spans="7:9" ht="15.75" customHeight="1" x14ac:dyDescent="0.3">
      <c r="G654" s="4"/>
      <c r="H654" s="4"/>
      <c r="I654" s="4"/>
    </row>
    <row r="655" spans="7:9" ht="15.75" customHeight="1" x14ac:dyDescent="0.3">
      <c r="G655" s="4"/>
      <c r="H655" s="4"/>
      <c r="I655" s="4"/>
    </row>
    <row r="656" spans="7:9" ht="15.75" customHeight="1" x14ac:dyDescent="0.3">
      <c r="G656" s="4"/>
      <c r="H656" s="4"/>
      <c r="I656" s="4"/>
    </row>
    <row r="657" spans="7:9" ht="15.75" customHeight="1" x14ac:dyDescent="0.3">
      <c r="G657" s="4"/>
      <c r="H657" s="4"/>
      <c r="I657" s="4"/>
    </row>
    <row r="658" spans="7:9" ht="15.75" customHeight="1" x14ac:dyDescent="0.3">
      <c r="G658" s="4"/>
      <c r="H658" s="4"/>
      <c r="I658" s="4"/>
    </row>
    <row r="659" spans="7:9" ht="15.75" customHeight="1" x14ac:dyDescent="0.3">
      <c r="G659" s="4"/>
      <c r="H659" s="4"/>
      <c r="I659" s="4"/>
    </row>
    <row r="660" spans="7:9" ht="15.75" customHeight="1" x14ac:dyDescent="0.3">
      <c r="G660" s="4"/>
      <c r="H660" s="4"/>
      <c r="I660" s="4"/>
    </row>
    <row r="661" spans="7:9" ht="15.75" customHeight="1" x14ac:dyDescent="0.3">
      <c r="G661" s="4"/>
      <c r="H661" s="4"/>
      <c r="I661" s="4"/>
    </row>
    <row r="662" spans="7:9" ht="15.75" customHeight="1" x14ac:dyDescent="0.3">
      <c r="G662" s="4"/>
      <c r="H662" s="4"/>
      <c r="I662" s="4"/>
    </row>
    <row r="663" spans="7:9" ht="15.75" customHeight="1" x14ac:dyDescent="0.3">
      <c r="G663" s="4"/>
      <c r="H663" s="4"/>
      <c r="I663" s="4"/>
    </row>
    <row r="664" spans="7:9" ht="15.75" customHeight="1" x14ac:dyDescent="0.3">
      <c r="G664" s="4"/>
      <c r="H664" s="4"/>
      <c r="I664" s="4"/>
    </row>
    <row r="665" spans="7:9" ht="15.75" customHeight="1" x14ac:dyDescent="0.3">
      <c r="G665" s="4"/>
      <c r="H665" s="4"/>
      <c r="I665" s="4"/>
    </row>
    <row r="666" spans="7:9" ht="15.75" customHeight="1" x14ac:dyDescent="0.3">
      <c r="G666" s="4"/>
      <c r="H666" s="4"/>
      <c r="I666" s="4"/>
    </row>
    <row r="667" spans="7:9" ht="15.75" customHeight="1" x14ac:dyDescent="0.3">
      <c r="G667" s="4"/>
      <c r="H667" s="4"/>
      <c r="I667" s="4"/>
    </row>
    <row r="668" spans="7:9" ht="15.75" customHeight="1" x14ac:dyDescent="0.3">
      <c r="G668" s="4"/>
      <c r="H668" s="4"/>
      <c r="I668" s="4"/>
    </row>
    <row r="669" spans="7:9" ht="15.75" customHeight="1" x14ac:dyDescent="0.3">
      <c r="G669" s="4"/>
      <c r="H669" s="4"/>
      <c r="I669" s="4"/>
    </row>
    <row r="670" spans="7:9" ht="15.75" customHeight="1" x14ac:dyDescent="0.3">
      <c r="G670" s="4"/>
      <c r="H670" s="4"/>
      <c r="I670" s="4"/>
    </row>
    <row r="671" spans="7:9" ht="15.75" customHeight="1" x14ac:dyDescent="0.3">
      <c r="G671" s="4"/>
      <c r="H671" s="4"/>
      <c r="I671" s="4"/>
    </row>
    <row r="672" spans="7:9" ht="15.75" customHeight="1" x14ac:dyDescent="0.3">
      <c r="G672" s="4"/>
      <c r="H672" s="4"/>
      <c r="I672" s="4"/>
    </row>
    <row r="673" spans="7:9" ht="15.75" customHeight="1" x14ac:dyDescent="0.3">
      <c r="G673" s="4"/>
      <c r="H673" s="4"/>
      <c r="I673" s="4"/>
    </row>
    <row r="674" spans="7:9" ht="15.75" customHeight="1" x14ac:dyDescent="0.3">
      <c r="G674" s="4"/>
      <c r="H674" s="4"/>
      <c r="I674" s="4"/>
    </row>
    <row r="675" spans="7:9" ht="15.75" customHeight="1" x14ac:dyDescent="0.3">
      <c r="G675" s="4"/>
      <c r="H675" s="4"/>
      <c r="I675" s="4"/>
    </row>
    <row r="676" spans="7:9" ht="15.75" customHeight="1" x14ac:dyDescent="0.3">
      <c r="G676" s="4"/>
      <c r="H676" s="4"/>
      <c r="I676" s="4"/>
    </row>
    <row r="677" spans="7:9" ht="15.75" customHeight="1" x14ac:dyDescent="0.3">
      <c r="G677" s="4"/>
      <c r="H677" s="4"/>
      <c r="I677" s="4"/>
    </row>
    <row r="678" spans="7:9" ht="15.75" customHeight="1" x14ac:dyDescent="0.3">
      <c r="G678" s="4"/>
      <c r="H678" s="4"/>
      <c r="I678" s="4"/>
    </row>
    <row r="679" spans="7:9" ht="15.75" customHeight="1" x14ac:dyDescent="0.3">
      <c r="G679" s="4"/>
      <c r="H679" s="4"/>
      <c r="I679" s="4"/>
    </row>
    <row r="680" spans="7:9" ht="15.75" customHeight="1" x14ac:dyDescent="0.3">
      <c r="G680" s="4"/>
      <c r="H680" s="4"/>
      <c r="I680" s="4"/>
    </row>
    <row r="681" spans="7:9" ht="15.75" customHeight="1" x14ac:dyDescent="0.3">
      <c r="G681" s="4"/>
      <c r="H681" s="4"/>
      <c r="I681" s="4"/>
    </row>
    <row r="682" spans="7:9" ht="15.75" customHeight="1" x14ac:dyDescent="0.3">
      <c r="G682" s="4"/>
      <c r="H682" s="4"/>
      <c r="I682" s="4"/>
    </row>
    <row r="683" spans="7:9" ht="15.75" customHeight="1" x14ac:dyDescent="0.3">
      <c r="G683" s="4"/>
      <c r="H683" s="4"/>
      <c r="I683" s="4"/>
    </row>
    <row r="684" spans="7:9" ht="15.75" customHeight="1" x14ac:dyDescent="0.3">
      <c r="G684" s="4"/>
      <c r="H684" s="4"/>
      <c r="I684" s="4"/>
    </row>
    <row r="685" spans="7:9" ht="15.75" customHeight="1" x14ac:dyDescent="0.3">
      <c r="G685" s="4"/>
      <c r="H685" s="4"/>
      <c r="I685" s="4"/>
    </row>
    <row r="686" spans="7:9" ht="15.75" customHeight="1" x14ac:dyDescent="0.3">
      <c r="G686" s="4"/>
      <c r="H686" s="4"/>
      <c r="I686" s="4"/>
    </row>
    <row r="687" spans="7:9" ht="15.75" customHeight="1" x14ac:dyDescent="0.3">
      <c r="G687" s="4"/>
      <c r="H687" s="4"/>
      <c r="I687" s="4"/>
    </row>
    <row r="688" spans="7:9" ht="15.75" customHeight="1" x14ac:dyDescent="0.3">
      <c r="G688" s="4"/>
      <c r="H688" s="4"/>
      <c r="I688" s="4"/>
    </row>
    <row r="689" spans="7:9" ht="15.75" customHeight="1" x14ac:dyDescent="0.3">
      <c r="G689" s="4"/>
      <c r="H689" s="4"/>
      <c r="I689" s="4"/>
    </row>
    <row r="690" spans="7:9" ht="15.75" customHeight="1" x14ac:dyDescent="0.3">
      <c r="G690" s="4"/>
      <c r="H690" s="4"/>
      <c r="I690" s="4"/>
    </row>
    <row r="691" spans="7:9" ht="15.75" customHeight="1" x14ac:dyDescent="0.3">
      <c r="G691" s="4"/>
      <c r="H691" s="4"/>
      <c r="I691" s="4"/>
    </row>
    <row r="692" spans="7:9" ht="15.75" customHeight="1" x14ac:dyDescent="0.3">
      <c r="G692" s="4"/>
      <c r="H692" s="4"/>
      <c r="I692" s="4"/>
    </row>
    <row r="693" spans="7:9" ht="15.75" customHeight="1" x14ac:dyDescent="0.3">
      <c r="G693" s="4"/>
      <c r="H693" s="4"/>
      <c r="I693" s="4"/>
    </row>
    <row r="694" spans="7:9" ht="15.75" customHeight="1" x14ac:dyDescent="0.3">
      <c r="G694" s="4"/>
      <c r="H694" s="4"/>
      <c r="I694" s="4"/>
    </row>
    <row r="695" spans="7:9" ht="15.75" customHeight="1" x14ac:dyDescent="0.3">
      <c r="G695" s="4"/>
      <c r="H695" s="4"/>
      <c r="I695" s="4"/>
    </row>
    <row r="696" spans="7:9" ht="15.75" customHeight="1" x14ac:dyDescent="0.3">
      <c r="G696" s="4"/>
      <c r="H696" s="4"/>
      <c r="I696" s="4"/>
    </row>
    <row r="697" spans="7:9" ht="15.75" customHeight="1" x14ac:dyDescent="0.3">
      <c r="G697" s="4"/>
      <c r="H697" s="4"/>
      <c r="I697" s="4"/>
    </row>
    <row r="698" spans="7:9" ht="15.75" customHeight="1" x14ac:dyDescent="0.3">
      <c r="G698" s="4"/>
      <c r="H698" s="4"/>
      <c r="I698" s="4"/>
    </row>
    <row r="699" spans="7:9" ht="15.75" customHeight="1" x14ac:dyDescent="0.3">
      <c r="G699" s="4"/>
      <c r="H699" s="4"/>
      <c r="I699" s="4"/>
    </row>
    <row r="700" spans="7:9" ht="15.75" customHeight="1" x14ac:dyDescent="0.3">
      <c r="G700" s="4"/>
      <c r="H700" s="4"/>
      <c r="I700" s="4"/>
    </row>
    <row r="701" spans="7:9" ht="15.75" customHeight="1" x14ac:dyDescent="0.3">
      <c r="G701" s="4"/>
      <c r="H701" s="4"/>
      <c r="I701" s="4"/>
    </row>
    <row r="702" spans="7:9" ht="15.75" customHeight="1" x14ac:dyDescent="0.3">
      <c r="G702" s="4"/>
      <c r="H702" s="4"/>
      <c r="I702" s="4"/>
    </row>
    <row r="703" spans="7:9" ht="15.75" customHeight="1" x14ac:dyDescent="0.3">
      <c r="G703" s="4"/>
      <c r="H703" s="4"/>
      <c r="I703" s="4"/>
    </row>
    <row r="704" spans="7:9" ht="15.75" customHeight="1" x14ac:dyDescent="0.3">
      <c r="G704" s="4"/>
      <c r="H704" s="4"/>
      <c r="I704" s="4"/>
    </row>
    <row r="705" spans="7:9" ht="15.75" customHeight="1" x14ac:dyDescent="0.3">
      <c r="G705" s="4"/>
      <c r="H705" s="4"/>
      <c r="I705" s="4"/>
    </row>
    <row r="706" spans="7:9" ht="15.75" customHeight="1" x14ac:dyDescent="0.3">
      <c r="G706" s="4"/>
      <c r="H706" s="4"/>
      <c r="I706" s="4"/>
    </row>
    <row r="707" spans="7:9" ht="15.75" customHeight="1" x14ac:dyDescent="0.3">
      <c r="G707" s="4"/>
      <c r="H707" s="4"/>
      <c r="I707" s="4"/>
    </row>
    <row r="708" spans="7:9" ht="15.75" customHeight="1" x14ac:dyDescent="0.3">
      <c r="G708" s="4"/>
      <c r="H708" s="4"/>
      <c r="I708" s="4"/>
    </row>
    <row r="709" spans="7:9" ht="15.75" customHeight="1" x14ac:dyDescent="0.3">
      <c r="G709" s="4"/>
      <c r="H709" s="4"/>
      <c r="I709" s="4"/>
    </row>
    <row r="710" spans="7:9" ht="15.75" customHeight="1" x14ac:dyDescent="0.3">
      <c r="G710" s="4"/>
      <c r="H710" s="4"/>
      <c r="I710" s="4"/>
    </row>
    <row r="711" spans="7:9" ht="15.75" customHeight="1" x14ac:dyDescent="0.3">
      <c r="G711" s="4"/>
      <c r="H711" s="4"/>
      <c r="I711" s="4"/>
    </row>
    <row r="712" spans="7:9" ht="15.75" customHeight="1" x14ac:dyDescent="0.3">
      <c r="G712" s="4"/>
      <c r="H712" s="4"/>
      <c r="I712" s="4"/>
    </row>
    <row r="713" spans="7:9" ht="15.75" customHeight="1" x14ac:dyDescent="0.3">
      <c r="G713" s="4"/>
      <c r="H713" s="4"/>
      <c r="I713" s="4"/>
    </row>
    <row r="714" spans="7:9" ht="15.75" customHeight="1" x14ac:dyDescent="0.3">
      <c r="G714" s="4"/>
      <c r="H714" s="4"/>
      <c r="I714" s="4"/>
    </row>
    <row r="715" spans="7:9" ht="15.75" customHeight="1" x14ac:dyDescent="0.3">
      <c r="G715" s="4"/>
      <c r="H715" s="4"/>
      <c r="I715" s="4"/>
    </row>
    <row r="716" spans="7:9" ht="15.75" customHeight="1" x14ac:dyDescent="0.3">
      <c r="G716" s="4"/>
      <c r="H716" s="4"/>
      <c r="I716" s="4"/>
    </row>
    <row r="717" spans="7:9" ht="15.75" customHeight="1" x14ac:dyDescent="0.3">
      <c r="G717" s="4"/>
      <c r="H717" s="4"/>
      <c r="I717" s="4"/>
    </row>
    <row r="718" spans="7:9" ht="15.75" customHeight="1" x14ac:dyDescent="0.3">
      <c r="G718" s="4"/>
      <c r="H718" s="4"/>
      <c r="I718" s="4"/>
    </row>
    <row r="719" spans="7:9" ht="15.75" customHeight="1" x14ac:dyDescent="0.3">
      <c r="G719" s="4"/>
      <c r="H719" s="4"/>
      <c r="I719" s="4"/>
    </row>
    <row r="720" spans="7:9" ht="15.75" customHeight="1" x14ac:dyDescent="0.3">
      <c r="G720" s="4"/>
      <c r="H720" s="4"/>
      <c r="I720" s="4"/>
    </row>
    <row r="721" spans="7:9" ht="15.75" customHeight="1" x14ac:dyDescent="0.3">
      <c r="G721" s="4"/>
      <c r="H721" s="4"/>
      <c r="I721" s="4"/>
    </row>
    <row r="722" spans="7:9" ht="15.75" customHeight="1" x14ac:dyDescent="0.3">
      <c r="G722" s="4"/>
      <c r="H722" s="4"/>
      <c r="I722" s="4"/>
    </row>
    <row r="723" spans="7:9" ht="15.75" customHeight="1" x14ac:dyDescent="0.3">
      <c r="G723" s="4"/>
      <c r="H723" s="4"/>
      <c r="I723" s="4"/>
    </row>
    <row r="724" spans="7:9" ht="15.75" customHeight="1" x14ac:dyDescent="0.3">
      <c r="G724" s="4"/>
      <c r="H724" s="4"/>
      <c r="I724" s="4"/>
    </row>
    <row r="725" spans="7:9" ht="15.75" customHeight="1" x14ac:dyDescent="0.3">
      <c r="G725" s="4"/>
      <c r="H725" s="4"/>
      <c r="I725" s="4"/>
    </row>
    <row r="726" spans="7:9" ht="15.75" customHeight="1" x14ac:dyDescent="0.3">
      <c r="G726" s="4"/>
      <c r="H726" s="4"/>
      <c r="I726" s="4"/>
    </row>
    <row r="727" spans="7:9" ht="15.75" customHeight="1" x14ac:dyDescent="0.3">
      <c r="G727" s="4"/>
      <c r="H727" s="4"/>
      <c r="I727" s="4"/>
    </row>
    <row r="728" spans="7:9" ht="15.75" customHeight="1" x14ac:dyDescent="0.3">
      <c r="G728" s="4"/>
      <c r="H728" s="4"/>
      <c r="I728" s="4"/>
    </row>
    <row r="729" spans="7:9" ht="15.75" customHeight="1" x14ac:dyDescent="0.3">
      <c r="G729" s="4"/>
      <c r="H729" s="4"/>
      <c r="I729" s="4"/>
    </row>
    <row r="730" spans="7:9" ht="15.75" customHeight="1" x14ac:dyDescent="0.3">
      <c r="G730" s="4"/>
      <c r="H730" s="4"/>
      <c r="I730" s="4"/>
    </row>
    <row r="731" spans="7:9" ht="15.75" customHeight="1" x14ac:dyDescent="0.3">
      <c r="G731" s="4"/>
      <c r="H731" s="4"/>
      <c r="I731" s="4"/>
    </row>
    <row r="732" spans="7:9" ht="15.75" customHeight="1" x14ac:dyDescent="0.3">
      <c r="G732" s="4"/>
      <c r="H732" s="4"/>
      <c r="I732" s="4"/>
    </row>
    <row r="733" spans="7:9" ht="15.75" customHeight="1" x14ac:dyDescent="0.3">
      <c r="G733" s="4"/>
      <c r="H733" s="4"/>
      <c r="I733" s="4"/>
    </row>
    <row r="734" spans="7:9" ht="15.75" customHeight="1" x14ac:dyDescent="0.3">
      <c r="G734" s="4"/>
      <c r="H734" s="4"/>
      <c r="I734" s="4"/>
    </row>
    <row r="735" spans="7:9" ht="15.75" customHeight="1" x14ac:dyDescent="0.3">
      <c r="G735" s="4"/>
      <c r="H735" s="4"/>
      <c r="I735" s="4"/>
    </row>
    <row r="736" spans="7:9" ht="15.75" customHeight="1" x14ac:dyDescent="0.3">
      <c r="G736" s="4"/>
      <c r="H736" s="4"/>
      <c r="I736" s="4"/>
    </row>
    <row r="737" spans="7:9" ht="15.75" customHeight="1" x14ac:dyDescent="0.3">
      <c r="G737" s="4"/>
      <c r="H737" s="4"/>
      <c r="I737" s="4"/>
    </row>
    <row r="738" spans="7:9" ht="15.75" customHeight="1" x14ac:dyDescent="0.3">
      <c r="G738" s="4"/>
      <c r="H738" s="4"/>
      <c r="I738" s="4"/>
    </row>
    <row r="739" spans="7:9" ht="15.75" customHeight="1" x14ac:dyDescent="0.3">
      <c r="G739" s="4"/>
      <c r="H739" s="4"/>
      <c r="I739" s="4"/>
    </row>
    <row r="740" spans="7:9" ht="15.75" customHeight="1" x14ac:dyDescent="0.3">
      <c r="G740" s="4"/>
      <c r="H740" s="4"/>
      <c r="I740" s="4"/>
    </row>
    <row r="741" spans="7:9" ht="15.75" customHeight="1" x14ac:dyDescent="0.3">
      <c r="G741" s="4"/>
      <c r="H741" s="4"/>
      <c r="I741" s="4"/>
    </row>
    <row r="742" spans="7:9" ht="15.75" customHeight="1" x14ac:dyDescent="0.3">
      <c r="G742" s="4"/>
      <c r="H742" s="4"/>
      <c r="I742" s="4"/>
    </row>
    <row r="743" spans="7:9" ht="15.75" customHeight="1" x14ac:dyDescent="0.3">
      <c r="G743" s="4"/>
      <c r="H743" s="4"/>
      <c r="I743" s="4"/>
    </row>
    <row r="744" spans="7:9" ht="15.75" customHeight="1" x14ac:dyDescent="0.3">
      <c r="G744" s="4"/>
      <c r="H744" s="4"/>
      <c r="I744" s="4"/>
    </row>
    <row r="745" spans="7:9" ht="15.75" customHeight="1" x14ac:dyDescent="0.3">
      <c r="G745" s="4"/>
      <c r="H745" s="4"/>
      <c r="I745" s="4"/>
    </row>
    <row r="746" spans="7:9" ht="15.75" customHeight="1" x14ac:dyDescent="0.3">
      <c r="G746" s="4"/>
      <c r="H746" s="4"/>
      <c r="I746" s="4"/>
    </row>
    <row r="747" spans="7:9" ht="15.75" customHeight="1" x14ac:dyDescent="0.3">
      <c r="G747" s="4"/>
      <c r="H747" s="4"/>
      <c r="I747" s="4"/>
    </row>
    <row r="748" spans="7:9" ht="15.75" customHeight="1" x14ac:dyDescent="0.3">
      <c r="G748" s="4"/>
      <c r="H748" s="4"/>
      <c r="I748" s="4"/>
    </row>
    <row r="749" spans="7:9" ht="15.75" customHeight="1" x14ac:dyDescent="0.3">
      <c r="G749" s="4"/>
      <c r="H749" s="4"/>
      <c r="I749" s="4"/>
    </row>
    <row r="750" spans="7:9" ht="15.75" customHeight="1" x14ac:dyDescent="0.3">
      <c r="G750" s="4"/>
      <c r="H750" s="4"/>
      <c r="I750" s="4"/>
    </row>
    <row r="751" spans="7:9" ht="15.75" customHeight="1" x14ac:dyDescent="0.3">
      <c r="G751" s="4"/>
      <c r="H751" s="4"/>
      <c r="I751" s="4"/>
    </row>
    <row r="752" spans="7:9" ht="15.75" customHeight="1" x14ac:dyDescent="0.3">
      <c r="G752" s="4"/>
      <c r="H752" s="4"/>
      <c r="I752" s="4"/>
    </row>
    <row r="753" spans="7:9" ht="15.75" customHeight="1" x14ac:dyDescent="0.3">
      <c r="G753" s="4"/>
      <c r="H753" s="4"/>
      <c r="I753" s="4"/>
    </row>
    <row r="754" spans="7:9" ht="15.75" customHeight="1" x14ac:dyDescent="0.3">
      <c r="G754" s="4"/>
      <c r="H754" s="4"/>
      <c r="I754" s="4"/>
    </row>
    <row r="755" spans="7:9" ht="15.75" customHeight="1" x14ac:dyDescent="0.3">
      <c r="G755" s="4"/>
      <c r="H755" s="4"/>
      <c r="I755" s="4"/>
    </row>
    <row r="756" spans="7:9" ht="15.75" customHeight="1" x14ac:dyDescent="0.3">
      <c r="G756" s="4"/>
      <c r="H756" s="4"/>
      <c r="I756" s="4"/>
    </row>
    <row r="757" spans="7:9" ht="15.75" customHeight="1" x14ac:dyDescent="0.3">
      <c r="G757" s="4"/>
      <c r="H757" s="4"/>
      <c r="I757" s="4"/>
    </row>
    <row r="758" spans="7:9" ht="15.75" customHeight="1" x14ac:dyDescent="0.3">
      <c r="G758" s="4"/>
      <c r="H758" s="4"/>
      <c r="I758" s="4"/>
    </row>
    <row r="759" spans="7:9" ht="15.75" customHeight="1" x14ac:dyDescent="0.3">
      <c r="G759" s="4"/>
      <c r="H759" s="4"/>
      <c r="I759" s="4"/>
    </row>
    <row r="760" spans="7:9" ht="15.75" customHeight="1" x14ac:dyDescent="0.3">
      <c r="G760" s="4"/>
      <c r="H760" s="4"/>
      <c r="I760" s="4"/>
    </row>
    <row r="761" spans="7:9" ht="15.75" customHeight="1" x14ac:dyDescent="0.3">
      <c r="G761" s="4"/>
      <c r="H761" s="4"/>
      <c r="I761" s="4"/>
    </row>
    <row r="762" spans="7:9" ht="15.75" customHeight="1" x14ac:dyDescent="0.3">
      <c r="G762" s="4"/>
      <c r="H762" s="4"/>
      <c r="I762" s="4"/>
    </row>
    <row r="763" spans="7:9" ht="15.75" customHeight="1" x14ac:dyDescent="0.3">
      <c r="G763" s="4"/>
      <c r="H763" s="4"/>
      <c r="I763" s="4"/>
    </row>
    <row r="764" spans="7:9" ht="15.75" customHeight="1" x14ac:dyDescent="0.3">
      <c r="G764" s="4"/>
      <c r="H764" s="4"/>
      <c r="I764" s="4"/>
    </row>
    <row r="765" spans="7:9" ht="15.75" customHeight="1" x14ac:dyDescent="0.3">
      <c r="G765" s="4"/>
      <c r="H765" s="4"/>
      <c r="I765" s="4"/>
    </row>
    <row r="766" spans="7:9" ht="15.75" customHeight="1" x14ac:dyDescent="0.3">
      <c r="G766" s="4"/>
      <c r="H766" s="4"/>
      <c r="I766" s="4"/>
    </row>
    <row r="767" spans="7:9" ht="15.75" customHeight="1" x14ac:dyDescent="0.3">
      <c r="G767" s="4"/>
      <c r="H767" s="4"/>
      <c r="I767" s="4"/>
    </row>
    <row r="768" spans="7:9" ht="15.75" customHeight="1" x14ac:dyDescent="0.3">
      <c r="G768" s="4"/>
      <c r="H768" s="4"/>
      <c r="I768" s="4"/>
    </row>
    <row r="769" spans="7:9" ht="15.75" customHeight="1" x14ac:dyDescent="0.3">
      <c r="G769" s="4"/>
      <c r="H769" s="4"/>
      <c r="I769" s="4"/>
    </row>
    <row r="770" spans="7:9" ht="15.75" customHeight="1" x14ac:dyDescent="0.3">
      <c r="G770" s="4"/>
      <c r="H770" s="4"/>
      <c r="I770" s="4"/>
    </row>
    <row r="771" spans="7:9" ht="15.75" customHeight="1" x14ac:dyDescent="0.3">
      <c r="G771" s="4"/>
      <c r="H771" s="4"/>
      <c r="I771" s="4"/>
    </row>
    <row r="772" spans="7:9" ht="15.75" customHeight="1" x14ac:dyDescent="0.3">
      <c r="G772" s="4"/>
      <c r="H772" s="4"/>
      <c r="I772" s="4"/>
    </row>
    <row r="773" spans="7:9" ht="15.75" customHeight="1" x14ac:dyDescent="0.3">
      <c r="G773" s="4"/>
      <c r="H773" s="4"/>
      <c r="I773" s="4"/>
    </row>
    <row r="774" spans="7:9" ht="15.75" customHeight="1" x14ac:dyDescent="0.3">
      <c r="G774" s="4"/>
      <c r="H774" s="4"/>
      <c r="I774" s="4"/>
    </row>
    <row r="775" spans="7:9" ht="15.75" customHeight="1" x14ac:dyDescent="0.3">
      <c r="G775" s="4"/>
      <c r="H775" s="4"/>
      <c r="I775" s="4"/>
    </row>
    <row r="776" spans="7:9" ht="15.75" customHeight="1" x14ac:dyDescent="0.3">
      <c r="G776" s="4"/>
      <c r="H776" s="4"/>
      <c r="I776" s="4"/>
    </row>
    <row r="777" spans="7:9" ht="15.75" customHeight="1" x14ac:dyDescent="0.3">
      <c r="G777" s="4"/>
      <c r="H777" s="4"/>
      <c r="I777" s="4"/>
    </row>
    <row r="778" spans="7:9" ht="15.75" customHeight="1" x14ac:dyDescent="0.3">
      <c r="G778" s="4"/>
      <c r="H778" s="4"/>
      <c r="I778" s="4"/>
    </row>
    <row r="779" spans="7:9" ht="15.75" customHeight="1" x14ac:dyDescent="0.3">
      <c r="G779" s="4"/>
      <c r="H779" s="4"/>
      <c r="I779" s="4"/>
    </row>
    <row r="780" spans="7:9" ht="15.75" customHeight="1" x14ac:dyDescent="0.3">
      <c r="G780" s="4"/>
      <c r="H780" s="4"/>
      <c r="I780" s="4"/>
    </row>
    <row r="781" spans="7:9" ht="15.75" customHeight="1" x14ac:dyDescent="0.3">
      <c r="G781" s="4"/>
      <c r="H781" s="4"/>
      <c r="I781" s="4"/>
    </row>
    <row r="782" spans="7:9" ht="15.75" customHeight="1" x14ac:dyDescent="0.3">
      <c r="G782" s="4"/>
      <c r="H782" s="4"/>
      <c r="I782" s="4"/>
    </row>
    <row r="783" spans="7:9" ht="15.75" customHeight="1" x14ac:dyDescent="0.3">
      <c r="G783" s="4"/>
      <c r="H783" s="4"/>
      <c r="I783" s="4"/>
    </row>
    <row r="784" spans="7:9" ht="15.75" customHeight="1" x14ac:dyDescent="0.3">
      <c r="G784" s="4"/>
      <c r="H784" s="4"/>
      <c r="I784" s="4"/>
    </row>
    <row r="785" spans="7:9" ht="15.75" customHeight="1" x14ac:dyDescent="0.3">
      <c r="G785" s="4"/>
      <c r="H785" s="4"/>
      <c r="I785" s="4"/>
    </row>
    <row r="786" spans="7:9" ht="15.75" customHeight="1" x14ac:dyDescent="0.3">
      <c r="G786" s="4"/>
      <c r="H786" s="4"/>
      <c r="I786" s="4"/>
    </row>
    <row r="787" spans="7:9" ht="15.75" customHeight="1" x14ac:dyDescent="0.3">
      <c r="G787" s="4"/>
      <c r="H787" s="4"/>
      <c r="I787" s="4"/>
    </row>
    <row r="788" spans="7:9" ht="15.75" customHeight="1" x14ac:dyDescent="0.3">
      <c r="G788" s="4"/>
      <c r="H788" s="4"/>
      <c r="I788" s="4"/>
    </row>
    <row r="789" spans="7:9" ht="15.75" customHeight="1" x14ac:dyDescent="0.3">
      <c r="G789" s="4"/>
      <c r="H789" s="4"/>
      <c r="I789" s="4"/>
    </row>
    <row r="790" spans="7:9" ht="15.75" customHeight="1" x14ac:dyDescent="0.3">
      <c r="G790" s="4"/>
      <c r="H790" s="4"/>
      <c r="I790" s="4"/>
    </row>
    <row r="791" spans="7:9" ht="15.75" customHeight="1" x14ac:dyDescent="0.3">
      <c r="G791" s="4"/>
      <c r="H791" s="4"/>
      <c r="I791" s="4"/>
    </row>
    <row r="792" spans="7:9" ht="15.75" customHeight="1" x14ac:dyDescent="0.3">
      <c r="G792" s="4"/>
      <c r="H792" s="4"/>
      <c r="I792" s="4"/>
    </row>
    <row r="793" spans="7:9" ht="15.75" customHeight="1" x14ac:dyDescent="0.3">
      <c r="G793" s="4"/>
      <c r="H793" s="4"/>
      <c r="I793" s="4"/>
    </row>
    <row r="794" spans="7:9" ht="15.75" customHeight="1" x14ac:dyDescent="0.3">
      <c r="G794" s="4"/>
      <c r="H794" s="4"/>
      <c r="I794" s="4"/>
    </row>
    <row r="795" spans="7:9" ht="15.75" customHeight="1" x14ac:dyDescent="0.3">
      <c r="G795" s="4"/>
      <c r="H795" s="4"/>
      <c r="I795" s="4"/>
    </row>
    <row r="796" spans="7:9" ht="15.75" customHeight="1" x14ac:dyDescent="0.3">
      <c r="G796" s="4"/>
      <c r="H796" s="4"/>
      <c r="I796" s="4"/>
    </row>
    <row r="797" spans="7:9" ht="15.75" customHeight="1" x14ac:dyDescent="0.3">
      <c r="G797" s="4"/>
      <c r="H797" s="4"/>
      <c r="I797" s="4"/>
    </row>
    <row r="798" spans="7:9" ht="15.75" customHeight="1" x14ac:dyDescent="0.3">
      <c r="G798" s="4"/>
      <c r="H798" s="4"/>
      <c r="I798" s="4"/>
    </row>
    <row r="799" spans="7:9" ht="15.75" customHeight="1" x14ac:dyDescent="0.3">
      <c r="G799" s="4"/>
      <c r="H799" s="4"/>
      <c r="I799" s="4"/>
    </row>
    <row r="800" spans="7:9" ht="15.75" customHeight="1" x14ac:dyDescent="0.3">
      <c r="G800" s="4"/>
      <c r="H800" s="4"/>
      <c r="I800" s="4"/>
    </row>
    <row r="801" spans="7:9" ht="15.75" customHeight="1" x14ac:dyDescent="0.3">
      <c r="G801" s="4"/>
      <c r="H801" s="4"/>
      <c r="I801" s="4"/>
    </row>
    <row r="802" spans="7:9" ht="15.75" customHeight="1" x14ac:dyDescent="0.3">
      <c r="G802" s="4"/>
      <c r="H802" s="4"/>
      <c r="I802" s="4"/>
    </row>
    <row r="803" spans="7:9" ht="15.75" customHeight="1" x14ac:dyDescent="0.3">
      <c r="G803" s="4"/>
      <c r="H803" s="4"/>
      <c r="I803" s="4"/>
    </row>
    <row r="804" spans="7:9" ht="15.75" customHeight="1" x14ac:dyDescent="0.3">
      <c r="G804" s="4"/>
      <c r="H804" s="4"/>
      <c r="I804" s="4"/>
    </row>
    <row r="805" spans="7:9" ht="15.75" customHeight="1" x14ac:dyDescent="0.3">
      <c r="G805" s="4"/>
      <c r="H805" s="4"/>
      <c r="I805" s="4"/>
    </row>
    <row r="806" spans="7:9" ht="15.75" customHeight="1" x14ac:dyDescent="0.3">
      <c r="G806" s="4"/>
      <c r="H806" s="4"/>
      <c r="I806" s="4"/>
    </row>
    <row r="807" spans="7:9" ht="15.75" customHeight="1" x14ac:dyDescent="0.3">
      <c r="G807" s="4"/>
      <c r="H807" s="4"/>
      <c r="I807" s="4"/>
    </row>
    <row r="808" spans="7:9" ht="15.75" customHeight="1" x14ac:dyDescent="0.3">
      <c r="G808" s="4"/>
      <c r="H808" s="4"/>
      <c r="I808" s="4"/>
    </row>
    <row r="809" spans="7:9" ht="15.75" customHeight="1" x14ac:dyDescent="0.3">
      <c r="G809" s="4"/>
      <c r="H809" s="4"/>
      <c r="I809" s="4"/>
    </row>
    <row r="810" spans="7:9" ht="15.75" customHeight="1" x14ac:dyDescent="0.3">
      <c r="G810" s="4"/>
      <c r="H810" s="4"/>
      <c r="I810" s="4"/>
    </row>
    <row r="811" spans="7:9" ht="15.75" customHeight="1" x14ac:dyDescent="0.3">
      <c r="G811" s="4"/>
      <c r="H811" s="4"/>
      <c r="I811" s="4"/>
    </row>
    <row r="812" spans="7:9" ht="15.75" customHeight="1" x14ac:dyDescent="0.3">
      <c r="G812" s="4"/>
      <c r="H812" s="4"/>
      <c r="I812" s="4"/>
    </row>
    <row r="813" spans="7:9" ht="15.75" customHeight="1" x14ac:dyDescent="0.3">
      <c r="G813" s="4"/>
      <c r="H813" s="4"/>
      <c r="I813" s="4"/>
    </row>
    <row r="814" spans="7:9" ht="15.75" customHeight="1" x14ac:dyDescent="0.3">
      <c r="G814" s="4"/>
      <c r="H814" s="4"/>
      <c r="I814" s="4"/>
    </row>
    <row r="815" spans="7:9" ht="15.75" customHeight="1" x14ac:dyDescent="0.3">
      <c r="G815" s="4"/>
      <c r="H815" s="4"/>
      <c r="I815" s="4"/>
    </row>
    <row r="816" spans="7:9" ht="15.75" customHeight="1" x14ac:dyDescent="0.3">
      <c r="G816" s="4"/>
      <c r="H816" s="4"/>
      <c r="I816" s="4"/>
    </row>
    <row r="817" spans="7:9" ht="15.75" customHeight="1" x14ac:dyDescent="0.3">
      <c r="G817" s="4"/>
      <c r="H817" s="4"/>
      <c r="I817" s="4"/>
    </row>
    <row r="818" spans="7:9" ht="15.75" customHeight="1" x14ac:dyDescent="0.3">
      <c r="G818" s="4"/>
      <c r="H818" s="4"/>
      <c r="I818" s="4"/>
    </row>
    <row r="819" spans="7:9" ht="15.75" customHeight="1" x14ac:dyDescent="0.3">
      <c r="G819" s="4"/>
      <c r="H819" s="4"/>
      <c r="I819" s="4"/>
    </row>
    <row r="820" spans="7:9" ht="15.75" customHeight="1" x14ac:dyDescent="0.3">
      <c r="G820" s="4"/>
      <c r="H820" s="4"/>
      <c r="I820" s="4"/>
    </row>
    <row r="821" spans="7:9" ht="15.75" customHeight="1" x14ac:dyDescent="0.3">
      <c r="G821" s="4"/>
      <c r="H821" s="4"/>
      <c r="I821" s="4"/>
    </row>
    <row r="822" spans="7:9" ht="15.75" customHeight="1" x14ac:dyDescent="0.3">
      <c r="G822" s="4"/>
      <c r="H822" s="4"/>
      <c r="I822" s="4"/>
    </row>
    <row r="823" spans="7:9" ht="15.75" customHeight="1" x14ac:dyDescent="0.3">
      <c r="G823" s="4"/>
      <c r="H823" s="4"/>
      <c r="I823" s="4"/>
    </row>
    <row r="824" spans="7:9" ht="15.75" customHeight="1" x14ac:dyDescent="0.3">
      <c r="G824" s="4"/>
      <c r="H824" s="4"/>
      <c r="I824" s="4"/>
    </row>
    <row r="825" spans="7:9" ht="15.75" customHeight="1" x14ac:dyDescent="0.3">
      <c r="G825" s="4"/>
      <c r="H825" s="4"/>
      <c r="I825" s="4"/>
    </row>
    <row r="826" spans="7:9" ht="15.75" customHeight="1" x14ac:dyDescent="0.3">
      <c r="G826" s="4"/>
      <c r="H826" s="4"/>
      <c r="I826" s="4"/>
    </row>
    <row r="827" spans="7:9" ht="15.75" customHeight="1" x14ac:dyDescent="0.3">
      <c r="G827" s="4"/>
      <c r="H827" s="4"/>
      <c r="I827" s="4"/>
    </row>
    <row r="828" spans="7:9" ht="15.75" customHeight="1" x14ac:dyDescent="0.3">
      <c r="G828" s="4"/>
      <c r="H828" s="4"/>
      <c r="I828" s="4"/>
    </row>
    <row r="829" spans="7:9" ht="15.75" customHeight="1" x14ac:dyDescent="0.3">
      <c r="G829" s="4"/>
      <c r="H829" s="4"/>
      <c r="I829" s="4"/>
    </row>
    <row r="830" spans="7:9" ht="15.75" customHeight="1" x14ac:dyDescent="0.3">
      <c r="G830" s="4"/>
      <c r="H830" s="4"/>
      <c r="I830" s="4"/>
    </row>
    <row r="831" spans="7:9" ht="15.75" customHeight="1" x14ac:dyDescent="0.3">
      <c r="G831" s="4"/>
      <c r="H831" s="4"/>
      <c r="I831" s="4"/>
    </row>
    <row r="832" spans="7:9" ht="15.75" customHeight="1" x14ac:dyDescent="0.3">
      <c r="G832" s="4"/>
      <c r="H832" s="4"/>
      <c r="I832" s="4"/>
    </row>
    <row r="833" spans="7:9" ht="15.75" customHeight="1" x14ac:dyDescent="0.3">
      <c r="G833" s="4"/>
      <c r="H833" s="4"/>
      <c r="I833" s="4"/>
    </row>
    <row r="834" spans="7:9" ht="15.75" customHeight="1" x14ac:dyDescent="0.3">
      <c r="G834" s="4"/>
      <c r="H834" s="4"/>
      <c r="I834" s="4"/>
    </row>
    <row r="835" spans="7:9" ht="15.75" customHeight="1" x14ac:dyDescent="0.3">
      <c r="G835" s="4"/>
      <c r="H835" s="4"/>
      <c r="I835" s="4"/>
    </row>
    <row r="836" spans="7:9" ht="15.75" customHeight="1" x14ac:dyDescent="0.3">
      <c r="G836" s="4"/>
      <c r="H836" s="4"/>
      <c r="I836" s="4"/>
    </row>
    <row r="837" spans="7:9" ht="15.75" customHeight="1" x14ac:dyDescent="0.3">
      <c r="G837" s="4"/>
      <c r="H837" s="4"/>
      <c r="I837" s="4"/>
    </row>
    <row r="838" spans="7:9" ht="15.75" customHeight="1" x14ac:dyDescent="0.3">
      <c r="G838" s="4"/>
      <c r="H838" s="4"/>
      <c r="I838" s="4"/>
    </row>
    <row r="839" spans="7:9" ht="15.75" customHeight="1" x14ac:dyDescent="0.3">
      <c r="G839" s="4"/>
      <c r="H839" s="4"/>
      <c r="I839" s="4"/>
    </row>
    <row r="840" spans="7:9" ht="15.75" customHeight="1" x14ac:dyDescent="0.3">
      <c r="G840" s="4"/>
      <c r="H840" s="4"/>
      <c r="I840" s="4"/>
    </row>
    <row r="841" spans="7:9" ht="15.75" customHeight="1" x14ac:dyDescent="0.3">
      <c r="G841" s="4"/>
      <c r="H841" s="4"/>
      <c r="I841" s="4"/>
    </row>
    <row r="842" spans="7:9" ht="15.75" customHeight="1" x14ac:dyDescent="0.3">
      <c r="G842" s="4"/>
      <c r="H842" s="4"/>
      <c r="I842" s="4"/>
    </row>
    <row r="843" spans="7:9" ht="15.75" customHeight="1" x14ac:dyDescent="0.3">
      <c r="G843" s="4"/>
      <c r="H843" s="4"/>
      <c r="I843" s="4"/>
    </row>
    <row r="844" spans="7:9" ht="15.75" customHeight="1" x14ac:dyDescent="0.3">
      <c r="G844" s="4"/>
      <c r="H844" s="4"/>
      <c r="I844" s="4"/>
    </row>
    <row r="845" spans="7:9" ht="15.75" customHeight="1" x14ac:dyDescent="0.3">
      <c r="G845" s="4"/>
      <c r="H845" s="4"/>
      <c r="I845" s="4"/>
    </row>
    <row r="846" spans="7:9" ht="15.75" customHeight="1" x14ac:dyDescent="0.3">
      <c r="G846" s="4"/>
      <c r="H846" s="4"/>
      <c r="I846" s="4"/>
    </row>
    <row r="847" spans="7:9" ht="15.75" customHeight="1" x14ac:dyDescent="0.3">
      <c r="G847" s="4"/>
      <c r="H847" s="4"/>
      <c r="I847" s="4"/>
    </row>
    <row r="848" spans="7:9" ht="15.75" customHeight="1" x14ac:dyDescent="0.3">
      <c r="G848" s="4"/>
      <c r="H848" s="4"/>
      <c r="I848" s="4"/>
    </row>
    <row r="849" spans="7:9" ht="15.75" customHeight="1" x14ac:dyDescent="0.3">
      <c r="G849" s="4"/>
      <c r="H849" s="4"/>
      <c r="I849" s="4"/>
    </row>
    <row r="850" spans="7:9" ht="15.75" customHeight="1" x14ac:dyDescent="0.3">
      <c r="G850" s="4"/>
      <c r="H850" s="4"/>
      <c r="I850" s="4"/>
    </row>
    <row r="851" spans="7:9" ht="15.75" customHeight="1" x14ac:dyDescent="0.3">
      <c r="G851" s="4"/>
      <c r="H851" s="4"/>
      <c r="I851" s="4"/>
    </row>
    <row r="852" spans="7:9" ht="15.75" customHeight="1" x14ac:dyDescent="0.3">
      <c r="G852" s="4"/>
      <c r="H852" s="4"/>
      <c r="I852" s="4"/>
    </row>
    <row r="853" spans="7:9" ht="15.75" customHeight="1" x14ac:dyDescent="0.3">
      <c r="G853" s="4"/>
      <c r="H853" s="4"/>
      <c r="I853" s="4"/>
    </row>
    <row r="854" spans="7:9" ht="15.75" customHeight="1" x14ac:dyDescent="0.3">
      <c r="G854" s="4"/>
      <c r="H854" s="4"/>
      <c r="I854" s="4"/>
    </row>
    <row r="855" spans="7:9" ht="15.75" customHeight="1" x14ac:dyDescent="0.3">
      <c r="G855" s="4"/>
      <c r="H855" s="4"/>
      <c r="I855" s="4"/>
    </row>
    <row r="856" spans="7:9" ht="15.75" customHeight="1" x14ac:dyDescent="0.3">
      <c r="G856" s="4"/>
      <c r="H856" s="4"/>
      <c r="I856" s="4"/>
    </row>
    <row r="857" spans="7:9" ht="15.75" customHeight="1" x14ac:dyDescent="0.3">
      <c r="G857" s="4"/>
      <c r="H857" s="4"/>
      <c r="I857" s="4"/>
    </row>
    <row r="858" spans="7:9" ht="15.75" customHeight="1" x14ac:dyDescent="0.3">
      <c r="G858" s="4"/>
      <c r="H858" s="4"/>
      <c r="I858" s="4"/>
    </row>
    <row r="859" spans="7:9" ht="15.75" customHeight="1" x14ac:dyDescent="0.3">
      <c r="G859" s="4"/>
      <c r="H859" s="4"/>
      <c r="I859" s="4"/>
    </row>
    <row r="860" spans="7:9" ht="15.75" customHeight="1" x14ac:dyDescent="0.3">
      <c r="G860" s="4"/>
      <c r="H860" s="4"/>
      <c r="I860" s="4"/>
    </row>
    <row r="861" spans="7:9" ht="15.75" customHeight="1" x14ac:dyDescent="0.3">
      <c r="G861" s="4"/>
      <c r="H861" s="4"/>
      <c r="I861" s="4"/>
    </row>
    <row r="862" spans="7:9" ht="15.75" customHeight="1" x14ac:dyDescent="0.3">
      <c r="G862" s="4"/>
      <c r="H862" s="4"/>
      <c r="I862" s="4"/>
    </row>
    <row r="863" spans="7:9" ht="15.75" customHeight="1" x14ac:dyDescent="0.3">
      <c r="G863" s="4"/>
      <c r="H863" s="4"/>
      <c r="I863" s="4"/>
    </row>
    <row r="864" spans="7:9" ht="15.75" customHeight="1" x14ac:dyDescent="0.3">
      <c r="G864" s="4"/>
      <c r="H864" s="4"/>
      <c r="I864" s="4"/>
    </row>
    <row r="865" spans="7:9" ht="15.75" customHeight="1" x14ac:dyDescent="0.3">
      <c r="G865" s="4"/>
      <c r="H865" s="4"/>
      <c r="I865" s="4"/>
    </row>
    <row r="866" spans="7:9" ht="15.75" customHeight="1" x14ac:dyDescent="0.3">
      <c r="G866" s="4"/>
      <c r="H866" s="4"/>
      <c r="I866" s="4"/>
    </row>
    <row r="867" spans="7:9" ht="15.75" customHeight="1" x14ac:dyDescent="0.3">
      <c r="G867" s="4"/>
      <c r="H867" s="4"/>
      <c r="I867" s="4"/>
    </row>
    <row r="868" spans="7:9" ht="15.75" customHeight="1" x14ac:dyDescent="0.3">
      <c r="G868" s="4"/>
      <c r="H868" s="4"/>
      <c r="I868" s="4"/>
    </row>
    <row r="869" spans="7:9" ht="15.75" customHeight="1" x14ac:dyDescent="0.3">
      <c r="G869" s="4"/>
      <c r="H869" s="4"/>
      <c r="I869" s="4"/>
    </row>
    <row r="870" spans="7:9" ht="15.75" customHeight="1" x14ac:dyDescent="0.3">
      <c r="G870" s="4"/>
      <c r="H870" s="4"/>
      <c r="I870" s="4"/>
    </row>
    <row r="871" spans="7:9" ht="15.75" customHeight="1" x14ac:dyDescent="0.3">
      <c r="G871" s="4"/>
      <c r="H871" s="4"/>
      <c r="I871" s="4"/>
    </row>
    <row r="872" spans="7:9" ht="15.75" customHeight="1" x14ac:dyDescent="0.3">
      <c r="G872" s="4"/>
      <c r="H872" s="4"/>
      <c r="I872" s="4"/>
    </row>
    <row r="873" spans="7:9" ht="15.75" customHeight="1" x14ac:dyDescent="0.3">
      <c r="G873" s="4"/>
      <c r="H873" s="4"/>
      <c r="I873" s="4"/>
    </row>
    <row r="874" spans="7:9" ht="15.75" customHeight="1" x14ac:dyDescent="0.3">
      <c r="G874" s="4"/>
      <c r="H874" s="4"/>
      <c r="I874" s="4"/>
    </row>
    <row r="875" spans="7:9" ht="15.75" customHeight="1" x14ac:dyDescent="0.3">
      <c r="G875" s="4"/>
      <c r="H875" s="4"/>
      <c r="I875" s="4"/>
    </row>
    <row r="876" spans="7:9" ht="15.75" customHeight="1" x14ac:dyDescent="0.3">
      <c r="G876" s="4"/>
      <c r="H876" s="4"/>
      <c r="I876" s="4"/>
    </row>
    <row r="877" spans="7:9" ht="15.75" customHeight="1" x14ac:dyDescent="0.3">
      <c r="G877" s="4"/>
      <c r="H877" s="4"/>
      <c r="I877" s="4"/>
    </row>
    <row r="878" spans="7:9" ht="15.75" customHeight="1" x14ac:dyDescent="0.3">
      <c r="G878" s="4"/>
      <c r="H878" s="4"/>
      <c r="I878" s="4"/>
    </row>
    <row r="879" spans="7:9" ht="15.75" customHeight="1" x14ac:dyDescent="0.3">
      <c r="G879" s="4"/>
      <c r="H879" s="4"/>
      <c r="I879" s="4"/>
    </row>
    <row r="880" spans="7:9" ht="15.75" customHeight="1" x14ac:dyDescent="0.3">
      <c r="G880" s="4"/>
      <c r="H880" s="4"/>
      <c r="I880" s="4"/>
    </row>
    <row r="881" spans="7:9" ht="15.75" customHeight="1" x14ac:dyDescent="0.3">
      <c r="G881" s="4"/>
      <c r="H881" s="4"/>
      <c r="I881" s="4"/>
    </row>
    <row r="882" spans="7:9" ht="15.75" customHeight="1" x14ac:dyDescent="0.3">
      <c r="G882" s="4"/>
      <c r="H882" s="4"/>
      <c r="I882" s="4"/>
    </row>
    <row r="883" spans="7:9" ht="15.75" customHeight="1" x14ac:dyDescent="0.3">
      <c r="G883" s="4"/>
      <c r="H883" s="4"/>
      <c r="I883" s="4"/>
    </row>
    <row r="884" spans="7:9" ht="15.75" customHeight="1" x14ac:dyDescent="0.3">
      <c r="G884" s="4"/>
      <c r="H884" s="4"/>
      <c r="I884" s="4"/>
    </row>
    <row r="885" spans="7:9" ht="15.75" customHeight="1" x14ac:dyDescent="0.3">
      <c r="G885" s="4"/>
      <c r="H885" s="4"/>
      <c r="I885" s="4"/>
    </row>
    <row r="886" spans="7:9" ht="15.75" customHeight="1" x14ac:dyDescent="0.3">
      <c r="G886" s="4"/>
      <c r="H886" s="4"/>
      <c r="I886" s="4"/>
    </row>
    <row r="887" spans="7:9" ht="15.75" customHeight="1" x14ac:dyDescent="0.3">
      <c r="G887" s="4"/>
      <c r="H887" s="4"/>
      <c r="I887" s="4"/>
    </row>
    <row r="888" spans="7:9" ht="15.75" customHeight="1" x14ac:dyDescent="0.3">
      <c r="G888" s="4"/>
      <c r="H888" s="4"/>
      <c r="I888" s="4"/>
    </row>
    <row r="889" spans="7:9" ht="15.75" customHeight="1" x14ac:dyDescent="0.3">
      <c r="G889" s="4"/>
      <c r="H889" s="4"/>
      <c r="I889" s="4"/>
    </row>
    <row r="890" spans="7:9" ht="15.75" customHeight="1" x14ac:dyDescent="0.3">
      <c r="G890" s="4"/>
      <c r="H890" s="4"/>
      <c r="I890" s="4"/>
    </row>
    <row r="891" spans="7:9" ht="15.75" customHeight="1" x14ac:dyDescent="0.3">
      <c r="G891" s="4"/>
      <c r="H891" s="4"/>
      <c r="I891" s="4"/>
    </row>
    <row r="892" spans="7:9" ht="15.75" customHeight="1" x14ac:dyDescent="0.3">
      <c r="G892" s="4"/>
      <c r="H892" s="4"/>
      <c r="I892" s="4"/>
    </row>
    <row r="893" spans="7:9" ht="15.75" customHeight="1" x14ac:dyDescent="0.3">
      <c r="G893" s="4"/>
      <c r="H893" s="4"/>
      <c r="I893" s="4"/>
    </row>
    <row r="894" spans="7:9" ht="15.75" customHeight="1" x14ac:dyDescent="0.3">
      <c r="G894" s="4"/>
      <c r="H894" s="4"/>
      <c r="I894" s="4"/>
    </row>
    <row r="895" spans="7:9" ht="15.75" customHeight="1" x14ac:dyDescent="0.3">
      <c r="G895" s="4"/>
      <c r="H895" s="4"/>
      <c r="I895" s="4"/>
    </row>
    <row r="896" spans="7:9" ht="15.75" customHeight="1" x14ac:dyDescent="0.3">
      <c r="G896" s="4"/>
      <c r="H896" s="4"/>
      <c r="I896" s="4"/>
    </row>
    <row r="897" spans="7:9" ht="15.75" customHeight="1" x14ac:dyDescent="0.3">
      <c r="G897" s="4"/>
      <c r="H897" s="4"/>
      <c r="I897" s="4"/>
    </row>
    <row r="898" spans="7:9" ht="15.75" customHeight="1" x14ac:dyDescent="0.3">
      <c r="G898" s="4"/>
      <c r="H898" s="4"/>
      <c r="I898" s="4"/>
    </row>
    <row r="899" spans="7:9" ht="15.75" customHeight="1" x14ac:dyDescent="0.3">
      <c r="G899" s="4"/>
      <c r="H899" s="4"/>
      <c r="I899" s="4"/>
    </row>
    <row r="900" spans="7:9" ht="15.75" customHeight="1" x14ac:dyDescent="0.3">
      <c r="G900" s="4"/>
      <c r="H900" s="4"/>
      <c r="I900" s="4"/>
    </row>
    <row r="901" spans="7:9" ht="15.75" customHeight="1" x14ac:dyDescent="0.3">
      <c r="G901" s="4"/>
      <c r="H901" s="4"/>
      <c r="I901" s="4"/>
    </row>
    <row r="902" spans="7:9" ht="15.75" customHeight="1" x14ac:dyDescent="0.3">
      <c r="G902" s="4"/>
      <c r="H902" s="4"/>
      <c r="I902" s="4"/>
    </row>
    <row r="903" spans="7:9" ht="15.75" customHeight="1" x14ac:dyDescent="0.3">
      <c r="G903" s="4"/>
      <c r="H903" s="4"/>
      <c r="I903" s="4"/>
    </row>
    <row r="904" spans="7:9" ht="15.75" customHeight="1" x14ac:dyDescent="0.3">
      <c r="G904" s="4"/>
      <c r="H904" s="4"/>
      <c r="I904" s="4"/>
    </row>
    <row r="905" spans="7:9" ht="15.75" customHeight="1" x14ac:dyDescent="0.3">
      <c r="G905" s="4"/>
      <c r="H905" s="4"/>
      <c r="I905" s="4"/>
    </row>
    <row r="906" spans="7:9" ht="15.75" customHeight="1" x14ac:dyDescent="0.3">
      <c r="G906" s="4"/>
      <c r="H906" s="4"/>
      <c r="I906" s="4"/>
    </row>
    <row r="907" spans="7:9" ht="15.75" customHeight="1" x14ac:dyDescent="0.3">
      <c r="G907" s="4"/>
      <c r="H907" s="4"/>
      <c r="I907" s="4"/>
    </row>
    <row r="908" spans="7:9" ht="15.75" customHeight="1" x14ac:dyDescent="0.3">
      <c r="G908" s="4"/>
      <c r="H908" s="4"/>
      <c r="I908" s="4"/>
    </row>
    <row r="909" spans="7:9" ht="15.75" customHeight="1" x14ac:dyDescent="0.3">
      <c r="G909" s="4"/>
      <c r="H909" s="4"/>
      <c r="I909" s="4"/>
    </row>
    <row r="910" spans="7:9" ht="15.75" customHeight="1" x14ac:dyDescent="0.3">
      <c r="G910" s="4"/>
      <c r="H910" s="4"/>
      <c r="I910" s="4"/>
    </row>
    <row r="911" spans="7:9" ht="15.75" customHeight="1" x14ac:dyDescent="0.3">
      <c r="G911" s="4"/>
      <c r="H911" s="4"/>
      <c r="I911" s="4"/>
    </row>
    <row r="912" spans="7:9" ht="15.75" customHeight="1" x14ac:dyDescent="0.3">
      <c r="G912" s="4"/>
      <c r="H912" s="4"/>
      <c r="I912" s="4"/>
    </row>
    <row r="913" spans="7:9" ht="15.75" customHeight="1" x14ac:dyDescent="0.3">
      <c r="G913" s="4"/>
      <c r="H913" s="4"/>
      <c r="I913" s="4"/>
    </row>
    <row r="914" spans="7:9" ht="15.75" customHeight="1" x14ac:dyDescent="0.3">
      <c r="G914" s="4"/>
      <c r="H914" s="4"/>
      <c r="I914" s="4"/>
    </row>
    <row r="915" spans="7:9" ht="15.75" customHeight="1" x14ac:dyDescent="0.3">
      <c r="G915" s="4"/>
      <c r="H915" s="4"/>
      <c r="I915" s="4"/>
    </row>
    <row r="916" spans="7:9" ht="15.75" customHeight="1" x14ac:dyDescent="0.3">
      <c r="G916" s="4"/>
      <c r="H916" s="4"/>
      <c r="I916" s="4"/>
    </row>
    <row r="917" spans="7:9" ht="15.75" customHeight="1" x14ac:dyDescent="0.3">
      <c r="G917" s="4"/>
      <c r="H917" s="4"/>
      <c r="I917" s="4"/>
    </row>
    <row r="918" spans="7:9" ht="15.75" customHeight="1" x14ac:dyDescent="0.3">
      <c r="G918" s="4"/>
      <c r="H918" s="4"/>
      <c r="I918" s="4"/>
    </row>
    <row r="919" spans="7:9" ht="15.75" customHeight="1" x14ac:dyDescent="0.3">
      <c r="G919" s="4"/>
      <c r="H919" s="4"/>
      <c r="I919" s="4"/>
    </row>
    <row r="920" spans="7:9" ht="15.75" customHeight="1" x14ac:dyDescent="0.3">
      <c r="G920" s="4"/>
      <c r="H920" s="4"/>
      <c r="I920" s="4"/>
    </row>
    <row r="921" spans="7:9" ht="15.75" customHeight="1" x14ac:dyDescent="0.3">
      <c r="G921" s="4"/>
      <c r="H921" s="4"/>
      <c r="I921" s="4"/>
    </row>
    <row r="922" spans="7:9" ht="15.75" customHeight="1" x14ac:dyDescent="0.3">
      <c r="G922" s="4"/>
      <c r="H922" s="4"/>
      <c r="I922" s="4"/>
    </row>
    <row r="923" spans="7:9" ht="15.75" customHeight="1" x14ac:dyDescent="0.3">
      <c r="G923" s="4"/>
      <c r="H923" s="4"/>
      <c r="I923" s="4"/>
    </row>
    <row r="924" spans="7:9" ht="15.75" customHeight="1" x14ac:dyDescent="0.3">
      <c r="G924" s="4"/>
      <c r="H924" s="4"/>
      <c r="I924" s="4"/>
    </row>
    <row r="925" spans="7:9" ht="15.75" customHeight="1" x14ac:dyDescent="0.3">
      <c r="G925" s="4"/>
      <c r="H925" s="4"/>
      <c r="I925" s="4"/>
    </row>
    <row r="926" spans="7:9" ht="15.75" customHeight="1" x14ac:dyDescent="0.3">
      <c r="G926" s="4"/>
      <c r="H926" s="4"/>
      <c r="I926" s="4"/>
    </row>
    <row r="927" spans="7:9" ht="15.75" customHeight="1" x14ac:dyDescent="0.3">
      <c r="G927" s="4"/>
      <c r="H927" s="4"/>
      <c r="I927" s="4"/>
    </row>
    <row r="928" spans="7:9" ht="15.75" customHeight="1" x14ac:dyDescent="0.3">
      <c r="G928" s="4"/>
      <c r="H928" s="4"/>
      <c r="I928" s="4"/>
    </row>
    <row r="929" spans="7:9" ht="15.75" customHeight="1" x14ac:dyDescent="0.3">
      <c r="G929" s="4"/>
      <c r="H929" s="4"/>
      <c r="I929" s="4"/>
    </row>
    <row r="930" spans="7:9" ht="15.75" customHeight="1" x14ac:dyDescent="0.3">
      <c r="G930" s="4"/>
      <c r="H930" s="4"/>
      <c r="I930" s="4"/>
    </row>
    <row r="931" spans="7:9" ht="15.75" customHeight="1" x14ac:dyDescent="0.3">
      <c r="G931" s="4"/>
      <c r="H931" s="4"/>
      <c r="I931" s="4"/>
    </row>
    <row r="932" spans="7:9" ht="15.75" customHeight="1" x14ac:dyDescent="0.3">
      <c r="G932" s="4"/>
      <c r="H932" s="4"/>
      <c r="I932" s="4"/>
    </row>
    <row r="933" spans="7:9" ht="15.75" customHeight="1" x14ac:dyDescent="0.3">
      <c r="G933" s="4"/>
      <c r="H933" s="4"/>
      <c r="I933" s="4"/>
    </row>
    <row r="934" spans="7:9" ht="15.75" customHeight="1" x14ac:dyDescent="0.3">
      <c r="G934" s="4"/>
      <c r="H934" s="4"/>
      <c r="I934" s="4"/>
    </row>
    <row r="935" spans="7:9" ht="15.75" customHeight="1" x14ac:dyDescent="0.3">
      <c r="G935" s="4"/>
      <c r="H935" s="4"/>
      <c r="I935" s="4"/>
    </row>
    <row r="936" spans="7:9" ht="15.75" customHeight="1" x14ac:dyDescent="0.3">
      <c r="G936" s="4"/>
      <c r="H936" s="4"/>
      <c r="I936" s="4"/>
    </row>
    <row r="937" spans="7:9" ht="15.75" customHeight="1" x14ac:dyDescent="0.3">
      <c r="G937" s="4"/>
      <c r="H937" s="4"/>
      <c r="I937" s="4"/>
    </row>
    <row r="938" spans="7:9" ht="15.75" customHeight="1" x14ac:dyDescent="0.3">
      <c r="G938" s="4"/>
      <c r="H938" s="4"/>
      <c r="I938" s="4"/>
    </row>
    <row r="939" spans="7:9" ht="15.75" customHeight="1" x14ac:dyDescent="0.3">
      <c r="G939" s="4"/>
      <c r="H939" s="4"/>
      <c r="I939" s="4"/>
    </row>
    <row r="940" spans="7:9" ht="15.75" customHeight="1" x14ac:dyDescent="0.3">
      <c r="G940" s="4"/>
      <c r="H940" s="4"/>
      <c r="I940" s="4"/>
    </row>
    <row r="941" spans="7:9" ht="15.75" customHeight="1" x14ac:dyDescent="0.3">
      <c r="G941" s="4"/>
      <c r="H941" s="4"/>
      <c r="I941" s="4"/>
    </row>
    <row r="942" spans="7:9" ht="15.75" customHeight="1" x14ac:dyDescent="0.3">
      <c r="G942" s="4"/>
      <c r="H942" s="4"/>
      <c r="I942" s="4"/>
    </row>
    <row r="943" spans="7:9" ht="15.75" customHeight="1" x14ac:dyDescent="0.3">
      <c r="G943" s="4"/>
      <c r="H943" s="4"/>
      <c r="I943" s="4"/>
    </row>
    <row r="944" spans="7:9" ht="15.75" customHeight="1" x14ac:dyDescent="0.3">
      <c r="G944" s="4"/>
      <c r="H944" s="4"/>
      <c r="I944" s="4"/>
    </row>
    <row r="945" spans="7:9" ht="15.75" customHeight="1" x14ac:dyDescent="0.3">
      <c r="G945" s="4"/>
      <c r="H945" s="4"/>
      <c r="I945" s="4"/>
    </row>
    <row r="946" spans="7:9" ht="15.75" customHeight="1" x14ac:dyDescent="0.3">
      <c r="G946" s="4"/>
      <c r="H946" s="4"/>
      <c r="I946" s="4"/>
    </row>
    <row r="947" spans="7:9" ht="15.75" customHeight="1" x14ac:dyDescent="0.3">
      <c r="G947" s="4"/>
      <c r="H947" s="4"/>
      <c r="I947" s="4"/>
    </row>
    <row r="948" spans="7:9" ht="15.75" customHeight="1" x14ac:dyDescent="0.3">
      <c r="G948" s="4"/>
      <c r="H948" s="4"/>
      <c r="I948" s="4"/>
    </row>
    <row r="949" spans="7:9" ht="15.75" customHeight="1" x14ac:dyDescent="0.3">
      <c r="G949" s="4"/>
      <c r="H949" s="4"/>
      <c r="I949" s="4"/>
    </row>
    <row r="950" spans="7:9" ht="15.75" customHeight="1" x14ac:dyDescent="0.3">
      <c r="G950" s="4"/>
      <c r="H950" s="4"/>
      <c r="I950" s="4"/>
    </row>
    <row r="951" spans="7:9" ht="15.75" customHeight="1" x14ac:dyDescent="0.3">
      <c r="G951" s="4"/>
      <c r="H951" s="4"/>
      <c r="I951" s="4"/>
    </row>
    <row r="952" spans="7:9" ht="15.75" customHeight="1" x14ac:dyDescent="0.3">
      <c r="G952" s="4"/>
      <c r="H952" s="4"/>
      <c r="I952" s="4"/>
    </row>
    <row r="953" spans="7:9" ht="15.75" customHeight="1" x14ac:dyDescent="0.3">
      <c r="G953" s="4"/>
      <c r="H953" s="4"/>
      <c r="I953" s="4"/>
    </row>
    <row r="954" spans="7:9" ht="15.75" customHeight="1" x14ac:dyDescent="0.3">
      <c r="G954" s="4"/>
      <c r="H954" s="4"/>
      <c r="I954" s="4"/>
    </row>
    <row r="955" spans="7:9" ht="15.75" customHeight="1" x14ac:dyDescent="0.3">
      <c r="G955" s="4"/>
      <c r="H955" s="4"/>
      <c r="I955" s="4"/>
    </row>
    <row r="956" spans="7:9" ht="15.75" customHeight="1" x14ac:dyDescent="0.3">
      <c r="G956" s="4"/>
      <c r="H956" s="4"/>
      <c r="I956" s="4"/>
    </row>
    <row r="957" spans="7:9" ht="15.75" customHeight="1" x14ac:dyDescent="0.3">
      <c r="G957" s="4"/>
      <c r="H957" s="4"/>
      <c r="I957" s="4"/>
    </row>
    <row r="958" spans="7:9" ht="15.75" customHeight="1" x14ac:dyDescent="0.3">
      <c r="G958" s="4"/>
      <c r="H958" s="4"/>
      <c r="I958" s="4"/>
    </row>
    <row r="959" spans="7:9" ht="15.75" customHeight="1" x14ac:dyDescent="0.3">
      <c r="G959" s="4"/>
      <c r="H959" s="4"/>
      <c r="I959" s="4"/>
    </row>
    <row r="960" spans="7:9" ht="15.75" customHeight="1" x14ac:dyDescent="0.3">
      <c r="G960" s="4"/>
      <c r="H960" s="4"/>
      <c r="I960" s="4"/>
    </row>
    <row r="961" spans="7:9" ht="15.75" customHeight="1" x14ac:dyDescent="0.3">
      <c r="G961" s="4"/>
      <c r="H961" s="4"/>
      <c r="I961" s="4"/>
    </row>
    <row r="962" spans="7:9" ht="15.75" customHeight="1" x14ac:dyDescent="0.3">
      <c r="G962" s="4"/>
      <c r="H962" s="4"/>
      <c r="I962" s="4"/>
    </row>
    <row r="963" spans="7:9" ht="15.75" customHeight="1" x14ac:dyDescent="0.3">
      <c r="G963" s="4"/>
      <c r="H963" s="4"/>
      <c r="I963" s="4"/>
    </row>
    <row r="964" spans="7:9" ht="15.75" customHeight="1" x14ac:dyDescent="0.3">
      <c r="G964" s="4"/>
      <c r="H964" s="4"/>
      <c r="I964" s="4"/>
    </row>
    <row r="965" spans="7:9" ht="15.75" customHeight="1" x14ac:dyDescent="0.3">
      <c r="G965" s="4"/>
      <c r="H965" s="4"/>
      <c r="I965" s="4"/>
    </row>
    <row r="966" spans="7:9" ht="15.75" customHeight="1" x14ac:dyDescent="0.3">
      <c r="G966" s="4"/>
      <c r="H966" s="4"/>
      <c r="I966" s="4"/>
    </row>
    <row r="967" spans="7:9" ht="15.75" customHeight="1" x14ac:dyDescent="0.3">
      <c r="G967" s="4"/>
      <c r="H967" s="4"/>
      <c r="I967" s="4"/>
    </row>
    <row r="968" spans="7:9" ht="15.75" customHeight="1" x14ac:dyDescent="0.3">
      <c r="G968" s="4"/>
      <c r="H968" s="4"/>
      <c r="I968" s="4"/>
    </row>
    <row r="969" spans="7:9" ht="15.75" customHeight="1" x14ac:dyDescent="0.3">
      <c r="G969" s="4"/>
      <c r="H969" s="4"/>
      <c r="I969" s="4"/>
    </row>
    <row r="970" spans="7:9" ht="15.75" customHeight="1" x14ac:dyDescent="0.3">
      <c r="G970" s="4"/>
      <c r="H970" s="4"/>
      <c r="I970" s="4"/>
    </row>
    <row r="971" spans="7:9" ht="15.75" customHeight="1" x14ac:dyDescent="0.3">
      <c r="G971" s="4"/>
      <c r="H971" s="4"/>
      <c r="I971" s="4"/>
    </row>
    <row r="972" spans="7:9" ht="15.75" customHeight="1" x14ac:dyDescent="0.3">
      <c r="G972" s="4"/>
      <c r="H972" s="4"/>
      <c r="I972" s="4"/>
    </row>
    <row r="973" spans="7:9" ht="15.75" customHeight="1" x14ac:dyDescent="0.3">
      <c r="G973" s="4"/>
      <c r="H973" s="4"/>
      <c r="I973" s="4"/>
    </row>
    <row r="974" spans="7:9" ht="15.75" customHeight="1" x14ac:dyDescent="0.3">
      <c r="G974" s="4"/>
      <c r="H974" s="4"/>
      <c r="I974" s="4"/>
    </row>
    <row r="975" spans="7:9" ht="15.75" customHeight="1" x14ac:dyDescent="0.3">
      <c r="G975" s="4"/>
      <c r="H975" s="4"/>
      <c r="I975" s="4"/>
    </row>
    <row r="976" spans="7:9" ht="15.75" customHeight="1" x14ac:dyDescent="0.3">
      <c r="G976" s="4"/>
      <c r="H976" s="4"/>
      <c r="I976" s="4"/>
    </row>
    <row r="977" spans="7:9" ht="15.75" customHeight="1" x14ac:dyDescent="0.3">
      <c r="G977" s="4"/>
      <c r="H977" s="4"/>
      <c r="I977" s="4"/>
    </row>
    <row r="978" spans="7:9" ht="15.75" customHeight="1" x14ac:dyDescent="0.3">
      <c r="G978" s="4"/>
      <c r="H978" s="4"/>
      <c r="I978" s="4"/>
    </row>
    <row r="979" spans="7:9" ht="15.75" customHeight="1" x14ac:dyDescent="0.3">
      <c r="G979" s="4"/>
      <c r="H979" s="4"/>
      <c r="I979" s="4"/>
    </row>
    <row r="980" spans="7:9" ht="15.75" customHeight="1" x14ac:dyDescent="0.3">
      <c r="G980" s="4"/>
      <c r="H980" s="4"/>
      <c r="I980" s="4"/>
    </row>
    <row r="981" spans="7:9" ht="15.75" customHeight="1" x14ac:dyDescent="0.3">
      <c r="G981" s="4"/>
      <c r="H981" s="4"/>
      <c r="I981" s="4"/>
    </row>
    <row r="982" spans="7:9" ht="15.75" customHeight="1" x14ac:dyDescent="0.3">
      <c r="G982" s="4"/>
      <c r="H982" s="4"/>
      <c r="I982" s="4"/>
    </row>
    <row r="983" spans="7:9" ht="15.75" customHeight="1" x14ac:dyDescent="0.3">
      <c r="G983" s="4"/>
      <c r="H983" s="4"/>
      <c r="I983" s="4"/>
    </row>
    <row r="984" spans="7:9" ht="15.75" customHeight="1" x14ac:dyDescent="0.3">
      <c r="G984" s="4"/>
      <c r="H984" s="4"/>
      <c r="I984" s="4"/>
    </row>
    <row r="985" spans="7:9" ht="15.75" customHeight="1" x14ac:dyDescent="0.3">
      <c r="G985" s="4"/>
      <c r="H985" s="4"/>
      <c r="I985" s="4"/>
    </row>
    <row r="986" spans="7:9" ht="15.75" customHeight="1" x14ac:dyDescent="0.3">
      <c r="G986" s="4"/>
      <c r="H986" s="4"/>
      <c r="I986" s="4"/>
    </row>
    <row r="987" spans="7:9" ht="15.75" customHeight="1" x14ac:dyDescent="0.3">
      <c r="G987" s="4"/>
      <c r="H987" s="4"/>
      <c r="I987" s="4"/>
    </row>
    <row r="988" spans="7:9" ht="15.75" customHeight="1" x14ac:dyDescent="0.3">
      <c r="G988" s="4"/>
      <c r="H988" s="4"/>
      <c r="I988" s="4"/>
    </row>
    <row r="989" spans="7:9" ht="15.75" customHeight="1" x14ac:dyDescent="0.3">
      <c r="G989" s="4"/>
      <c r="H989" s="4"/>
      <c r="I989" s="4"/>
    </row>
    <row r="990" spans="7:9" ht="15.75" customHeight="1" x14ac:dyDescent="0.3">
      <c r="G990" s="4"/>
      <c r="H990" s="4"/>
      <c r="I990" s="4"/>
    </row>
    <row r="991" spans="7:9" ht="15.75" customHeight="1" x14ac:dyDescent="0.3">
      <c r="G991" s="4"/>
      <c r="H991" s="4"/>
      <c r="I991" s="4"/>
    </row>
    <row r="992" spans="7:9" ht="15.75" customHeight="1" x14ac:dyDescent="0.3">
      <c r="G992" s="4"/>
      <c r="H992" s="4"/>
      <c r="I992" s="4"/>
    </row>
    <row r="993" spans="7:9" ht="15.75" customHeight="1" x14ac:dyDescent="0.3">
      <c r="G993" s="4"/>
      <c r="H993" s="4"/>
      <c r="I993" s="4"/>
    </row>
    <row r="994" spans="7:9" ht="15.75" customHeight="1" x14ac:dyDescent="0.3">
      <c r="G994" s="4"/>
      <c r="H994" s="4"/>
      <c r="I994" s="4"/>
    </row>
    <row r="995" spans="7:9" ht="15.75" customHeight="1" x14ac:dyDescent="0.3">
      <c r="G995" s="4"/>
      <c r="H995" s="4"/>
      <c r="I995" s="4"/>
    </row>
    <row r="996" spans="7:9" ht="15.75" customHeight="1" x14ac:dyDescent="0.3">
      <c r="G996" s="4"/>
      <c r="H996" s="4"/>
      <c r="I996" s="4"/>
    </row>
    <row r="997" spans="7:9" ht="15.75" customHeight="1" x14ac:dyDescent="0.3">
      <c r="G997" s="4"/>
      <c r="H997" s="4"/>
      <c r="I997" s="4"/>
    </row>
    <row r="998" spans="7:9" ht="15.75" customHeight="1" x14ac:dyDescent="0.3">
      <c r="G998" s="4"/>
      <c r="H998" s="4"/>
      <c r="I998" s="4"/>
    </row>
    <row r="999" spans="7:9" ht="15.75" customHeight="1" x14ac:dyDescent="0.3">
      <c r="G999" s="4"/>
      <c r="H999" s="4"/>
      <c r="I999" s="4"/>
    </row>
    <row r="1000" spans="7:9" ht="15.75" customHeight="1" x14ac:dyDescent="0.3">
      <c r="G1000" s="4"/>
      <c r="H1000" s="4"/>
      <c r="I1000" s="4"/>
    </row>
  </sheetData>
  <mergeCells count="55">
    <mergeCell ref="O26:O27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I3:I4"/>
    <mergeCell ref="J3:J4"/>
    <mergeCell ref="I12:I19"/>
    <mergeCell ref="A3:A4"/>
    <mergeCell ref="B3:B4"/>
    <mergeCell ref="L3:L4"/>
    <mergeCell ref="L6:L10"/>
    <mergeCell ref="L12:L19"/>
    <mergeCell ref="K3:K4"/>
    <mergeCell ref="I6:I10"/>
    <mergeCell ref="J6:J10"/>
    <mergeCell ref="K6:K10"/>
    <mergeCell ref="J28:J33"/>
    <mergeCell ref="I21:I26"/>
    <mergeCell ref="I28:I33"/>
    <mergeCell ref="A6:A10"/>
    <mergeCell ref="B6:B10"/>
    <mergeCell ref="A12:A19"/>
    <mergeCell ref="B12:B19"/>
    <mergeCell ref="B43:B48"/>
    <mergeCell ref="A43:A48"/>
    <mergeCell ref="A21:A26"/>
    <mergeCell ref="A28:A33"/>
    <mergeCell ref="B28:B33"/>
    <mergeCell ref="A35:A41"/>
    <mergeCell ref="B35:B41"/>
    <mergeCell ref="J12:J19"/>
    <mergeCell ref="K12:K19"/>
    <mergeCell ref="J21:J26"/>
    <mergeCell ref="K21:K26"/>
    <mergeCell ref="L21:L26"/>
    <mergeCell ref="L43:L48"/>
    <mergeCell ref="I43:I48"/>
    <mergeCell ref="J43:J48"/>
    <mergeCell ref="K43:K48"/>
    <mergeCell ref="B21:B26"/>
    <mergeCell ref="L35:L41"/>
    <mergeCell ref="K28:K33"/>
    <mergeCell ref="L28:L33"/>
    <mergeCell ref="I35:I41"/>
    <mergeCell ref="J35:J41"/>
    <mergeCell ref="K35:K41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14"/>
  <sheetViews>
    <sheetView zoomScale="75" workbookViewId="0">
      <selection activeCell="H43" sqref="H43"/>
    </sheetView>
  </sheetViews>
  <sheetFormatPr defaultColWidth="11.19921875" defaultRowHeight="15" customHeight="1" x14ac:dyDescent="0.3"/>
  <cols>
    <col min="1" max="1" width="4.8984375" style="7" customWidth="1"/>
    <col min="2" max="2" width="11.296875" style="7" customWidth="1"/>
    <col min="3" max="3" width="28.59765625" style="7" customWidth="1"/>
    <col min="4" max="4" width="6.8984375" style="7" customWidth="1"/>
    <col min="5" max="5" width="8.296875" style="7" customWidth="1"/>
    <col min="6" max="6" width="12.59765625" style="7" customWidth="1"/>
    <col min="7" max="7" width="13.3984375" style="7" customWidth="1"/>
    <col min="8" max="8" width="25.3984375" style="7" customWidth="1"/>
    <col min="9" max="9" width="0.5" style="7" customWidth="1"/>
    <col min="10" max="10" width="27.09765625" style="7" customWidth="1"/>
    <col min="11" max="12" width="11.19921875" style="7"/>
    <col min="13" max="13" width="15.59765625" style="7" customWidth="1"/>
    <col min="14" max="14" width="12.3984375" style="7" customWidth="1"/>
    <col min="15" max="15" width="21.59765625" style="7" customWidth="1"/>
    <col min="16" max="16" width="0.8984375" style="7" customWidth="1"/>
    <col min="17" max="16384" width="11.19921875" style="7"/>
  </cols>
  <sheetData>
    <row r="1" spans="1:16" ht="15" customHeight="1" x14ac:dyDescent="0.3">
      <c r="A1" s="137" t="s">
        <v>73</v>
      </c>
      <c r="B1" s="137"/>
      <c r="C1" s="137"/>
      <c r="D1" s="137"/>
      <c r="E1" s="137"/>
      <c r="F1" s="137"/>
      <c r="G1" s="137"/>
      <c r="H1" s="137"/>
      <c r="I1" s="10"/>
      <c r="J1" s="138" t="s">
        <v>75</v>
      </c>
      <c r="K1" s="138"/>
      <c r="L1" s="138"/>
      <c r="M1" s="138"/>
      <c r="N1" s="138"/>
      <c r="O1" s="138"/>
    </row>
    <row r="2" spans="1:16" ht="15" customHeight="1" x14ac:dyDescent="0.3">
      <c r="A2" s="137"/>
      <c r="B2" s="137"/>
      <c r="C2" s="137"/>
      <c r="D2" s="137"/>
      <c r="E2" s="137"/>
      <c r="F2" s="137"/>
      <c r="G2" s="137"/>
      <c r="H2" s="137"/>
      <c r="I2" s="10"/>
      <c r="J2" s="138"/>
      <c r="K2" s="138"/>
      <c r="L2" s="138"/>
      <c r="M2" s="138"/>
      <c r="N2" s="138"/>
      <c r="O2" s="138"/>
    </row>
    <row r="3" spans="1:16" ht="15" customHeight="1" x14ac:dyDescent="0.3">
      <c r="A3" s="135" t="s">
        <v>63</v>
      </c>
      <c r="B3" s="135"/>
      <c r="C3" s="9"/>
      <c r="D3" s="9"/>
      <c r="E3" s="9"/>
      <c r="F3" s="9"/>
      <c r="G3" s="9"/>
      <c r="H3" s="9"/>
      <c r="I3" s="10"/>
      <c r="J3" s="11" t="s">
        <v>74</v>
      </c>
      <c r="K3" s="9"/>
      <c r="L3" s="9"/>
      <c r="M3" s="9"/>
      <c r="N3" s="9"/>
      <c r="O3" s="9"/>
    </row>
    <row r="4" spans="1:16" ht="15" customHeight="1" x14ac:dyDescent="0.3">
      <c r="A4" s="136" t="s">
        <v>76</v>
      </c>
      <c r="B4" s="136"/>
      <c r="C4" s="9" t="s">
        <v>155</v>
      </c>
      <c r="D4" s="9"/>
      <c r="E4" s="9"/>
      <c r="F4" s="9"/>
      <c r="G4" s="9"/>
      <c r="H4" s="9"/>
      <c r="I4" s="10"/>
      <c r="J4" s="19" t="s">
        <v>76</v>
      </c>
      <c r="K4" s="12" t="s">
        <v>155</v>
      </c>
      <c r="L4" s="9"/>
      <c r="M4" s="9"/>
      <c r="N4" s="9"/>
      <c r="O4" s="9"/>
    </row>
    <row r="5" spans="1:16" ht="15" customHeight="1" x14ac:dyDescent="0.3">
      <c r="A5" s="136" t="s">
        <v>64</v>
      </c>
      <c r="B5" s="136"/>
      <c r="C5" s="15">
        <v>44753</v>
      </c>
      <c r="D5" s="9"/>
      <c r="E5" s="9"/>
      <c r="F5" s="9"/>
      <c r="G5" s="139" t="s">
        <v>79</v>
      </c>
      <c r="H5" s="12"/>
      <c r="I5" s="10"/>
      <c r="J5" s="19" t="s">
        <v>64</v>
      </c>
      <c r="K5" s="15">
        <v>44753</v>
      </c>
      <c r="L5" s="9"/>
      <c r="M5" s="9"/>
      <c r="N5" s="9"/>
      <c r="O5" s="9"/>
    </row>
    <row r="6" spans="1:16" ht="15" customHeight="1" x14ac:dyDescent="0.3">
      <c r="A6" s="10"/>
      <c r="B6" s="10"/>
      <c r="C6" s="10"/>
      <c r="D6" s="10"/>
      <c r="E6" s="10"/>
      <c r="F6" s="10"/>
      <c r="G6" s="140"/>
      <c r="H6" s="65">
        <f>SUM(G9:G114)</f>
        <v>2860786</v>
      </c>
      <c r="I6" s="10"/>
      <c r="J6" s="9"/>
      <c r="K6" s="9"/>
      <c r="L6" s="9"/>
      <c r="M6" s="9"/>
      <c r="N6" s="23" t="s">
        <v>154</v>
      </c>
      <c r="O6" s="72">
        <f>SUM(M9:M114)</f>
        <v>276510</v>
      </c>
    </row>
    <row r="7" spans="1:16" ht="15" customHeight="1" x14ac:dyDescent="0.3">
      <c r="A7" s="133" t="s">
        <v>65</v>
      </c>
      <c r="B7" s="134" t="s">
        <v>69</v>
      </c>
      <c r="C7" s="133" t="s">
        <v>68</v>
      </c>
      <c r="D7" s="133" t="s">
        <v>150</v>
      </c>
      <c r="E7" s="133" t="s">
        <v>5</v>
      </c>
      <c r="F7" s="134" t="s">
        <v>67</v>
      </c>
      <c r="G7" s="134" t="s">
        <v>70</v>
      </c>
      <c r="H7" s="133" t="s">
        <v>66</v>
      </c>
      <c r="I7" s="14"/>
      <c r="J7" s="143" t="s">
        <v>78</v>
      </c>
      <c r="K7" s="142" t="s">
        <v>72</v>
      </c>
      <c r="L7" s="142" t="s">
        <v>5</v>
      </c>
      <c r="M7" s="141" t="s">
        <v>58</v>
      </c>
      <c r="N7" s="141" t="s">
        <v>59</v>
      </c>
      <c r="O7" s="142" t="s">
        <v>71</v>
      </c>
      <c r="P7" s="13"/>
    </row>
    <row r="8" spans="1:16" ht="15" customHeight="1" x14ac:dyDescent="0.3">
      <c r="A8" s="133"/>
      <c r="B8" s="134"/>
      <c r="C8" s="133"/>
      <c r="D8" s="133"/>
      <c r="E8" s="133"/>
      <c r="F8" s="134"/>
      <c r="G8" s="134"/>
      <c r="H8" s="133"/>
      <c r="I8" s="14"/>
      <c r="J8" s="143"/>
      <c r="K8" s="142"/>
      <c r="L8" s="142"/>
      <c r="M8" s="141"/>
      <c r="N8" s="141"/>
      <c r="O8" s="142"/>
      <c r="P8" s="13"/>
    </row>
    <row r="9" spans="1:16" ht="15" customHeight="1" x14ac:dyDescent="0.3">
      <c r="A9" s="60">
        <v>1</v>
      </c>
      <c r="B9" s="58" t="s">
        <v>77</v>
      </c>
      <c r="C9" s="58"/>
      <c r="D9" s="61"/>
      <c r="E9" s="63"/>
      <c r="F9" s="59"/>
      <c r="G9" s="59"/>
      <c r="H9" s="64"/>
      <c r="I9" s="13"/>
      <c r="J9" s="8" t="s">
        <v>86</v>
      </c>
      <c r="K9" s="17" t="s">
        <v>124</v>
      </c>
      <c r="L9" s="17" t="s">
        <v>82</v>
      </c>
      <c r="M9" s="16">
        <v>18825</v>
      </c>
      <c r="N9" s="16">
        <v>0</v>
      </c>
      <c r="O9" s="8" t="s">
        <v>125</v>
      </c>
      <c r="P9" s="13"/>
    </row>
    <row r="10" spans="1:16" ht="15" customHeight="1" x14ac:dyDescent="0.3">
      <c r="A10" s="60">
        <v>2</v>
      </c>
      <c r="B10" s="58" t="s">
        <v>77</v>
      </c>
      <c r="C10" s="58" t="s">
        <v>84</v>
      </c>
      <c r="D10" s="62">
        <v>4</v>
      </c>
      <c r="E10" s="63" t="s">
        <v>83</v>
      </c>
      <c r="F10" s="59">
        <v>120000</v>
      </c>
      <c r="G10" s="59">
        <f t="shared" ref="G10:G73" si="0">SUM(D10*F10)</f>
        <v>480000</v>
      </c>
      <c r="H10" s="64" t="s">
        <v>80</v>
      </c>
      <c r="I10" s="13"/>
      <c r="J10" s="8" t="s">
        <v>23</v>
      </c>
      <c r="K10" s="17">
        <v>4</v>
      </c>
      <c r="L10" s="17" t="s">
        <v>82</v>
      </c>
      <c r="M10" s="16">
        <v>8000</v>
      </c>
      <c r="N10" s="16">
        <v>0</v>
      </c>
      <c r="O10" s="8"/>
      <c r="P10" s="13"/>
    </row>
    <row r="11" spans="1:16" ht="15" customHeight="1" x14ac:dyDescent="0.3">
      <c r="A11" s="60">
        <v>3</v>
      </c>
      <c r="B11" s="58" t="s">
        <v>77</v>
      </c>
      <c r="C11" s="58" t="s">
        <v>96</v>
      </c>
      <c r="D11" s="62">
        <v>14</v>
      </c>
      <c r="E11" s="63" t="s">
        <v>82</v>
      </c>
      <c r="F11" s="59">
        <v>17955</v>
      </c>
      <c r="G11" s="59">
        <f t="shared" si="0"/>
        <v>251370</v>
      </c>
      <c r="H11" s="64"/>
      <c r="I11" s="13"/>
      <c r="J11" s="8" t="s">
        <v>96</v>
      </c>
      <c r="K11" s="17">
        <v>7</v>
      </c>
      <c r="L11" s="17" t="s">
        <v>82</v>
      </c>
      <c r="M11" s="16">
        <v>125685</v>
      </c>
      <c r="N11" s="16">
        <v>0</v>
      </c>
      <c r="O11" s="8"/>
      <c r="P11" s="13"/>
    </row>
    <row r="12" spans="1:16" ht="15" customHeight="1" x14ac:dyDescent="0.3">
      <c r="A12" s="60">
        <v>4</v>
      </c>
      <c r="B12" s="58" t="s">
        <v>77</v>
      </c>
      <c r="C12" s="58" t="s">
        <v>81</v>
      </c>
      <c r="D12" s="62">
        <v>2</v>
      </c>
      <c r="E12" s="63" t="s">
        <v>90</v>
      </c>
      <c r="F12" s="59">
        <v>9000</v>
      </c>
      <c r="G12" s="59">
        <f t="shared" si="0"/>
        <v>18000</v>
      </c>
      <c r="H12" s="64" t="s">
        <v>88</v>
      </c>
      <c r="I12" s="13"/>
      <c r="J12" s="8" t="s">
        <v>112</v>
      </c>
      <c r="K12" s="17">
        <v>269</v>
      </c>
      <c r="L12" s="17" t="s">
        <v>60</v>
      </c>
      <c r="M12" s="16">
        <v>39005</v>
      </c>
      <c r="N12" s="16">
        <v>0</v>
      </c>
      <c r="O12" s="8"/>
      <c r="P12" s="13"/>
    </row>
    <row r="13" spans="1:16" ht="15" customHeight="1" x14ac:dyDescent="0.3">
      <c r="A13" s="60">
        <v>5</v>
      </c>
      <c r="B13" s="58" t="s">
        <v>77</v>
      </c>
      <c r="C13" s="58" t="s">
        <v>97</v>
      </c>
      <c r="D13" s="62" t="s">
        <v>85</v>
      </c>
      <c r="E13" s="63" t="s">
        <v>60</v>
      </c>
      <c r="F13" s="59">
        <v>0</v>
      </c>
      <c r="G13" s="59">
        <v>12500</v>
      </c>
      <c r="H13" s="64" t="s">
        <v>87</v>
      </c>
      <c r="I13" s="13"/>
      <c r="J13" s="8" t="s">
        <v>99</v>
      </c>
      <c r="K13" s="17">
        <v>1</v>
      </c>
      <c r="L13" s="17" t="s">
        <v>82</v>
      </c>
      <c r="M13" s="16">
        <v>24900</v>
      </c>
      <c r="N13" s="16">
        <v>0</v>
      </c>
      <c r="O13" s="8"/>
      <c r="P13" s="13"/>
    </row>
    <row r="14" spans="1:16" ht="15" customHeight="1" x14ac:dyDescent="0.3">
      <c r="A14" s="60">
        <v>6</v>
      </c>
      <c r="B14" s="58" t="s">
        <v>77</v>
      </c>
      <c r="C14" s="58" t="s">
        <v>86</v>
      </c>
      <c r="D14" s="62">
        <v>3</v>
      </c>
      <c r="E14" s="63" t="s">
        <v>82</v>
      </c>
      <c r="F14" s="59">
        <v>37650</v>
      </c>
      <c r="G14" s="59">
        <f t="shared" si="0"/>
        <v>112950</v>
      </c>
      <c r="H14" s="64" t="s">
        <v>87</v>
      </c>
      <c r="I14" s="13"/>
      <c r="J14" s="8" t="s">
        <v>97</v>
      </c>
      <c r="K14" s="17">
        <v>430</v>
      </c>
      <c r="L14" s="17" t="s">
        <v>60</v>
      </c>
      <c r="M14" s="16">
        <v>9245</v>
      </c>
      <c r="N14" s="16">
        <v>0</v>
      </c>
      <c r="O14" s="8"/>
      <c r="P14" s="13"/>
    </row>
    <row r="15" spans="1:16" ht="15" customHeight="1" x14ac:dyDescent="0.3">
      <c r="A15" s="60">
        <v>7</v>
      </c>
      <c r="B15" s="58" t="s">
        <v>77</v>
      </c>
      <c r="C15" s="58" t="s">
        <v>23</v>
      </c>
      <c r="D15" s="62">
        <v>15</v>
      </c>
      <c r="E15" s="63" t="s">
        <v>82</v>
      </c>
      <c r="F15" s="59">
        <v>2000</v>
      </c>
      <c r="G15" s="59">
        <f t="shared" si="0"/>
        <v>30000</v>
      </c>
      <c r="H15" s="64" t="s">
        <v>94</v>
      </c>
      <c r="I15" s="13"/>
      <c r="J15" s="8" t="s">
        <v>127</v>
      </c>
      <c r="K15" s="17">
        <v>575</v>
      </c>
      <c r="L15" s="17" t="s">
        <v>60</v>
      </c>
      <c r="M15" s="16">
        <v>41400</v>
      </c>
      <c r="N15" s="16">
        <v>0</v>
      </c>
      <c r="O15" s="8"/>
      <c r="P15" s="13"/>
    </row>
    <row r="16" spans="1:16" ht="15" customHeight="1" x14ac:dyDescent="0.3">
      <c r="A16" s="60">
        <v>8</v>
      </c>
      <c r="B16" s="58" t="s">
        <v>77</v>
      </c>
      <c r="C16" s="58" t="s">
        <v>62</v>
      </c>
      <c r="D16" s="62">
        <v>1</v>
      </c>
      <c r="E16" s="63" t="s">
        <v>82</v>
      </c>
      <c r="F16" s="59">
        <v>6590</v>
      </c>
      <c r="G16" s="59">
        <f t="shared" si="0"/>
        <v>6590</v>
      </c>
      <c r="H16" s="64" t="s">
        <v>87</v>
      </c>
      <c r="I16" s="13"/>
      <c r="J16" s="8" t="s">
        <v>126</v>
      </c>
      <c r="K16" s="17">
        <v>700</v>
      </c>
      <c r="L16" s="17" t="s">
        <v>60</v>
      </c>
      <c r="M16" s="16">
        <v>9450</v>
      </c>
      <c r="N16" s="16">
        <v>0</v>
      </c>
      <c r="O16" s="8"/>
      <c r="P16" s="13"/>
    </row>
    <row r="17" spans="1:16" ht="15" customHeight="1" x14ac:dyDescent="0.3">
      <c r="A17" s="60">
        <v>9</v>
      </c>
      <c r="B17" s="58" t="s">
        <v>77</v>
      </c>
      <c r="C17" s="58" t="s">
        <v>61</v>
      </c>
      <c r="D17" s="62">
        <v>1</v>
      </c>
      <c r="E17" s="63" t="s">
        <v>82</v>
      </c>
      <c r="F17" s="59">
        <v>32500</v>
      </c>
      <c r="G17" s="59">
        <f t="shared" si="0"/>
        <v>32500</v>
      </c>
      <c r="H17" s="64" t="s">
        <v>95</v>
      </c>
      <c r="I17" s="13"/>
      <c r="J17" s="8"/>
      <c r="K17" s="17"/>
      <c r="L17" s="17"/>
      <c r="M17" s="16">
        <v>0</v>
      </c>
      <c r="N17" s="16">
        <v>0</v>
      </c>
      <c r="O17" s="8"/>
      <c r="P17" s="13"/>
    </row>
    <row r="18" spans="1:16" ht="15" customHeight="1" x14ac:dyDescent="0.3">
      <c r="A18" s="60">
        <v>10</v>
      </c>
      <c r="B18" s="58" t="s">
        <v>77</v>
      </c>
      <c r="C18" s="58" t="s">
        <v>89</v>
      </c>
      <c r="D18" s="62">
        <v>1</v>
      </c>
      <c r="E18" s="63" t="s">
        <v>90</v>
      </c>
      <c r="F18" s="59">
        <v>5900</v>
      </c>
      <c r="G18" s="59">
        <f t="shared" si="0"/>
        <v>5900</v>
      </c>
      <c r="H18" s="64" t="s">
        <v>95</v>
      </c>
      <c r="I18" s="13"/>
      <c r="J18" s="8"/>
      <c r="K18" s="17"/>
      <c r="L18" s="17"/>
      <c r="M18" s="16">
        <v>0</v>
      </c>
      <c r="N18" s="16">
        <v>0</v>
      </c>
      <c r="O18" s="8"/>
      <c r="P18" s="13"/>
    </row>
    <row r="19" spans="1:16" ht="15" customHeight="1" x14ac:dyDescent="0.3">
      <c r="A19" s="60">
        <v>11</v>
      </c>
      <c r="B19" s="58" t="s">
        <v>77</v>
      </c>
      <c r="C19" s="58" t="s">
        <v>91</v>
      </c>
      <c r="D19" s="62">
        <v>1</v>
      </c>
      <c r="E19" s="63" t="s">
        <v>82</v>
      </c>
      <c r="F19" s="59">
        <v>9900</v>
      </c>
      <c r="G19" s="59">
        <f t="shared" si="0"/>
        <v>9900</v>
      </c>
      <c r="H19" s="64" t="s">
        <v>95</v>
      </c>
      <c r="I19" s="13"/>
      <c r="J19" s="8"/>
      <c r="K19" s="17"/>
      <c r="L19" s="17"/>
      <c r="M19" s="16">
        <v>0</v>
      </c>
      <c r="N19" s="16">
        <v>0</v>
      </c>
      <c r="O19" s="8"/>
      <c r="P19" s="13"/>
    </row>
    <row r="20" spans="1:16" ht="15" customHeight="1" x14ac:dyDescent="0.3">
      <c r="A20" s="60">
        <v>12</v>
      </c>
      <c r="B20" s="58" t="s">
        <v>77</v>
      </c>
      <c r="C20" s="58" t="s">
        <v>92</v>
      </c>
      <c r="D20" s="62">
        <v>1</v>
      </c>
      <c r="E20" s="63" t="s">
        <v>93</v>
      </c>
      <c r="F20" s="59">
        <v>13500</v>
      </c>
      <c r="G20" s="59">
        <f t="shared" si="0"/>
        <v>13500</v>
      </c>
      <c r="H20" s="64" t="s">
        <v>94</v>
      </c>
      <c r="I20" s="13"/>
      <c r="J20" s="8"/>
      <c r="K20" s="17"/>
      <c r="L20" s="17"/>
      <c r="M20" s="16">
        <v>0</v>
      </c>
      <c r="N20" s="16">
        <v>0</v>
      </c>
      <c r="O20" s="8"/>
      <c r="P20" s="13"/>
    </row>
    <row r="21" spans="1:16" ht="15" customHeight="1" x14ac:dyDescent="0.3">
      <c r="A21" s="60">
        <v>13</v>
      </c>
      <c r="B21" s="58" t="s">
        <v>77</v>
      </c>
      <c r="C21" s="58" t="s">
        <v>86</v>
      </c>
      <c r="D21" s="62">
        <v>1</v>
      </c>
      <c r="E21" s="63" t="s">
        <v>82</v>
      </c>
      <c r="F21" s="59">
        <v>40500</v>
      </c>
      <c r="G21" s="59">
        <f t="shared" si="0"/>
        <v>40500</v>
      </c>
      <c r="H21" s="64" t="s">
        <v>94</v>
      </c>
      <c r="I21" s="13"/>
      <c r="J21" s="8"/>
      <c r="K21" s="17"/>
      <c r="L21" s="17"/>
      <c r="M21" s="16">
        <v>0</v>
      </c>
      <c r="N21" s="16">
        <v>0</v>
      </c>
      <c r="O21" s="8"/>
      <c r="P21" s="13"/>
    </row>
    <row r="22" spans="1:16" ht="15" customHeight="1" x14ac:dyDescent="0.3">
      <c r="A22" s="60">
        <v>14</v>
      </c>
      <c r="B22" s="58" t="s">
        <v>77</v>
      </c>
      <c r="C22" s="58" t="s">
        <v>96</v>
      </c>
      <c r="D22" s="62">
        <v>3</v>
      </c>
      <c r="E22" s="63" t="s">
        <v>82</v>
      </c>
      <c r="F22" s="59">
        <v>18933</v>
      </c>
      <c r="G22" s="59">
        <f t="shared" si="0"/>
        <v>56799</v>
      </c>
      <c r="H22" s="64" t="s">
        <v>94</v>
      </c>
      <c r="I22" s="13"/>
      <c r="J22" s="8"/>
      <c r="K22" s="17"/>
      <c r="L22" s="17"/>
      <c r="M22" s="16">
        <v>0</v>
      </c>
      <c r="N22" s="16">
        <v>0</v>
      </c>
      <c r="O22" s="8"/>
      <c r="P22" s="13"/>
    </row>
    <row r="23" spans="1:16" ht="15" customHeight="1" x14ac:dyDescent="0.3">
      <c r="A23" s="60">
        <v>15</v>
      </c>
      <c r="B23" s="58" t="s">
        <v>77</v>
      </c>
      <c r="C23" s="58" t="s">
        <v>97</v>
      </c>
      <c r="D23" s="62" t="s">
        <v>85</v>
      </c>
      <c r="E23" s="63" t="s">
        <v>60</v>
      </c>
      <c r="F23" s="59">
        <v>18777</v>
      </c>
      <c r="G23" s="59">
        <v>18777</v>
      </c>
      <c r="H23" s="64" t="s">
        <v>87</v>
      </c>
      <c r="I23" s="13"/>
      <c r="J23" s="8"/>
      <c r="K23" s="17"/>
      <c r="L23" s="17"/>
      <c r="M23" s="16">
        <v>0</v>
      </c>
      <c r="N23" s="16">
        <v>0</v>
      </c>
      <c r="O23" s="8"/>
      <c r="P23" s="13"/>
    </row>
    <row r="24" spans="1:16" ht="15" customHeight="1" x14ac:dyDescent="0.3">
      <c r="A24" s="60">
        <v>16</v>
      </c>
      <c r="B24" s="58" t="s">
        <v>77</v>
      </c>
      <c r="C24" s="58" t="s">
        <v>23</v>
      </c>
      <c r="D24" s="62">
        <v>5</v>
      </c>
      <c r="E24" s="63" t="s">
        <v>82</v>
      </c>
      <c r="F24" s="59">
        <v>2000</v>
      </c>
      <c r="G24" s="59">
        <f t="shared" si="0"/>
        <v>10000</v>
      </c>
      <c r="H24" s="64" t="s">
        <v>87</v>
      </c>
      <c r="I24" s="13"/>
      <c r="J24" s="8"/>
      <c r="K24" s="17"/>
      <c r="L24" s="17"/>
      <c r="M24" s="16">
        <v>0</v>
      </c>
      <c r="N24" s="16">
        <v>0</v>
      </c>
      <c r="O24" s="8"/>
      <c r="P24" s="13"/>
    </row>
    <row r="25" spans="1:16" ht="15" customHeight="1" x14ac:dyDescent="0.3">
      <c r="A25" s="60">
        <v>17</v>
      </c>
      <c r="B25" s="58" t="s">
        <v>77</v>
      </c>
      <c r="C25" s="58" t="s">
        <v>18</v>
      </c>
      <c r="D25" s="62">
        <v>1</v>
      </c>
      <c r="E25" s="63" t="s">
        <v>90</v>
      </c>
      <c r="F25" s="59">
        <v>21300</v>
      </c>
      <c r="G25" s="59">
        <f t="shared" si="0"/>
        <v>21300</v>
      </c>
      <c r="H25" s="64" t="s">
        <v>94</v>
      </c>
      <c r="I25" s="13"/>
      <c r="J25" s="8"/>
      <c r="K25" s="17"/>
      <c r="L25" s="17"/>
      <c r="M25" s="16">
        <v>0</v>
      </c>
      <c r="N25" s="16">
        <v>0</v>
      </c>
      <c r="O25" s="8"/>
      <c r="P25" s="13"/>
    </row>
    <row r="26" spans="1:16" ht="15" customHeight="1" x14ac:dyDescent="0.3">
      <c r="A26" s="60">
        <v>18</v>
      </c>
      <c r="B26" s="58" t="s">
        <v>77</v>
      </c>
      <c r="C26" s="58" t="s">
        <v>98</v>
      </c>
      <c r="D26" s="62">
        <v>2</v>
      </c>
      <c r="E26" s="63" t="s">
        <v>82</v>
      </c>
      <c r="F26" s="59">
        <v>36000</v>
      </c>
      <c r="G26" s="59">
        <f t="shared" si="0"/>
        <v>72000</v>
      </c>
      <c r="H26" s="64" t="s">
        <v>95</v>
      </c>
      <c r="I26" s="13"/>
      <c r="J26" s="8"/>
      <c r="K26" s="17"/>
      <c r="L26" s="17"/>
      <c r="M26" s="16">
        <v>0</v>
      </c>
      <c r="N26" s="16">
        <v>0</v>
      </c>
      <c r="O26" s="8"/>
      <c r="P26" s="13"/>
    </row>
    <row r="27" spans="1:16" ht="15" customHeight="1" x14ac:dyDescent="0.3">
      <c r="A27" s="60">
        <v>19</v>
      </c>
      <c r="B27" s="58" t="s">
        <v>77</v>
      </c>
      <c r="C27" s="58" t="s">
        <v>99</v>
      </c>
      <c r="D27" s="62">
        <v>1</v>
      </c>
      <c r="E27" s="63" t="s">
        <v>100</v>
      </c>
      <c r="F27" s="59">
        <v>24900</v>
      </c>
      <c r="G27" s="59">
        <f t="shared" si="0"/>
        <v>24900</v>
      </c>
      <c r="H27" s="64" t="s">
        <v>102</v>
      </c>
      <c r="I27" s="13"/>
      <c r="J27" s="8"/>
      <c r="K27" s="17"/>
      <c r="L27" s="17"/>
      <c r="M27" s="16">
        <v>0</v>
      </c>
      <c r="N27" s="16">
        <v>0</v>
      </c>
      <c r="O27" s="8"/>
      <c r="P27" s="13"/>
    </row>
    <row r="28" spans="1:16" ht="15" customHeight="1" x14ac:dyDescent="0.3">
      <c r="A28" s="60">
        <v>20</v>
      </c>
      <c r="B28" s="58" t="s">
        <v>77</v>
      </c>
      <c r="C28" s="58" t="s">
        <v>101</v>
      </c>
      <c r="D28" s="62">
        <v>2</v>
      </c>
      <c r="E28" s="63" t="s">
        <v>82</v>
      </c>
      <c r="F28" s="59">
        <v>20000</v>
      </c>
      <c r="G28" s="59">
        <f t="shared" si="0"/>
        <v>40000</v>
      </c>
      <c r="H28" s="64" t="s">
        <v>102</v>
      </c>
      <c r="I28" s="13"/>
      <c r="J28" s="8"/>
      <c r="K28" s="17"/>
      <c r="L28" s="17"/>
      <c r="M28" s="16">
        <v>0</v>
      </c>
      <c r="N28" s="16">
        <v>0</v>
      </c>
      <c r="O28" s="8"/>
      <c r="P28" s="13"/>
    </row>
    <row r="29" spans="1:16" ht="15" customHeight="1" x14ac:dyDescent="0.3">
      <c r="A29" s="60">
        <v>21</v>
      </c>
      <c r="B29" s="58" t="s">
        <v>77</v>
      </c>
      <c r="C29" s="58" t="s">
        <v>99</v>
      </c>
      <c r="D29" s="62">
        <v>1</v>
      </c>
      <c r="E29" s="63" t="s">
        <v>100</v>
      </c>
      <c r="F29" s="59">
        <v>24900</v>
      </c>
      <c r="G29" s="59">
        <f t="shared" si="0"/>
        <v>24900</v>
      </c>
      <c r="H29" s="64" t="s">
        <v>102</v>
      </c>
      <c r="I29" s="13"/>
      <c r="J29" s="8"/>
      <c r="K29" s="17"/>
      <c r="L29" s="17"/>
      <c r="M29" s="16">
        <v>0</v>
      </c>
      <c r="N29" s="16">
        <v>0</v>
      </c>
      <c r="O29" s="8"/>
      <c r="P29" s="13"/>
    </row>
    <row r="30" spans="1:16" ht="15" customHeight="1" x14ac:dyDescent="0.3">
      <c r="A30" s="60">
        <v>22</v>
      </c>
      <c r="B30" s="58" t="s">
        <v>77</v>
      </c>
      <c r="C30" s="58" t="s">
        <v>103</v>
      </c>
      <c r="D30" s="62">
        <v>1</v>
      </c>
      <c r="E30" s="63" t="s">
        <v>104</v>
      </c>
      <c r="F30" s="59">
        <v>32000</v>
      </c>
      <c r="G30" s="59">
        <f t="shared" si="0"/>
        <v>32000</v>
      </c>
      <c r="H30" s="64" t="s">
        <v>102</v>
      </c>
      <c r="I30" s="13"/>
      <c r="J30" s="8"/>
      <c r="K30" s="17"/>
      <c r="L30" s="17"/>
      <c r="M30" s="16">
        <v>0</v>
      </c>
      <c r="N30" s="16">
        <v>0</v>
      </c>
      <c r="O30" s="8"/>
      <c r="P30" s="13"/>
    </row>
    <row r="31" spans="1:16" ht="15" customHeight="1" x14ac:dyDescent="0.3">
      <c r="A31" s="60">
        <v>23</v>
      </c>
      <c r="B31" s="58" t="s">
        <v>77</v>
      </c>
      <c r="C31" s="58" t="s">
        <v>105</v>
      </c>
      <c r="D31" s="62">
        <v>2</v>
      </c>
      <c r="E31" s="63" t="s">
        <v>90</v>
      </c>
      <c r="F31" s="59">
        <v>9000</v>
      </c>
      <c r="G31" s="59">
        <f t="shared" si="0"/>
        <v>18000</v>
      </c>
      <c r="H31" s="64" t="s">
        <v>88</v>
      </c>
      <c r="I31" s="13"/>
      <c r="J31" s="8"/>
      <c r="K31" s="17"/>
      <c r="L31" s="17"/>
      <c r="M31" s="16">
        <v>0</v>
      </c>
      <c r="N31" s="16">
        <v>0</v>
      </c>
      <c r="O31" s="8"/>
      <c r="P31" s="13"/>
    </row>
    <row r="32" spans="1:16" ht="15" customHeight="1" x14ac:dyDescent="0.3">
      <c r="A32" s="60">
        <v>24</v>
      </c>
      <c r="B32" s="58" t="s">
        <v>77</v>
      </c>
      <c r="C32" s="58" t="s">
        <v>98</v>
      </c>
      <c r="D32" s="62">
        <v>1</v>
      </c>
      <c r="E32" s="63" t="s">
        <v>82</v>
      </c>
      <c r="F32" s="59">
        <v>32000</v>
      </c>
      <c r="G32" s="59">
        <f t="shared" si="0"/>
        <v>32000</v>
      </c>
      <c r="H32" s="64" t="s">
        <v>88</v>
      </c>
      <c r="I32" s="13"/>
      <c r="J32" s="8"/>
      <c r="K32" s="17"/>
      <c r="L32" s="17"/>
      <c r="M32" s="16">
        <v>0</v>
      </c>
      <c r="N32" s="16">
        <v>0</v>
      </c>
      <c r="O32" s="8"/>
      <c r="P32" s="13"/>
    </row>
    <row r="33" spans="1:16" ht="15" customHeight="1" x14ac:dyDescent="0.3">
      <c r="A33" s="60">
        <v>25</v>
      </c>
      <c r="B33" s="58" t="s">
        <v>77</v>
      </c>
      <c r="C33" s="58" t="s">
        <v>106</v>
      </c>
      <c r="D33" s="62">
        <v>2</v>
      </c>
      <c r="E33" s="63" t="s">
        <v>104</v>
      </c>
      <c r="F33" s="59">
        <v>19000</v>
      </c>
      <c r="G33" s="59">
        <f t="shared" si="0"/>
        <v>38000</v>
      </c>
      <c r="H33" s="64" t="s">
        <v>102</v>
      </c>
      <c r="I33" s="13"/>
      <c r="J33" s="8"/>
      <c r="K33" s="17"/>
      <c r="L33" s="17"/>
      <c r="M33" s="16">
        <v>0</v>
      </c>
      <c r="N33" s="16">
        <v>0</v>
      </c>
      <c r="O33" s="8"/>
      <c r="P33" s="13"/>
    </row>
    <row r="34" spans="1:16" ht="15" customHeight="1" x14ac:dyDescent="0.3">
      <c r="A34" s="60">
        <v>26</v>
      </c>
      <c r="B34" s="58" t="s">
        <v>77</v>
      </c>
      <c r="C34" s="58" t="s">
        <v>107</v>
      </c>
      <c r="D34" s="62" t="s">
        <v>85</v>
      </c>
      <c r="E34" s="63" t="s">
        <v>60</v>
      </c>
      <c r="F34" s="59">
        <v>10900</v>
      </c>
      <c r="G34" s="59">
        <v>10900</v>
      </c>
      <c r="H34" s="64" t="s">
        <v>87</v>
      </c>
      <c r="I34" s="13"/>
      <c r="J34" s="8"/>
      <c r="K34" s="17"/>
      <c r="L34" s="17"/>
      <c r="M34" s="16">
        <v>0</v>
      </c>
      <c r="N34" s="16">
        <v>0</v>
      </c>
      <c r="O34" s="8"/>
      <c r="P34" s="13"/>
    </row>
    <row r="35" spans="1:16" ht="15" customHeight="1" x14ac:dyDescent="0.3">
      <c r="A35" s="60">
        <v>27</v>
      </c>
      <c r="B35" s="58" t="s">
        <v>77</v>
      </c>
      <c r="C35" s="58" t="s">
        <v>109</v>
      </c>
      <c r="D35" s="62">
        <v>4</v>
      </c>
      <c r="E35" s="63" t="s">
        <v>108</v>
      </c>
      <c r="F35" s="59">
        <v>15000</v>
      </c>
      <c r="G35" s="59">
        <f t="shared" si="0"/>
        <v>60000</v>
      </c>
      <c r="H35" s="64" t="s">
        <v>110</v>
      </c>
      <c r="I35" s="13"/>
      <c r="J35" s="8"/>
      <c r="K35" s="17"/>
      <c r="L35" s="17"/>
      <c r="M35" s="16">
        <v>0</v>
      </c>
      <c r="N35" s="16">
        <v>0</v>
      </c>
      <c r="O35" s="8"/>
      <c r="P35" s="13"/>
    </row>
    <row r="36" spans="1:16" ht="15" customHeight="1" x14ac:dyDescent="0.3">
      <c r="A36" s="60">
        <v>28</v>
      </c>
      <c r="B36" s="58" t="s">
        <v>77</v>
      </c>
      <c r="C36" s="58" t="s">
        <v>111</v>
      </c>
      <c r="D36" s="62" t="s">
        <v>85</v>
      </c>
      <c r="E36" s="63" t="s">
        <v>85</v>
      </c>
      <c r="F36" s="59">
        <v>112000</v>
      </c>
      <c r="G36" s="59">
        <v>112000</v>
      </c>
      <c r="H36" s="64" t="s">
        <v>151</v>
      </c>
      <c r="I36" s="13"/>
      <c r="J36" s="8"/>
      <c r="K36" s="17"/>
      <c r="L36" s="17"/>
      <c r="M36" s="16">
        <v>0</v>
      </c>
      <c r="N36" s="16">
        <v>0</v>
      </c>
      <c r="O36" s="8"/>
      <c r="P36" s="13"/>
    </row>
    <row r="37" spans="1:16" ht="15" customHeight="1" x14ac:dyDescent="0.3">
      <c r="A37" s="60">
        <v>29</v>
      </c>
      <c r="B37" s="58" t="s">
        <v>77</v>
      </c>
      <c r="C37" s="58" t="s">
        <v>112</v>
      </c>
      <c r="D37" s="62">
        <v>1</v>
      </c>
      <c r="E37" s="63" t="s">
        <v>93</v>
      </c>
      <c r="F37" s="59">
        <v>145000</v>
      </c>
      <c r="G37" s="59">
        <f t="shared" si="0"/>
        <v>145000</v>
      </c>
      <c r="H37" s="64" t="s">
        <v>9</v>
      </c>
      <c r="I37" s="13"/>
      <c r="J37" s="8"/>
      <c r="K37" s="17"/>
      <c r="L37" s="17"/>
      <c r="M37" s="16">
        <v>0</v>
      </c>
      <c r="N37" s="16">
        <v>0</v>
      </c>
      <c r="O37" s="8"/>
      <c r="P37" s="13"/>
    </row>
    <row r="38" spans="1:16" ht="15" customHeight="1" x14ac:dyDescent="0.3">
      <c r="A38" s="60">
        <v>30</v>
      </c>
      <c r="B38" s="58" t="s">
        <v>77</v>
      </c>
      <c r="C38" s="58" t="s">
        <v>113</v>
      </c>
      <c r="D38" s="62">
        <v>500</v>
      </c>
      <c r="E38" s="63" t="s">
        <v>82</v>
      </c>
      <c r="F38" s="59">
        <v>910</v>
      </c>
      <c r="G38" s="59">
        <f t="shared" si="0"/>
        <v>455000</v>
      </c>
      <c r="H38" s="64" t="s">
        <v>114</v>
      </c>
      <c r="I38" s="13"/>
      <c r="J38" s="8"/>
      <c r="K38" s="17"/>
      <c r="L38" s="17"/>
      <c r="M38" s="16">
        <v>0</v>
      </c>
      <c r="N38" s="16">
        <v>0</v>
      </c>
      <c r="O38" s="8"/>
      <c r="P38" s="13"/>
    </row>
    <row r="39" spans="1:16" ht="15" customHeight="1" x14ac:dyDescent="0.3">
      <c r="A39" s="60">
        <v>31</v>
      </c>
      <c r="B39" s="58" t="s">
        <v>77</v>
      </c>
      <c r="C39" s="58" t="s">
        <v>115</v>
      </c>
      <c r="D39" s="62">
        <v>8</v>
      </c>
      <c r="E39" s="63" t="s">
        <v>116</v>
      </c>
      <c r="F39" s="59">
        <v>12500</v>
      </c>
      <c r="G39" s="59">
        <f t="shared" si="0"/>
        <v>100000</v>
      </c>
      <c r="H39" s="64" t="s">
        <v>119</v>
      </c>
      <c r="I39" s="13"/>
      <c r="J39" s="8"/>
      <c r="K39" s="17"/>
      <c r="L39" s="17"/>
      <c r="M39" s="16">
        <v>0</v>
      </c>
      <c r="N39" s="16">
        <v>0</v>
      </c>
      <c r="O39" s="8"/>
      <c r="P39" s="13"/>
    </row>
    <row r="40" spans="1:16" ht="15" customHeight="1" x14ac:dyDescent="0.3">
      <c r="A40" s="60">
        <v>32</v>
      </c>
      <c r="B40" s="58" t="s">
        <v>77</v>
      </c>
      <c r="C40" s="58" t="s">
        <v>117</v>
      </c>
      <c r="D40" s="62">
        <v>2</v>
      </c>
      <c r="E40" s="63" t="s">
        <v>82</v>
      </c>
      <c r="F40" s="59">
        <v>150000</v>
      </c>
      <c r="G40" s="59">
        <f t="shared" si="0"/>
        <v>300000</v>
      </c>
      <c r="H40" s="64" t="s">
        <v>120</v>
      </c>
      <c r="I40" s="13"/>
      <c r="J40" s="8"/>
      <c r="K40" s="17"/>
      <c r="L40" s="17"/>
      <c r="M40" s="16">
        <v>0</v>
      </c>
      <c r="N40" s="16">
        <v>0</v>
      </c>
      <c r="O40" s="8"/>
      <c r="P40" s="13"/>
    </row>
    <row r="41" spans="1:16" ht="15" customHeight="1" x14ac:dyDescent="0.3">
      <c r="A41" s="60">
        <v>33</v>
      </c>
      <c r="B41" s="58" t="s">
        <v>77</v>
      </c>
      <c r="C41" s="58" t="s">
        <v>118</v>
      </c>
      <c r="D41" s="62">
        <v>1</v>
      </c>
      <c r="E41" s="63" t="s">
        <v>82</v>
      </c>
      <c r="F41" s="59">
        <v>125000</v>
      </c>
      <c r="G41" s="59">
        <f t="shared" si="0"/>
        <v>125000</v>
      </c>
      <c r="H41" s="64" t="s">
        <v>120</v>
      </c>
      <c r="I41" s="13"/>
      <c r="J41" s="8"/>
      <c r="K41" s="17"/>
      <c r="L41" s="17"/>
      <c r="M41" s="16">
        <v>0</v>
      </c>
      <c r="N41" s="16">
        <v>0</v>
      </c>
      <c r="O41" s="8"/>
      <c r="P41" s="13"/>
    </row>
    <row r="42" spans="1:16" ht="15" customHeight="1" x14ac:dyDescent="0.3">
      <c r="A42" s="60">
        <v>34</v>
      </c>
      <c r="B42" s="58" t="s">
        <v>77</v>
      </c>
      <c r="C42" s="58" t="s">
        <v>122</v>
      </c>
      <c r="D42" s="62">
        <v>7</v>
      </c>
      <c r="E42" s="63" t="s">
        <v>121</v>
      </c>
      <c r="F42" s="59">
        <v>21500</v>
      </c>
      <c r="G42" s="59">
        <f t="shared" si="0"/>
        <v>150500</v>
      </c>
      <c r="H42" s="64" t="s">
        <v>123</v>
      </c>
      <c r="I42" s="13"/>
      <c r="J42" s="8"/>
      <c r="K42" s="17"/>
      <c r="L42" s="17"/>
      <c r="M42" s="16">
        <v>0</v>
      </c>
      <c r="N42" s="16">
        <v>0</v>
      </c>
      <c r="O42" s="8"/>
      <c r="P42" s="13"/>
    </row>
    <row r="43" spans="1:16" ht="15" customHeight="1" x14ac:dyDescent="0.3">
      <c r="A43" s="60">
        <v>35</v>
      </c>
      <c r="B43" s="58" t="s">
        <v>77</v>
      </c>
      <c r="C43" s="58"/>
      <c r="D43" s="62"/>
      <c r="E43" s="63"/>
      <c r="F43" s="59">
        <v>0</v>
      </c>
      <c r="G43" s="59">
        <f t="shared" si="0"/>
        <v>0</v>
      </c>
      <c r="H43" s="64"/>
      <c r="I43" s="13"/>
      <c r="J43" s="8"/>
      <c r="K43" s="17"/>
      <c r="L43" s="17"/>
      <c r="M43" s="16">
        <v>0</v>
      </c>
      <c r="N43" s="16">
        <v>0</v>
      </c>
      <c r="O43" s="8"/>
      <c r="P43" s="13"/>
    </row>
    <row r="44" spans="1:16" ht="15" customHeight="1" x14ac:dyDescent="0.3">
      <c r="A44" s="60">
        <v>36</v>
      </c>
      <c r="B44" s="58" t="s">
        <v>77</v>
      </c>
      <c r="C44" s="58"/>
      <c r="D44" s="62"/>
      <c r="E44" s="63"/>
      <c r="F44" s="59">
        <v>0</v>
      </c>
      <c r="G44" s="59">
        <f t="shared" si="0"/>
        <v>0</v>
      </c>
      <c r="H44" s="64"/>
      <c r="I44" s="13"/>
      <c r="J44" s="8"/>
      <c r="K44" s="17"/>
      <c r="L44" s="17"/>
      <c r="M44" s="16">
        <v>0</v>
      </c>
      <c r="N44" s="16">
        <v>0</v>
      </c>
      <c r="O44" s="8"/>
      <c r="P44" s="13"/>
    </row>
    <row r="45" spans="1:16" ht="15" customHeight="1" x14ac:dyDescent="0.3">
      <c r="A45" s="60">
        <v>37</v>
      </c>
      <c r="B45" s="58" t="s">
        <v>77</v>
      </c>
      <c r="C45" s="58"/>
      <c r="D45" s="62"/>
      <c r="E45" s="63"/>
      <c r="F45" s="59">
        <v>0</v>
      </c>
      <c r="G45" s="59">
        <f t="shared" si="0"/>
        <v>0</v>
      </c>
      <c r="H45" s="64"/>
      <c r="I45" s="13"/>
      <c r="J45" s="8"/>
      <c r="K45" s="17"/>
      <c r="L45" s="17"/>
      <c r="M45" s="16">
        <v>0</v>
      </c>
      <c r="N45" s="16">
        <v>0</v>
      </c>
      <c r="O45" s="8"/>
      <c r="P45" s="13"/>
    </row>
    <row r="46" spans="1:16" ht="15" customHeight="1" x14ac:dyDescent="0.3">
      <c r="A46" s="60">
        <v>38</v>
      </c>
      <c r="B46" s="58" t="s">
        <v>77</v>
      </c>
      <c r="C46" s="58"/>
      <c r="D46" s="62"/>
      <c r="E46" s="63"/>
      <c r="F46" s="59">
        <v>0</v>
      </c>
      <c r="G46" s="59">
        <f t="shared" si="0"/>
        <v>0</v>
      </c>
      <c r="H46" s="64"/>
      <c r="I46" s="13"/>
      <c r="J46" s="8"/>
      <c r="K46" s="17"/>
      <c r="L46" s="17"/>
      <c r="M46" s="16">
        <v>0</v>
      </c>
      <c r="N46" s="16">
        <v>0</v>
      </c>
      <c r="O46" s="8"/>
      <c r="P46" s="13"/>
    </row>
    <row r="47" spans="1:16" ht="15" customHeight="1" x14ac:dyDescent="0.3">
      <c r="A47" s="60">
        <v>39</v>
      </c>
      <c r="B47" s="58" t="s">
        <v>77</v>
      </c>
      <c r="C47" s="58"/>
      <c r="D47" s="62"/>
      <c r="E47" s="63"/>
      <c r="F47" s="59">
        <v>0</v>
      </c>
      <c r="G47" s="59">
        <f t="shared" si="0"/>
        <v>0</v>
      </c>
      <c r="H47" s="64"/>
      <c r="I47" s="13"/>
      <c r="J47" s="8"/>
      <c r="K47" s="17"/>
      <c r="L47" s="17"/>
      <c r="M47" s="16">
        <v>0</v>
      </c>
      <c r="N47" s="16">
        <v>0</v>
      </c>
      <c r="O47" s="8"/>
      <c r="P47" s="13"/>
    </row>
    <row r="48" spans="1:16" ht="15" customHeight="1" x14ac:dyDescent="0.3">
      <c r="A48" s="60">
        <v>40</v>
      </c>
      <c r="B48" s="58" t="s">
        <v>77</v>
      </c>
      <c r="C48" s="58"/>
      <c r="D48" s="62"/>
      <c r="E48" s="63"/>
      <c r="F48" s="59">
        <v>0</v>
      </c>
      <c r="G48" s="59">
        <f t="shared" si="0"/>
        <v>0</v>
      </c>
      <c r="H48" s="64"/>
      <c r="I48" s="13"/>
      <c r="J48" s="8"/>
      <c r="K48" s="17"/>
      <c r="L48" s="17"/>
      <c r="M48" s="16">
        <v>0</v>
      </c>
      <c r="N48" s="16">
        <v>0</v>
      </c>
      <c r="O48" s="8"/>
      <c r="P48" s="13"/>
    </row>
    <row r="49" spans="1:16" ht="15" customHeight="1" x14ac:dyDescent="0.3">
      <c r="A49" s="60">
        <v>41</v>
      </c>
      <c r="B49" s="58" t="s">
        <v>77</v>
      </c>
      <c r="C49" s="58"/>
      <c r="D49" s="62"/>
      <c r="E49" s="63"/>
      <c r="F49" s="59">
        <v>0</v>
      </c>
      <c r="G49" s="59">
        <f t="shared" si="0"/>
        <v>0</v>
      </c>
      <c r="H49" s="64"/>
      <c r="I49" s="13"/>
      <c r="J49" s="8"/>
      <c r="K49" s="17"/>
      <c r="L49" s="17"/>
      <c r="M49" s="16">
        <v>0</v>
      </c>
      <c r="N49" s="16">
        <v>0</v>
      </c>
      <c r="O49" s="8"/>
      <c r="P49" s="13"/>
    </row>
    <row r="50" spans="1:16" ht="15" customHeight="1" x14ac:dyDescent="0.3">
      <c r="A50" s="60">
        <v>42</v>
      </c>
      <c r="B50" s="58" t="s">
        <v>77</v>
      </c>
      <c r="C50" s="58"/>
      <c r="D50" s="62"/>
      <c r="E50" s="63"/>
      <c r="F50" s="59">
        <v>0</v>
      </c>
      <c r="G50" s="59">
        <f t="shared" si="0"/>
        <v>0</v>
      </c>
      <c r="H50" s="64"/>
      <c r="I50" s="13"/>
      <c r="J50" s="8"/>
      <c r="K50" s="17"/>
      <c r="L50" s="17"/>
      <c r="M50" s="16">
        <v>0</v>
      </c>
      <c r="N50" s="16">
        <v>0</v>
      </c>
      <c r="O50" s="8"/>
      <c r="P50" s="13"/>
    </row>
    <row r="51" spans="1:16" ht="15" customHeight="1" x14ac:dyDescent="0.3">
      <c r="A51" s="60">
        <v>43</v>
      </c>
      <c r="B51" s="58" t="s">
        <v>77</v>
      </c>
      <c r="C51" s="58"/>
      <c r="D51" s="62"/>
      <c r="E51" s="63"/>
      <c r="F51" s="59">
        <v>0</v>
      </c>
      <c r="G51" s="59">
        <f t="shared" si="0"/>
        <v>0</v>
      </c>
      <c r="H51" s="64"/>
      <c r="I51" s="13"/>
      <c r="J51" s="8"/>
      <c r="K51" s="17"/>
      <c r="L51" s="17"/>
      <c r="M51" s="16">
        <v>0</v>
      </c>
      <c r="N51" s="16">
        <v>0</v>
      </c>
      <c r="O51" s="8"/>
      <c r="P51" s="13"/>
    </row>
    <row r="52" spans="1:16" ht="15" customHeight="1" x14ac:dyDescent="0.3">
      <c r="A52" s="60">
        <v>44</v>
      </c>
      <c r="B52" s="58" t="s">
        <v>77</v>
      </c>
      <c r="C52" s="58"/>
      <c r="D52" s="62"/>
      <c r="E52" s="63"/>
      <c r="F52" s="59">
        <v>0</v>
      </c>
      <c r="G52" s="59">
        <f t="shared" si="0"/>
        <v>0</v>
      </c>
      <c r="H52" s="64"/>
      <c r="I52" s="13"/>
      <c r="J52" s="8"/>
      <c r="K52" s="17"/>
      <c r="L52" s="17"/>
      <c r="M52" s="16">
        <v>0</v>
      </c>
      <c r="N52" s="16">
        <v>0</v>
      </c>
      <c r="O52" s="8"/>
      <c r="P52" s="13"/>
    </row>
    <row r="53" spans="1:16" ht="15" customHeight="1" x14ac:dyDescent="0.3">
      <c r="A53" s="60">
        <v>45</v>
      </c>
      <c r="B53" s="58" t="s">
        <v>77</v>
      </c>
      <c r="C53" s="58"/>
      <c r="D53" s="62"/>
      <c r="E53" s="63"/>
      <c r="F53" s="59">
        <v>0</v>
      </c>
      <c r="G53" s="59">
        <f t="shared" si="0"/>
        <v>0</v>
      </c>
      <c r="H53" s="64"/>
      <c r="I53" s="13"/>
      <c r="J53" s="8"/>
      <c r="K53" s="17"/>
      <c r="L53" s="17"/>
      <c r="M53" s="16">
        <v>0</v>
      </c>
      <c r="N53" s="16">
        <v>0</v>
      </c>
      <c r="O53" s="8"/>
      <c r="P53" s="13"/>
    </row>
    <row r="54" spans="1:16" ht="15" customHeight="1" x14ac:dyDescent="0.3">
      <c r="A54" s="60">
        <v>46</v>
      </c>
      <c r="B54" s="58" t="s">
        <v>77</v>
      </c>
      <c r="C54" s="58"/>
      <c r="D54" s="62"/>
      <c r="E54" s="63"/>
      <c r="F54" s="59">
        <v>0</v>
      </c>
      <c r="G54" s="59">
        <f t="shared" si="0"/>
        <v>0</v>
      </c>
      <c r="H54" s="64"/>
      <c r="I54" s="13"/>
      <c r="J54" s="8"/>
      <c r="K54" s="17"/>
      <c r="L54" s="17"/>
      <c r="M54" s="16">
        <v>0</v>
      </c>
      <c r="N54" s="16">
        <v>0</v>
      </c>
      <c r="O54" s="8"/>
      <c r="P54" s="13"/>
    </row>
    <row r="55" spans="1:16" ht="15" customHeight="1" x14ac:dyDescent="0.3">
      <c r="A55" s="60">
        <v>47</v>
      </c>
      <c r="B55" s="58" t="s">
        <v>77</v>
      </c>
      <c r="C55" s="58"/>
      <c r="D55" s="62"/>
      <c r="E55" s="63"/>
      <c r="F55" s="59">
        <v>0</v>
      </c>
      <c r="G55" s="59">
        <f t="shared" si="0"/>
        <v>0</v>
      </c>
      <c r="H55" s="64"/>
      <c r="I55" s="13"/>
      <c r="J55" s="8"/>
      <c r="K55" s="17"/>
      <c r="L55" s="17"/>
      <c r="M55" s="16">
        <v>0</v>
      </c>
      <c r="N55" s="16">
        <v>0</v>
      </c>
      <c r="O55" s="8"/>
      <c r="P55" s="13"/>
    </row>
    <row r="56" spans="1:16" ht="15" customHeight="1" x14ac:dyDescent="0.3">
      <c r="A56" s="60">
        <v>48</v>
      </c>
      <c r="B56" s="58" t="s">
        <v>77</v>
      </c>
      <c r="C56" s="58"/>
      <c r="D56" s="62"/>
      <c r="E56" s="63"/>
      <c r="F56" s="59">
        <v>0</v>
      </c>
      <c r="G56" s="59">
        <f t="shared" si="0"/>
        <v>0</v>
      </c>
      <c r="H56" s="64"/>
      <c r="I56" s="13"/>
      <c r="J56" s="8"/>
      <c r="K56" s="17"/>
      <c r="L56" s="17"/>
      <c r="M56" s="16">
        <v>0</v>
      </c>
      <c r="N56" s="16">
        <v>0</v>
      </c>
      <c r="O56" s="8"/>
      <c r="P56" s="13"/>
    </row>
    <row r="57" spans="1:16" ht="15" customHeight="1" x14ac:dyDescent="0.3">
      <c r="A57" s="60">
        <v>49</v>
      </c>
      <c r="B57" s="58" t="s">
        <v>77</v>
      </c>
      <c r="C57" s="58"/>
      <c r="D57" s="62"/>
      <c r="E57" s="63"/>
      <c r="F57" s="59">
        <v>0</v>
      </c>
      <c r="G57" s="59">
        <f t="shared" si="0"/>
        <v>0</v>
      </c>
      <c r="H57" s="64"/>
      <c r="I57" s="13"/>
      <c r="J57" s="8"/>
      <c r="K57" s="17"/>
      <c r="L57" s="17"/>
      <c r="M57" s="16">
        <v>0</v>
      </c>
      <c r="N57" s="16">
        <v>0</v>
      </c>
      <c r="O57" s="8"/>
      <c r="P57" s="13"/>
    </row>
    <row r="58" spans="1:16" ht="15" customHeight="1" x14ac:dyDescent="0.3">
      <c r="A58" s="60">
        <v>50</v>
      </c>
      <c r="B58" s="58" t="s">
        <v>77</v>
      </c>
      <c r="C58" s="58"/>
      <c r="D58" s="62"/>
      <c r="E58" s="63"/>
      <c r="F58" s="59">
        <v>0</v>
      </c>
      <c r="G58" s="59">
        <f t="shared" si="0"/>
        <v>0</v>
      </c>
      <c r="H58" s="64"/>
      <c r="I58" s="13"/>
      <c r="J58" s="8"/>
      <c r="K58" s="17"/>
      <c r="L58" s="17"/>
      <c r="M58" s="16">
        <v>0</v>
      </c>
      <c r="N58" s="16">
        <v>0</v>
      </c>
      <c r="O58" s="8"/>
      <c r="P58" s="13"/>
    </row>
    <row r="59" spans="1:16" ht="15" customHeight="1" x14ac:dyDescent="0.3">
      <c r="A59" s="60">
        <v>51</v>
      </c>
      <c r="B59" s="58" t="s">
        <v>77</v>
      </c>
      <c r="C59" s="58"/>
      <c r="D59" s="62"/>
      <c r="E59" s="63"/>
      <c r="F59" s="59">
        <v>0</v>
      </c>
      <c r="G59" s="59">
        <f t="shared" si="0"/>
        <v>0</v>
      </c>
      <c r="H59" s="64"/>
      <c r="I59" s="13"/>
      <c r="J59" s="8"/>
      <c r="K59" s="17"/>
      <c r="L59" s="17"/>
      <c r="M59" s="16">
        <v>0</v>
      </c>
      <c r="N59" s="16">
        <v>0</v>
      </c>
      <c r="O59" s="8"/>
      <c r="P59" s="13"/>
    </row>
    <row r="60" spans="1:16" ht="15" customHeight="1" x14ac:dyDescent="0.3">
      <c r="A60" s="60">
        <v>52</v>
      </c>
      <c r="B60" s="58" t="s">
        <v>77</v>
      </c>
      <c r="C60" s="58"/>
      <c r="D60" s="62"/>
      <c r="E60" s="63"/>
      <c r="F60" s="59">
        <v>0</v>
      </c>
      <c r="G60" s="59">
        <f t="shared" si="0"/>
        <v>0</v>
      </c>
      <c r="H60" s="64"/>
      <c r="I60" s="13"/>
      <c r="J60" s="8"/>
      <c r="K60" s="17"/>
      <c r="L60" s="17"/>
      <c r="M60" s="16">
        <v>0</v>
      </c>
      <c r="N60" s="16">
        <v>0</v>
      </c>
      <c r="O60" s="8"/>
      <c r="P60" s="13"/>
    </row>
    <row r="61" spans="1:16" ht="15" customHeight="1" x14ac:dyDescent="0.3">
      <c r="A61" s="60">
        <v>53</v>
      </c>
      <c r="B61" s="58" t="s">
        <v>77</v>
      </c>
      <c r="C61" s="58"/>
      <c r="D61" s="62"/>
      <c r="E61" s="63"/>
      <c r="F61" s="59">
        <v>0</v>
      </c>
      <c r="G61" s="59">
        <f t="shared" si="0"/>
        <v>0</v>
      </c>
      <c r="H61" s="64"/>
      <c r="I61" s="13"/>
      <c r="J61" s="8"/>
      <c r="K61" s="17"/>
      <c r="L61" s="17"/>
      <c r="M61" s="16">
        <v>0</v>
      </c>
      <c r="N61" s="16">
        <v>0</v>
      </c>
      <c r="O61" s="8"/>
      <c r="P61" s="13"/>
    </row>
    <row r="62" spans="1:16" ht="15" customHeight="1" x14ac:dyDescent="0.3">
      <c r="A62" s="60">
        <v>54</v>
      </c>
      <c r="B62" s="58" t="s">
        <v>77</v>
      </c>
      <c r="C62" s="58"/>
      <c r="D62" s="62"/>
      <c r="E62" s="63"/>
      <c r="F62" s="59">
        <v>0</v>
      </c>
      <c r="G62" s="59">
        <f t="shared" si="0"/>
        <v>0</v>
      </c>
      <c r="H62" s="64"/>
      <c r="I62" s="13"/>
      <c r="J62" s="8"/>
      <c r="K62" s="17"/>
      <c r="L62" s="17"/>
      <c r="M62" s="16">
        <v>0</v>
      </c>
      <c r="N62" s="16">
        <v>0</v>
      </c>
      <c r="O62" s="8"/>
      <c r="P62" s="13"/>
    </row>
    <row r="63" spans="1:16" ht="15" customHeight="1" x14ac:dyDescent="0.3">
      <c r="A63" s="60">
        <v>55</v>
      </c>
      <c r="B63" s="58" t="s">
        <v>77</v>
      </c>
      <c r="C63" s="58"/>
      <c r="D63" s="62"/>
      <c r="E63" s="63"/>
      <c r="F63" s="59">
        <v>0</v>
      </c>
      <c r="G63" s="59">
        <f t="shared" si="0"/>
        <v>0</v>
      </c>
      <c r="H63" s="64"/>
      <c r="I63" s="13"/>
      <c r="J63" s="8"/>
      <c r="K63" s="17"/>
      <c r="L63" s="17"/>
      <c r="M63" s="16">
        <v>0</v>
      </c>
      <c r="N63" s="16">
        <v>0</v>
      </c>
      <c r="O63" s="8"/>
      <c r="P63" s="13"/>
    </row>
    <row r="64" spans="1:16" ht="15" customHeight="1" x14ac:dyDescent="0.3">
      <c r="A64" s="60">
        <v>56</v>
      </c>
      <c r="B64" s="58" t="s">
        <v>77</v>
      </c>
      <c r="C64" s="58"/>
      <c r="D64" s="62"/>
      <c r="E64" s="63"/>
      <c r="F64" s="59">
        <v>0</v>
      </c>
      <c r="G64" s="59">
        <f t="shared" si="0"/>
        <v>0</v>
      </c>
      <c r="H64" s="64"/>
      <c r="I64" s="13"/>
      <c r="J64" s="8"/>
      <c r="K64" s="17"/>
      <c r="L64" s="17"/>
      <c r="M64" s="16">
        <v>0</v>
      </c>
      <c r="N64" s="16">
        <v>0</v>
      </c>
      <c r="O64" s="8"/>
      <c r="P64" s="13"/>
    </row>
    <row r="65" spans="1:16" ht="15" customHeight="1" x14ac:dyDescent="0.3">
      <c r="A65" s="60">
        <v>57</v>
      </c>
      <c r="B65" s="58" t="s">
        <v>77</v>
      </c>
      <c r="C65" s="58"/>
      <c r="D65" s="62"/>
      <c r="E65" s="63"/>
      <c r="F65" s="59">
        <v>0</v>
      </c>
      <c r="G65" s="59">
        <f t="shared" si="0"/>
        <v>0</v>
      </c>
      <c r="H65" s="64"/>
      <c r="I65" s="13"/>
      <c r="J65" s="8"/>
      <c r="K65" s="17"/>
      <c r="L65" s="17"/>
      <c r="M65" s="16">
        <v>0</v>
      </c>
      <c r="N65" s="16">
        <v>0</v>
      </c>
      <c r="O65" s="8"/>
      <c r="P65" s="13"/>
    </row>
    <row r="66" spans="1:16" ht="15" customHeight="1" x14ac:dyDescent="0.3">
      <c r="A66" s="60">
        <v>58</v>
      </c>
      <c r="B66" s="58" t="s">
        <v>77</v>
      </c>
      <c r="C66" s="58"/>
      <c r="D66" s="62"/>
      <c r="E66" s="63"/>
      <c r="F66" s="59">
        <v>0</v>
      </c>
      <c r="G66" s="59">
        <f t="shared" si="0"/>
        <v>0</v>
      </c>
      <c r="H66" s="64"/>
      <c r="I66" s="13"/>
      <c r="J66" s="8"/>
      <c r="K66" s="17"/>
      <c r="L66" s="17"/>
      <c r="M66" s="16">
        <v>0</v>
      </c>
      <c r="N66" s="16">
        <v>0</v>
      </c>
      <c r="O66" s="8"/>
      <c r="P66" s="13"/>
    </row>
    <row r="67" spans="1:16" ht="15" customHeight="1" x14ac:dyDescent="0.3">
      <c r="A67" s="60">
        <v>59</v>
      </c>
      <c r="B67" s="58" t="s">
        <v>77</v>
      </c>
      <c r="C67" s="58"/>
      <c r="D67" s="62"/>
      <c r="E67" s="63"/>
      <c r="F67" s="59">
        <v>0</v>
      </c>
      <c r="G67" s="59">
        <f t="shared" si="0"/>
        <v>0</v>
      </c>
      <c r="H67" s="64"/>
      <c r="I67" s="13"/>
      <c r="J67" s="8"/>
      <c r="K67" s="17"/>
      <c r="L67" s="17"/>
      <c r="M67" s="16">
        <v>0</v>
      </c>
      <c r="N67" s="16">
        <v>0</v>
      </c>
      <c r="O67" s="8"/>
      <c r="P67" s="13"/>
    </row>
    <row r="68" spans="1:16" ht="15" customHeight="1" x14ac:dyDescent="0.3">
      <c r="A68" s="60">
        <v>60</v>
      </c>
      <c r="B68" s="58" t="s">
        <v>77</v>
      </c>
      <c r="C68" s="58"/>
      <c r="D68" s="62"/>
      <c r="E68" s="63"/>
      <c r="F68" s="59">
        <v>0</v>
      </c>
      <c r="G68" s="59">
        <f t="shared" si="0"/>
        <v>0</v>
      </c>
      <c r="H68" s="64"/>
      <c r="I68" s="13"/>
      <c r="J68" s="8"/>
      <c r="K68" s="17"/>
      <c r="L68" s="17"/>
      <c r="M68" s="16">
        <v>0</v>
      </c>
      <c r="N68" s="16">
        <v>0</v>
      </c>
      <c r="O68" s="8"/>
      <c r="P68" s="13"/>
    </row>
    <row r="69" spans="1:16" ht="15" customHeight="1" x14ac:dyDescent="0.3">
      <c r="A69" s="60">
        <v>61</v>
      </c>
      <c r="B69" s="58" t="s">
        <v>77</v>
      </c>
      <c r="C69" s="58"/>
      <c r="D69" s="62"/>
      <c r="E69" s="63"/>
      <c r="F69" s="59">
        <v>0</v>
      </c>
      <c r="G69" s="59">
        <f t="shared" si="0"/>
        <v>0</v>
      </c>
      <c r="H69" s="64"/>
      <c r="I69" s="13"/>
      <c r="J69" s="8"/>
      <c r="K69" s="17"/>
      <c r="L69" s="17"/>
      <c r="M69" s="16">
        <v>0</v>
      </c>
      <c r="N69" s="16">
        <v>0</v>
      </c>
      <c r="O69" s="8"/>
      <c r="P69" s="13"/>
    </row>
    <row r="70" spans="1:16" ht="15" customHeight="1" x14ac:dyDescent="0.3">
      <c r="A70" s="60">
        <v>62</v>
      </c>
      <c r="B70" s="58" t="s">
        <v>77</v>
      </c>
      <c r="C70" s="58"/>
      <c r="D70" s="62"/>
      <c r="E70" s="63"/>
      <c r="F70" s="59">
        <v>0</v>
      </c>
      <c r="G70" s="59">
        <f t="shared" si="0"/>
        <v>0</v>
      </c>
      <c r="H70" s="64"/>
      <c r="I70" s="13"/>
      <c r="J70" s="8"/>
      <c r="K70" s="17"/>
      <c r="L70" s="17"/>
      <c r="M70" s="16">
        <v>0</v>
      </c>
      <c r="N70" s="16">
        <v>0</v>
      </c>
      <c r="O70" s="8"/>
      <c r="P70" s="13"/>
    </row>
    <row r="71" spans="1:16" ht="15" customHeight="1" x14ac:dyDescent="0.3">
      <c r="A71" s="60">
        <v>63</v>
      </c>
      <c r="B71" s="58" t="s">
        <v>77</v>
      </c>
      <c r="C71" s="58"/>
      <c r="D71" s="62"/>
      <c r="E71" s="63"/>
      <c r="F71" s="59">
        <v>0</v>
      </c>
      <c r="G71" s="59">
        <f t="shared" si="0"/>
        <v>0</v>
      </c>
      <c r="H71" s="64"/>
      <c r="I71" s="13"/>
      <c r="J71" s="8"/>
      <c r="K71" s="17"/>
      <c r="L71" s="17"/>
      <c r="M71" s="16">
        <v>0</v>
      </c>
      <c r="N71" s="16">
        <v>0</v>
      </c>
      <c r="O71" s="8"/>
      <c r="P71" s="13"/>
    </row>
    <row r="72" spans="1:16" ht="15" customHeight="1" x14ac:dyDescent="0.3">
      <c r="A72" s="60">
        <v>64</v>
      </c>
      <c r="B72" s="58" t="s">
        <v>77</v>
      </c>
      <c r="C72" s="58"/>
      <c r="D72" s="62"/>
      <c r="E72" s="63"/>
      <c r="F72" s="59">
        <v>0</v>
      </c>
      <c r="G72" s="59">
        <f t="shared" si="0"/>
        <v>0</v>
      </c>
      <c r="H72" s="64"/>
      <c r="I72" s="13"/>
      <c r="J72" s="8"/>
      <c r="K72" s="17"/>
      <c r="L72" s="17"/>
      <c r="M72" s="16">
        <v>0</v>
      </c>
      <c r="N72" s="16">
        <v>0</v>
      </c>
      <c r="O72" s="8"/>
      <c r="P72" s="13"/>
    </row>
    <row r="73" spans="1:16" ht="15" customHeight="1" x14ac:dyDescent="0.3">
      <c r="A73" s="60">
        <v>65</v>
      </c>
      <c r="B73" s="58" t="s">
        <v>77</v>
      </c>
      <c r="C73" s="58"/>
      <c r="D73" s="62"/>
      <c r="E73" s="63"/>
      <c r="F73" s="59">
        <v>0</v>
      </c>
      <c r="G73" s="59">
        <f t="shared" si="0"/>
        <v>0</v>
      </c>
      <c r="H73" s="64"/>
      <c r="I73" s="13"/>
      <c r="J73" s="8"/>
      <c r="K73" s="17"/>
      <c r="L73" s="17"/>
      <c r="M73" s="16">
        <v>0</v>
      </c>
      <c r="N73" s="16">
        <v>0</v>
      </c>
      <c r="O73" s="8"/>
      <c r="P73" s="13"/>
    </row>
    <row r="74" spans="1:16" ht="15" customHeight="1" x14ac:dyDescent="0.3">
      <c r="A74" s="60">
        <v>66</v>
      </c>
      <c r="B74" s="58" t="s">
        <v>77</v>
      </c>
      <c r="C74" s="58"/>
      <c r="D74" s="62"/>
      <c r="E74" s="63"/>
      <c r="F74" s="59">
        <v>0</v>
      </c>
      <c r="G74" s="59">
        <f t="shared" ref="G74:G114" si="1">SUM(D74*F74)</f>
        <v>0</v>
      </c>
      <c r="H74" s="64"/>
      <c r="I74" s="13"/>
      <c r="J74" s="8"/>
      <c r="K74" s="17"/>
      <c r="L74" s="17"/>
      <c r="M74" s="16">
        <v>0</v>
      </c>
      <c r="N74" s="16">
        <v>0</v>
      </c>
      <c r="O74" s="8"/>
      <c r="P74" s="13"/>
    </row>
    <row r="75" spans="1:16" ht="15" customHeight="1" x14ac:dyDescent="0.3">
      <c r="A75" s="60">
        <v>67</v>
      </c>
      <c r="B75" s="58" t="s">
        <v>77</v>
      </c>
      <c r="C75" s="58"/>
      <c r="D75" s="62"/>
      <c r="E75" s="63"/>
      <c r="F75" s="59">
        <v>0</v>
      </c>
      <c r="G75" s="59">
        <f t="shared" si="1"/>
        <v>0</v>
      </c>
      <c r="H75" s="64"/>
      <c r="I75" s="13"/>
      <c r="J75" s="8"/>
      <c r="K75" s="17"/>
      <c r="L75" s="17"/>
      <c r="M75" s="16">
        <v>0</v>
      </c>
      <c r="N75" s="16">
        <v>0</v>
      </c>
      <c r="O75" s="8"/>
      <c r="P75" s="13"/>
    </row>
    <row r="76" spans="1:16" ht="15" customHeight="1" x14ac:dyDescent="0.3">
      <c r="A76" s="60">
        <v>68</v>
      </c>
      <c r="B76" s="58" t="s">
        <v>77</v>
      </c>
      <c r="C76" s="58"/>
      <c r="D76" s="62"/>
      <c r="E76" s="63"/>
      <c r="F76" s="59">
        <v>0</v>
      </c>
      <c r="G76" s="59">
        <f t="shared" si="1"/>
        <v>0</v>
      </c>
      <c r="H76" s="64"/>
      <c r="I76" s="13"/>
      <c r="J76" s="8"/>
      <c r="K76" s="17"/>
      <c r="L76" s="17"/>
      <c r="M76" s="16">
        <v>0</v>
      </c>
      <c r="N76" s="16">
        <v>0</v>
      </c>
      <c r="O76" s="8"/>
      <c r="P76" s="13"/>
    </row>
    <row r="77" spans="1:16" ht="15" customHeight="1" x14ac:dyDescent="0.3">
      <c r="A77" s="60">
        <v>69</v>
      </c>
      <c r="B77" s="58" t="s">
        <v>77</v>
      </c>
      <c r="C77" s="58"/>
      <c r="D77" s="62"/>
      <c r="E77" s="63"/>
      <c r="F77" s="59">
        <v>0</v>
      </c>
      <c r="G77" s="59">
        <f t="shared" si="1"/>
        <v>0</v>
      </c>
      <c r="H77" s="64"/>
      <c r="I77" s="13"/>
      <c r="J77" s="8"/>
      <c r="K77" s="17"/>
      <c r="L77" s="17"/>
      <c r="M77" s="16">
        <v>0</v>
      </c>
      <c r="N77" s="16">
        <v>0</v>
      </c>
      <c r="O77" s="8"/>
      <c r="P77" s="13"/>
    </row>
    <row r="78" spans="1:16" ht="15" customHeight="1" x14ac:dyDescent="0.3">
      <c r="A78" s="60">
        <v>70</v>
      </c>
      <c r="B78" s="58" t="s">
        <v>77</v>
      </c>
      <c r="C78" s="58"/>
      <c r="D78" s="62"/>
      <c r="E78" s="63"/>
      <c r="F78" s="59">
        <v>0</v>
      </c>
      <c r="G78" s="59">
        <f t="shared" si="1"/>
        <v>0</v>
      </c>
      <c r="H78" s="64"/>
      <c r="I78" s="13"/>
      <c r="J78" s="8"/>
      <c r="K78" s="17"/>
      <c r="L78" s="17"/>
      <c r="M78" s="16">
        <v>0</v>
      </c>
      <c r="N78" s="16">
        <v>0</v>
      </c>
      <c r="O78" s="8"/>
      <c r="P78" s="13"/>
    </row>
    <row r="79" spans="1:16" ht="15" customHeight="1" x14ac:dyDescent="0.3">
      <c r="A79" s="60">
        <v>71</v>
      </c>
      <c r="B79" s="58" t="s">
        <v>77</v>
      </c>
      <c r="C79" s="58"/>
      <c r="D79" s="62"/>
      <c r="E79" s="63"/>
      <c r="F79" s="59">
        <v>0</v>
      </c>
      <c r="G79" s="59">
        <f t="shared" si="1"/>
        <v>0</v>
      </c>
      <c r="H79" s="64"/>
      <c r="I79" s="13"/>
      <c r="J79" s="8"/>
      <c r="K79" s="17"/>
      <c r="L79" s="17"/>
      <c r="M79" s="16">
        <v>0</v>
      </c>
      <c r="N79" s="16">
        <v>0</v>
      </c>
      <c r="O79" s="8"/>
      <c r="P79" s="13"/>
    </row>
    <row r="80" spans="1:16" ht="15" customHeight="1" x14ac:dyDescent="0.3">
      <c r="A80" s="60">
        <v>72</v>
      </c>
      <c r="B80" s="58" t="s">
        <v>77</v>
      </c>
      <c r="C80" s="58"/>
      <c r="D80" s="62"/>
      <c r="E80" s="63"/>
      <c r="F80" s="59">
        <v>0</v>
      </c>
      <c r="G80" s="59">
        <f t="shared" si="1"/>
        <v>0</v>
      </c>
      <c r="H80" s="64"/>
      <c r="I80" s="13"/>
      <c r="J80" s="8"/>
      <c r="K80" s="17"/>
      <c r="L80" s="17"/>
      <c r="M80" s="16">
        <v>0</v>
      </c>
      <c r="N80" s="16">
        <v>0</v>
      </c>
      <c r="O80" s="8"/>
      <c r="P80" s="13"/>
    </row>
    <row r="81" spans="1:16" ht="15" customHeight="1" x14ac:dyDescent="0.3">
      <c r="A81" s="60">
        <v>73</v>
      </c>
      <c r="B81" s="58" t="s">
        <v>77</v>
      </c>
      <c r="C81" s="58"/>
      <c r="D81" s="62"/>
      <c r="E81" s="63"/>
      <c r="F81" s="59">
        <v>0</v>
      </c>
      <c r="G81" s="59">
        <f t="shared" si="1"/>
        <v>0</v>
      </c>
      <c r="H81" s="64"/>
      <c r="I81" s="13"/>
      <c r="J81" s="8"/>
      <c r="K81" s="17"/>
      <c r="L81" s="17"/>
      <c r="M81" s="16">
        <v>0</v>
      </c>
      <c r="N81" s="16">
        <v>0</v>
      </c>
      <c r="O81" s="8"/>
      <c r="P81" s="13"/>
    </row>
    <row r="82" spans="1:16" ht="15" customHeight="1" x14ac:dyDescent="0.3">
      <c r="A82" s="60">
        <v>74</v>
      </c>
      <c r="B82" s="58" t="s">
        <v>77</v>
      </c>
      <c r="C82" s="58"/>
      <c r="D82" s="62"/>
      <c r="E82" s="63"/>
      <c r="F82" s="59">
        <v>0</v>
      </c>
      <c r="G82" s="59">
        <f t="shared" si="1"/>
        <v>0</v>
      </c>
      <c r="H82" s="64"/>
      <c r="I82" s="13"/>
      <c r="J82" s="8"/>
      <c r="K82" s="17"/>
      <c r="L82" s="17"/>
      <c r="M82" s="16">
        <v>0</v>
      </c>
      <c r="N82" s="16">
        <v>0</v>
      </c>
      <c r="O82" s="8"/>
      <c r="P82" s="13"/>
    </row>
    <row r="83" spans="1:16" ht="15" customHeight="1" x14ac:dyDescent="0.3">
      <c r="A83" s="60">
        <v>75</v>
      </c>
      <c r="B83" s="58" t="s">
        <v>77</v>
      </c>
      <c r="C83" s="58"/>
      <c r="D83" s="62"/>
      <c r="E83" s="63"/>
      <c r="F83" s="59">
        <v>0</v>
      </c>
      <c r="G83" s="59">
        <f t="shared" si="1"/>
        <v>0</v>
      </c>
      <c r="H83" s="64"/>
      <c r="I83" s="13"/>
      <c r="J83" s="8"/>
      <c r="K83" s="17"/>
      <c r="L83" s="17"/>
      <c r="M83" s="16">
        <v>0</v>
      </c>
      <c r="N83" s="16">
        <v>0</v>
      </c>
      <c r="O83" s="8"/>
      <c r="P83" s="13"/>
    </row>
    <row r="84" spans="1:16" ht="15" customHeight="1" x14ac:dyDescent="0.3">
      <c r="A84" s="60">
        <v>76</v>
      </c>
      <c r="B84" s="58" t="s">
        <v>77</v>
      </c>
      <c r="C84" s="58"/>
      <c r="D84" s="62"/>
      <c r="E84" s="63"/>
      <c r="F84" s="59">
        <v>0</v>
      </c>
      <c r="G84" s="59">
        <f t="shared" si="1"/>
        <v>0</v>
      </c>
      <c r="H84" s="64"/>
      <c r="I84" s="13"/>
      <c r="J84" s="8"/>
      <c r="K84" s="17"/>
      <c r="L84" s="17"/>
      <c r="M84" s="16">
        <v>0</v>
      </c>
      <c r="N84" s="16">
        <v>0</v>
      </c>
      <c r="O84" s="8"/>
      <c r="P84" s="13"/>
    </row>
    <row r="85" spans="1:16" ht="15" customHeight="1" x14ac:dyDescent="0.3">
      <c r="A85" s="60">
        <v>77</v>
      </c>
      <c r="B85" s="58" t="s">
        <v>77</v>
      </c>
      <c r="C85" s="58"/>
      <c r="D85" s="62"/>
      <c r="E85" s="63"/>
      <c r="F85" s="59">
        <v>0</v>
      </c>
      <c r="G85" s="59">
        <f t="shared" si="1"/>
        <v>0</v>
      </c>
      <c r="H85" s="64"/>
      <c r="I85" s="13"/>
      <c r="J85" s="8"/>
      <c r="K85" s="17"/>
      <c r="L85" s="17"/>
      <c r="M85" s="16">
        <v>0</v>
      </c>
      <c r="N85" s="16">
        <v>0</v>
      </c>
      <c r="O85" s="8"/>
      <c r="P85" s="13"/>
    </row>
    <row r="86" spans="1:16" ht="15" customHeight="1" x14ac:dyDescent="0.3">
      <c r="A86" s="60">
        <v>78</v>
      </c>
      <c r="B86" s="58" t="s">
        <v>77</v>
      </c>
      <c r="C86" s="58"/>
      <c r="D86" s="62"/>
      <c r="E86" s="63"/>
      <c r="F86" s="59">
        <v>0</v>
      </c>
      <c r="G86" s="59">
        <f t="shared" si="1"/>
        <v>0</v>
      </c>
      <c r="H86" s="64"/>
      <c r="I86" s="13"/>
      <c r="J86" s="8"/>
      <c r="K86" s="17"/>
      <c r="L86" s="17"/>
      <c r="M86" s="16">
        <v>0</v>
      </c>
      <c r="N86" s="16">
        <v>0</v>
      </c>
      <c r="O86" s="8"/>
      <c r="P86" s="13"/>
    </row>
    <row r="87" spans="1:16" ht="15" customHeight="1" x14ac:dyDescent="0.3">
      <c r="A87" s="60">
        <v>79</v>
      </c>
      <c r="B87" s="58" t="s">
        <v>77</v>
      </c>
      <c r="C87" s="58"/>
      <c r="D87" s="62"/>
      <c r="E87" s="63"/>
      <c r="F87" s="59">
        <v>0</v>
      </c>
      <c r="G87" s="59">
        <f t="shared" si="1"/>
        <v>0</v>
      </c>
      <c r="H87" s="64"/>
      <c r="I87" s="13"/>
      <c r="J87" s="8"/>
      <c r="K87" s="17"/>
      <c r="L87" s="17"/>
      <c r="M87" s="16">
        <v>0</v>
      </c>
      <c r="N87" s="16">
        <v>0</v>
      </c>
      <c r="O87" s="8"/>
      <c r="P87" s="13"/>
    </row>
    <row r="88" spans="1:16" ht="15" customHeight="1" x14ac:dyDescent="0.3">
      <c r="A88" s="60">
        <v>80</v>
      </c>
      <c r="B88" s="58" t="s">
        <v>77</v>
      </c>
      <c r="C88" s="58"/>
      <c r="D88" s="62"/>
      <c r="E88" s="63"/>
      <c r="F88" s="59">
        <v>0</v>
      </c>
      <c r="G88" s="59">
        <f t="shared" si="1"/>
        <v>0</v>
      </c>
      <c r="H88" s="64"/>
      <c r="I88" s="13"/>
      <c r="J88" s="8"/>
      <c r="K88" s="17"/>
      <c r="L88" s="17"/>
      <c r="M88" s="16">
        <v>0</v>
      </c>
      <c r="N88" s="16">
        <v>0</v>
      </c>
      <c r="O88" s="8"/>
      <c r="P88" s="13"/>
    </row>
    <row r="89" spans="1:16" ht="15" customHeight="1" x14ac:dyDescent="0.3">
      <c r="A89" s="60">
        <v>81</v>
      </c>
      <c r="B89" s="58" t="s">
        <v>77</v>
      </c>
      <c r="C89" s="58"/>
      <c r="D89" s="62"/>
      <c r="E89" s="63"/>
      <c r="F89" s="59">
        <v>0</v>
      </c>
      <c r="G89" s="59">
        <f t="shared" si="1"/>
        <v>0</v>
      </c>
      <c r="H89" s="64"/>
      <c r="I89" s="13"/>
      <c r="J89" s="8"/>
      <c r="K89" s="17"/>
      <c r="L89" s="17"/>
      <c r="M89" s="16">
        <v>0</v>
      </c>
      <c r="N89" s="16">
        <v>0</v>
      </c>
      <c r="O89" s="8"/>
      <c r="P89" s="13"/>
    </row>
    <row r="90" spans="1:16" ht="15" customHeight="1" x14ac:dyDescent="0.3">
      <c r="A90" s="60">
        <v>82</v>
      </c>
      <c r="B90" s="58" t="s">
        <v>77</v>
      </c>
      <c r="C90" s="58"/>
      <c r="D90" s="62"/>
      <c r="E90" s="63"/>
      <c r="F90" s="59">
        <v>0</v>
      </c>
      <c r="G90" s="59">
        <f t="shared" si="1"/>
        <v>0</v>
      </c>
      <c r="H90" s="64"/>
      <c r="I90" s="13"/>
      <c r="J90" s="8"/>
      <c r="K90" s="17"/>
      <c r="L90" s="17"/>
      <c r="M90" s="16">
        <v>0</v>
      </c>
      <c r="N90" s="16">
        <v>0</v>
      </c>
      <c r="O90" s="8"/>
      <c r="P90" s="13"/>
    </row>
    <row r="91" spans="1:16" ht="15" customHeight="1" x14ac:dyDescent="0.3">
      <c r="A91" s="60">
        <v>83</v>
      </c>
      <c r="B91" s="58" t="s">
        <v>77</v>
      </c>
      <c r="C91" s="58"/>
      <c r="D91" s="62"/>
      <c r="E91" s="63"/>
      <c r="F91" s="59">
        <v>0</v>
      </c>
      <c r="G91" s="59">
        <f t="shared" si="1"/>
        <v>0</v>
      </c>
      <c r="H91" s="64"/>
      <c r="I91" s="13"/>
      <c r="J91" s="8"/>
      <c r="K91" s="17"/>
      <c r="L91" s="17"/>
      <c r="M91" s="16">
        <v>0</v>
      </c>
      <c r="N91" s="16">
        <v>0</v>
      </c>
      <c r="O91" s="8"/>
      <c r="P91" s="13"/>
    </row>
    <row r="92" spans="1:16" ht="15" customHeight="1" x14ac:dyDescent="0.3">
      <c r="A92" s="60">
        <v>84</v>
      </c>
      <c r="B92" s="58" t="s">
        <v>77</v>
      </c>
      <c r="C92" s="58"/>
      <c r="D92" s="62"/>
      <c r="E92" s="63"/>
      <c r="F92" s="59">
        <v>0</v>
      </c>
      <c r="G92" s="59">
        <f t="shared" si="1"/>
        <v>0</v>
      </c>
      <c r="H92" s="64"/>
      <c r="I92" s="13"/>
      <c r="J92" s="8"/>
      <c r="K92" s="17"/>
      <c r="L92" s="17"/>
      <c r="M92" s="16">
        <v>0</v>
      </c>
      <c r="N92" s="16">
        <v>0</v>
      </c>
      <c r="O92" s="8"/>
      <c r="P92" s="13"/>
    </row>
    <row r="93" spans="1:16" ht="15" customHeight="1" x14ac:dyDescent="0.3">
      <c r="A93" s="60">
        <v>85</v>
      </c>
      <c r="B93" s="58" t="s">
        <v>77</v>
      </c>
      <c r="C93" s="58"/>
      <c r="D93" s="62"/>
      <c r="E93" s="63"/>
      <c r="F93" s="59">
        <v>0</v>
      </c>
      <c r="G93" s="59">
        <f t="shared" si="1"/>
        <v>0</v>
      </c>
      <c r="H93" s="64"/>
      <c r="I93" s="13"/>
      <c r="J93" s="8"/>
      <c r="K93" s="17"/>
      <c r="L93" s="17"/>
      <c r="M93" s="16">
        <v>0</v>
      </c>
      <c r="N93" s="16">
        <v>0</v>
      </c>
      <c r="O93" s="8"/>
      <c r="P93" s="13"/>
    </row>
    <row r="94" spans="1:16" ht="15" customHeight="1" x14ac:dyDescent="0.3">
      <c r="A94" s="60">
        <v>86</v>
      </c>
      <c r="B94" s="58" t="s">
        <v>77</v>
      </c>
      <c r="C94" s="58"/>
      <c r="D94" s="62"/>
      <c r="E94" s="63"/>
      <c r="F94" s="59">
        <v>0</v>
      </c>
      <c r="G94" s="59">
        <f t="shared" si="1"/>
        <v>0</v>
      </c>
      <c r="H94" s="64"/>
      <c r="I94" s="13"/>
      <c r="J94" s="8"/>
      <c r="K94" s="17"/>
      <c r="L94" s="17"/>
      <c r="M94" s="16">
        <v>0</v>
      </c>
      <c r="N94" s="16">
        <v>0</v>
      </c>
      <c r="O94" s="8"/>
      <c r="P94" s="13"/>
    </row>
    <row r="95" spans="1:16" ht="15" customHeight="1" x14ac:dyDescent="0.3">
      <c r="A95" s="60">
        <v>87</v>
      </c>
      <c r="B95" s="58" t="s">
        <v>77</v>
      </c>
      <c r="C95" s="58"/>
      <c r="D95" s="62"/>
      <c r="E95" s="63"/>
      <c r="F95" s="59">
        <v>0</v>
      </c>
      <c r="G95" s="59">
        <f t="shared" si="1"/>
        <v>0</v>
      </c>
      <c r="H95" s="64"/>
      <c r="I95" s="13"/>
      <c r="J95" s="8"/>
      <c r="K95" s="17"/>
      <c r="L95" s="17"/>
      <c r="M95" s="16">
        <v>0</v>
      </c>
      <c r="N95" s="16">
        <v>0</v>
      </c>
      <c r="O95" s="8"/>
      <c r="P95" s="13"/>
    </row>
    <row r="96" spans="1:16" ht="15" customHeight="1" x14ac:dyDescent="0.3">
      <c r="A96" s="60">
        <v>88</v>
      </c>
      <c r="B96" s="58" t="s">
        <v>77</v>
      </c>
      <c r="C96" s="58"/>
      <c r="D96" s="62"/>
      <c r="E96" s="63"/>
      <c r="F96" s="59">
        <v>0</v>
      </c>
      <c r="G96" s="59">
        <f t="shared" si="1"/>
        <v>0</v>
      </c>
      <c r="H96" s="64"/>
      <c r="I96" s="13"/>
      <c r="J96" s="8"/>
      <c r="K96" s="17"/>
      <c r="L96" s="17"/>
      <c r="M96" s="16">
        <v>0</v>
      </c>
      <c r="N96" s="16">
        <v>0</v>
      </c>
      <c r="O96" s="8"/>
      <c r="P96" s="13"/>
    </row>
    <row r="97" spans="1:16" ht="15" customHeight="1" x14ac:dyDescent="0.3">
      <c r="A97" s="60">
        <v>89</v>
      </c>
      <c r="B97" s="58" t="s">
        <v>77</v>
      </c>
      <c r="C97" s="58"/>
      <c r="D97" s="62"/>
      <c r="E97" s="63"/>
      <c r="F97" s="59">
        <v>0</v>
      </c>
      <c r="G97" s="59">
        <f t="shared" si="1"/>
        <v>0</v>
      </c>
      <c r="H97" s="64"/>
      <c r="I97" s="13"/>
      <c r="J97" s="8"/>
      <c r="K97" s="17"/>
      <c r="L97" s="17"/>
      <c r="M97" s="16">
        <v>0</v>
      </c>
      <c r="N97" s="16">
        <v>0</v>
      </c>
      <c r="O97" s="8"/>
      <c r="P97" s="13"/>
    </row>
    <row r="98" spans="1:16" ht="15" customHeight="1" x14ac:dyDescent="0.3">
      <c r="A98" s="60">
        <v>90</v>
      </c>
      <c r="B98" s="58" t="s">
        <v>77</v>
      </c>
      <c r="C98" s="58"/>
      <c r="D98" s="62"/>
      <c r="E98" s="63"/>
      <c r="F98" s="59">
        <v>0</v>
      </c>
      <c r="G98" s="59">
        <f t="shared" si="1"/>
        <v>0</v>
      </c>
      <c r="H98" s="64"/>
      <c r="I98" s="13"/>
      <c r="J98" s="8"/>
      <c r="K98" s="17"/>
      <c r="L98" s="17"/>
      <c r="M98" s="16">
        <v>0</v>
      </c>
      <c r="N98" s="16">
        <v>0</v>
      </c>
      <c r="O98" s="8"/>
      <c r="P98" s="13"/>
    </row>
    <row r="99" spans="1:16" ht="15" customHeight="1" x14ac:dyDescent="0.3">
      <c r="A99" s="60">
        <v>91</v>
      </c>
      <c r="B99" s="58" t="s">
        <v>77</v>
      </c>
      <c r="C99" s="58"/>
      <c r="D99" s="62"/>
      <c r="E99" s="63"/>
      <c r="F99" s="59">
        <v>0</v>
      </c>
      <c r="G99" s="59">
        <f t="shared" si="1"/>
        <v>0</v>
      </c>
      <c r="H99" s="64"/>
      <c r="I99" s="13"/>
      <c r="J99" s="8"/>
      <c r="K99" s="17"/>
      <c r="L99" s="17"/>
      <c r="M99" s="16">
        <v>0</v>
      </c>
      <c r="N99" s="16">
        <v>0</v>
      </c>
      <c r="O99" s="8"/>
      <c r="P99" s="13"/>
    </row>
    <row r="100" spans="1:16" ht="15" customHeight="1" x14ac:dyDescent="0.3">
      <c r="A100" s="60">
        <v>92</v>
      </c>
      <c r="B100" s="58" t="s">
        <v>77</v>
      </c>
      <c r="C100" s="58"/>
      <c r="D100" s="62"/>
      <c r="E100" s="63"/>
      <c r="F100" s="59">
        <v>0</v>
      </c>
      <c r="G100" s="59">
        <f t="shared" si="1"/>
        <v>0</v>
      </c>
      <c r="H100" s="64"/>
      <c r="I100" s="13"/>
      <c r="J100" s="8"/>
      <c r="K100" s="17"/>
      <c r="L100" s="17"/>
      <c r="M100" s="16">
        <v>0</v>
      </c>
      <c r="N100" s="16">
        <v>0</v>
      </c>
      <c r="O100" s="8"/>
      <c r="P100" s="13"/>
    </row>
    <row r="101" spans="1:16" ht="15" customHeight="1" x14ac:dyDescent="0.3">
      <c r="A101" s="60">
        <v>93</v>
      </c>
      <c r="B101" s="58" t="s">
        <v>77</v>
      </c>
      <c r="C101" s="58"/>
      <c r="D101" s="62"/>
      <c r="E101" s="63"/>
      <c r="F101" s="59">
        <v>0</v>
      </c>
      <c r="G101" s="59">
        <f t="shared" si="1"/>
        <v>0</v>
      </c>
      <c r="H101" s="64"/>
      <c r="I101" s="13"/>
      <c r="J101" s="8"/>
      <c r="K101" s="17"/>
      <c r="L101" s="17"/>
      <c r="M101" s="16">
        <v>0</v>
      </c>
      <c r="N101" s="16">
        <v>0</v>
      </c>
      <c r="O101" s="8"/>
      <c r="P101" s="13"/>
    </row>
    <row r="102" spans="1:16" ht="15" customHeight="1" x14ac:dyDescent="0.3">
      <c r="A102" s="60">
        <v>94</v>
      </c>
      <c r="B102" s="58" t="s">
        <v>77</v>
      </c>
      <c r="C102" s="58"/>
      <c r="D102" s="62"/>
      <c r="E102" s="63"/>
      <c r="F102" s="59">
        <v>0</v>
      </c>
      <c r="G102" s="59">
        <f t="shared" si="1"/>
        <v>0</v>
      </c>
      <c r="H102" s="64"/>
      <c r="I102" s="13"/>
      <c r="J102" s="8"/>
      <c r="K102" s="17"/>
      <c r="L102" s="17"/>
      <c r="M102" s="16">
        <v>0</v>
      </c>
      <c r="N102" s="16">
        <v>0</v>
      </c>
      <c r="O102" s="8"/>
      <c r="P102" s="13"/>
    </row>
    <row r="103" spans="1:16" ht="15" customHeight="1" x14ac:dyDescent="0.3">
      <c r="A103" s="60">
        <v>95</v>
      </c>
      <c r="B103" s="58" t="s">
        <v>77</v>
      </c>
      <c r="C103" s="58"/>
      <c r="D103" s="62"/>
      <c r="E103" s="63"/>
      <c r="F103" s="59">
        <v>0</v>
      </c>
      <c r="G103" s="59">
        <f t="shared" si="1"/>
        <v>0</v>
      </c>
      <c r="H103" s="64"/>
      <c r="I103" s="13"/>
      <c r="J103" s="8"/>
      <c r="K103" s="17"/>
      <c r="L103" s="17"/>
      <c r="M103" s="16">
        <v>0</v>
      </c>
      <c r="N103" s="16">
        <v>0</v>
      </c>
      <c r="O103" s="8"/>
      <c r="P103" s="13"/>
    </row>
    <row r="104" spans="1:16" ht="15" customHeight="1" x14ac:dyDescent="0.3">
      <c r="A104" s="60">
        <v>96</v>
      </c>
      <c r="B104" s="58" t="s">
        <v>77</v>
      </c>
      <c r="C104" s="58"/>
      <c r="D104" s="62"/>
      <c r="E104" s="63"/>
      <c r="F104" s="59">
        <v>0</v>
      </c>
      <c r="G104" s="59">
        <f t="shared" si="1"/>
        <v>0</v>
      </c>
      <c r="H104" s="64"/>
      <c r="I104" s="13"/>
      <c r="J104" s="8"/>
      <c r="K104" s="17"/>
      <c r="L104" s="17"/>
      <c r="M104" s="16">
        <v>0</v>
      </c>
      <c r="N104" s="16">
        <v>0</v>
      </c>
      <c r="O104" s="8"/>
      <c r="P104" s="13"/>
    </row>
    <row r="105" spans="1:16" ht="15" customHeight="1" x14ac:dyDescent="0.3">
      <c r="A105" s="60">
        <v>97</v>
      </c>
      <c r="B105" s="58" t="s">
        <v>77</v>
      </c>
      <c r="C105" s="58"/>
      <c r="D105" s="62"/>
      <c r="E105" s="63"/>
      <c r="F105" s="59">
        <v>0</v>
      </c>
      <c r="G105" s="59">
        <f t="shared" si="1"/>
        <v>0</v>
      </c>
      <c r="H105" s="64"/>
      <c r="I105" s="13"/>
      <c r="J105" s="8"/>
      <c r="K105" s="17"/>
      <c r="L105" s="17"/>
      <c r="M105" s="16">
        <v>0</v>
      </c>
      <c r="N105" s="16">
        <v>0</v>
      </c>
      <c r="O105" s="8"/>
      <c r="P105" s="13"/>
    </row>
    <row r="106" spans="1:16" ht="15" customHeight="1" x14ac:dyDescent="0.3">
      <c r="A106" s="60">
        <v>98</v>
      </c>
      <c r="B106" s="58" t="s">
        <v>77</v>
      </c>
      <c r="C106" s="58"/>
      <c r="D106" s="62"/>
      <c r="E106" s="63"/>
      <c r="F106" s="59">
        <v>0</v>
      </c>
      <c r="G106" s="59">
        <f t="shared" si="1"/>
        <v>0</v>
      </c>
      <c r="H106" s="64"/>
      <c r="I106" s="13"/>
      <c r="J106" s="8"/>
      <c r="K106" s="17"/>
      <c r="L106" s="17"/>
      <c r="M106" s="16">
        <v>0</v>
      </c>
      <c r="N106" s="16">
        <v>0</v>
      </c>
      <c r="O106" s="8"/>
      <c r="P106" s="13"/>
    </row>
    <row r="107" spans="1:16" ht="15" customHeight="1" x14ac:dyDescent="0.3">
      <c r="A107" s="60">
        <v>99</v>
      </c>
      <c r="B107" s="58" t="s">
        <v>77</v>
      </c>
      <c r="C107" s="58"/>
      <c r="D107" s="62"/>
      <c r="E107" s="63"/>
      <c r="F107" s="59">
        <v>0</v>
      </c>
      <c r="G107" s="59">
        <f t="shared" si="1"/>
        <v>0</v>
      </c>
      <c r="H107" s="64"/>
      <c r="I107" s="13"/>
      <c r="J107" s="8"/>
      <c r="K107" s="17"/>
      <c r="L107" s="17"/>
      <c r="M107" s="16">
        <v>0</v>
      </c>
      <c r="N107" s="16">
        <v>0</v>
      </c>
      <c r="O107" s="8"/>
      <c r="P107" s="13"/>
    </row>
    <row r="108" spans="1:16" ht="15" customHeight="1" x14ac:dyDescent="0.3">
      <c r="A108" s="60">
        <v>100</v>
      </c>
      <c r="B108" s="58" t="s">
        <v>77</v>
      </c>
      <c r="C108" s="58"/>
      <c r="D108" s="62"/>
      <c r="E108" s="63"/>
      <c r="F108" s="59">
        <v>0</v>
      </c>
      <c r="G108" s="59">
        <f t="shared" si="1"/>
        <v>0</v>
      </c>
      <c r="H108" s="64"/>
      <c r="I108" s="13"/>
      <c r="J108" s="8"/>
      <c r="K108" s="17"/>
      <c r="L108" s="17"/>
      <c r="M108" s="16">
        <v>0</v>
      </c>
      <c r="N108" s="16">
        <v>0</v>
      </c>
      <c r="O108" s="8"/>
      <c r="P108" s="13"/>
    </row>
    <row r="109" spans="1:16" ht="15" customHeight="1" x14ac:dyDescent="0.3">
      <c r="A109" s="60">
        <v>101</v>
      </c>
      <c r="B109" s="58" t="s">
        <v>77</v>
      </c>
      <c r="C109" s="58"/>
      <c r="D109" s="62"/>
      <c r="E109" s="63"/>
      <c r="F109" s="59">
        <v>0</v>
      </c>
      <c r="G109" s="59">
        <f t="shared" si="1"/>
        <v>0</v>
      </c>
      <c r="H109" s="64"/>
      <c r="I109" s="13"/>
      <c r="J109" s="8"/>
      <c r="K109" s="17"/>
      <c r="L109" s="17"/>
      <c r="M109" s="16">
        <v>0</v>
      </c>
      <c r="N109" s="16">
        <v>0</v>
      </c>
      <c r="O109" s="8"/>
      <c r="P109" s="13"/>
    </row>
    <row r="110" spans="1:16" ht="15" customHeight="1" x14ac:dyDescent="0.3">
      <c r="A110" s="60">
        <v>102</v>
      </c>
      <c r="B110" s="58" t="s">
        <v>77</v>
      </c>
      <c r="C110" s="58"/>
      <c r="D110" s="62"/>
      <c r="E110" s="63"/>
      <c r="F110" s="59">
        <v>0</v>
      </c>
      <c r="G110" s="59">
        <f t="shared" si="1"/>
        <v>0</v>
      </c>
      <c r="H110" s="64"/>
      <c r="I110" s="13"/>
      <c r="J110" s="8"/>
      <c r="K110" s="17"/>
      <c r="L110" s="17"/>
      <c r="M110" s="16">
        <v>0</v>
      </c>
      <c r="N110" s="16">
        <v>0</v>
      </c>
      <c r="O110" s="8"/>
      <c r="P110" s="13"/>
    </row>
    <row r="111" spans="1:16" ht="15" customHeight="1" x14ac:dyDescent="0.3">
      <c r="A111" s="60">
        <v>103</v>
      </c>
      <c r="B111" s="58" t="s">
        <v>77</v>
      </c>
      <c r="C111" s="58"/>
      <c r="D111" s="62"/>
      <c r="E111" s="63"/>
      <c r="F111" s="59">
        <v>0</v>
      </c>
      <c r="G111" s="59">
        <f t="shared" si="1"/>
        <v>0</v>
      </c>
      <c r="H111" s="64"/>
      <c r="I111" s="13"/>
      <c r="J111" s="8"/>
      <c r="K111" s="17"/>
      <c r="L111" s="17"/>
      <c r="M111" s="16">
        <v>0</v>
      </c>
      <c r="N111" s="16">
        <v>0</v>
      </c>
      <c r="O111" s="8"/>
      <c r="P111" s="13"/>
    </row>
    <row r="112" spans="1:16" ht="15" customHeight="1" x14ac:dyDescent="0.3">
      <c r="A112" s="60">
        <v>104</v>
      </c>
      <c r="B112" s="58" t="s">
        <v>77</v>
      </c>
      <c r="C112" s="58"/>
      <c r="D112" s="62"/>
      <c r="E112" s="63"/>
      <c r="F112" s="59">
        <v>0</v>
      </c>
      <c r="G112" s="59">
        <f t="shared" si="1"/>
        <v>0</v>
      </c>
      <c r="H112" s="64"/>
      <c r="I112" s="13"/>
      <c r="J112" s="8"/>
      <c r="K112" s="17"/>
      <c r="L112" s="17"/>
      <c r="M112" s="16">
        <v>0</v>
      </c>
      <c r="N112" s="16">
        <v>0</v>
      </c>
      <c r="O112" s="8"/>
      <c r="P112" s="13"/>
    </row>
    <row r="113" spans="1:16" ht="15" customHeight="1" x14ac:dyDescent="0.3">
      <c r="A113" s="60">
        <v>105</v>
      </c>
      <c r="B113" s="58" t="s">
        <v>77</v>
      </c>
      <c r="C113" s="58"/>
      <c r="D113" s="62"/>
      <c r="E113" s="63"/>
      <c r="F113" s="59">
        <v>0</v>
      </c>
      <c r="G113" s="59">
        <f t="shared" si="1"/>
        <v>0</v>
      </c>
      <c r="H113" s="64"/>
      <c r="I113" s="13"/>
      <c r="J113" s="8"/>
      <c r="K113" s="17"/>
      <c r="L113" s="17"/>
      <c r="M113" s="16">
        <v>0</v>
      </c>
      <c r="N113" s="16">
        <v>0</v>
      </c>
      <c r="O113" s="8"/>
      <c r="P113" s="13"/>
    </row>
    <row r="114" spans="1:16" ht="15" customHeight="1" x14ac:dyDescent="0.3">
      <c r="A114" s="60">
        <v>106</v>
      </c>
      <c r="B114" s="58" t="s">
        <v>77</v>
      </c>
      <c r="C114" s="58"/>
      <c r="D114" s="62"/>
      <c r="E114" s="63"/>
      <c r="F114" s="59">
        <v>0</v>
      </c>
      <c r="G114" s="59">
        <f t="shared" si="1"/>
        <v>0</v>
      </c>
      <c r="H114" s="64"/>
      <c r="I114" s="13"/>
      <c r="J114" s="8"/>
      <c r="K114" s="17"/>
      <c r="L114" s="17"/>
      <c r="M114" s="16">
        <v>0</v>
      </c>
      <c r="N114" s="16">
        <v>0</v>
      </c>
      <c r="O114" s="8"/>
      <c r="P114" s="13"/>
    </row>
  </sheetData>
  <mergeCells count="20">
    <mergeCell ref="A1:H2"/>
    <mergeCell ref="J1:O2"/>
    <mergeCell ref="G5:G6"/>
    <mergeCell ref="D7:D8"/>
    <mergeCell ref="E7:E8"/>
    <mergeCell ref="F7:F8"/>
    <mergeCell ref="N7:N8"/>
    <mergeCell ref="O7:O8"/>
    <mergeCell ref="G7:G8"/>
    <mergeCell ref="H7:H8"/>
    <mergeCell ref="J7:J8"/>
    <mergeCell ref="K7:K8"/>
    <mergeCell ref="L7:L8"/>
    <mergeCell ref="M7:M8"/>
    <mergeCell ref="A7:A8"/>
    <mergeCell ref="B7:B8"/>
    <mergeCell ref="C7:C8"/>
    <mergeCell ref="A3:B3"/>
    <mergeCell ref="A4:B4"/>
    <mergeCell ref="A5:B5"/>
  </mergeCells>
  <pageMargins left="0.7" right="0.7" top="0.75" bottom="0.75" header="0.3" footer="0.3"/>
  <pageSetup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71D7-A55C-4DFC-8624-8D642A52F9A3}">
  <dimension ref="A1:J22"/>
  <sheetViews>
    <sheetView tabSelected="1" zoomScale="54" workbookViewId="0">
      <selection sqref="A1:H30"/>
    </sheetView>
  </sheetViews>
  <sheetFormatPr defaultRowHeight="15.6" x14ac:dyDescent="0.3"/>
  <cols>
    <col min="1" max="1" width="3.3984375" customWidth="1"/>
    <col min="2" max="2" width="10" customWidth="1"/>
    <col min="3" max="3" width="13.296875" customWidth="1"/>
    <col min="4" max="4" width="12.5" customWidth="1"/>
    <col min="5" max="5" width="11" customWidth="1"/>
    <col min="6" max="6" width="16.09765625" customWidth="1"/>
    <col min="7" max="7" width="14.8984375" customWidth="1"/>
    <col min="8" max="8" width="15.5" customWidth="1"/>
    <col min="9" max="9" width="0.796875" customWidth="1"/>
    <col min="10" max="10" width="8.796875" customWidth="1"/>
  </cols>
  <sheetData>
    <row r="1" spans="1:10" x14ac:dyDescent="0.3">
      <c r="A1" s="147" t="s">
        <v>128</v>
      </c>
      <c r="B1" s="147"/>
      <c r="C1" s="147"/>
      <c r="D1" s="147"/>
      <c r="E1" s="147"/>
      <c r="F1" s="147"/>
      <c r="G1" s="147"/>
      <c r="H1" s="147"/>
      <c r="I1" s="69"/>
      <c r="J1" s="18"/>
    </row>
    <row r="2" spans="1:10" x14ac:dyDescent="0.3">
      <c r="A2" s="147"/>
      <c r="B2" s="147"/>
      <c r="C2" s="147"/>
      <c r="D2" s="147"/>
      <c r="E2" s="147"/>
      <c r="F2" s="147"/>
      <c r="G2" s="147"/>
      <c r="H2" s="147"/>
      <c r="I2" s="69"/>
    </row>
    <row r="3" spans="1:10" x14ac:dyDescent="0.3">
      <c r="A3" s="147"/>
      <c r="B3" s="147"/>
      <c r="C3" s="147"/>
      <c r="D3" s="147"/>
      <c r="E3" s="147"/>
      <c r="F3" s="147"/>
      <c r="G3" s="147"/>
      <c r="H3" s="147"/>
      <c r="I3" s="69"/>
    </row>
    <row r="4" spans="1:10" x14ac:dyDescent="0.3">
      <c r="A4" s="135" t="s">
        <v>74</v>
      </c>
      <c r="B4" s="135"/>
      <c r="C4" s="9"/>
      <c r="D4" s="9"/>
      <c r="E4" s="9"/>
      <c r="F4" s="9"/>
      <c r="G4" s="23" t="s">
        <v>135</v>
      </c>
      <c r="H4" s="24">
        <f>SUM(F9:F12)</f>
        <v>1522000</v>
      </c>
      <c r="I4" s="69"/>
    </row>
    <row r="5" spans="1:10" x14ac:dyDescent="0.3">
      <c r="A5" s="148" t="s">
        <v>153</v>
      </c>
      <c r="B5" s="148"/>
      <c r="C5" s="68">
        <v>44868</v>
      </c>
      <c r="D5" s="9"/>
      <c r="E5" s="9"/>
      <c r="F5" s="9"/>
      <c r="G5" s="23" t="s">
        <v>137</v>
      </c>
      <c r="H5" s="24">
        <f>SUM(H9:H12)</f>
        <v>943433</v>
      </c>
      <c r="I5" s="69"/>
    </row>
    <row r="6" spans="1:10" x14ac:dyDescent="0.3">
      <c r="A6" s="148" t="s">
        <v>152</v>
      </c>
      <c r="B6" s="148"/>
      <c r="C6" s="68">
        <v>44871</v>
      </c>
      <c r="D6" s="9"/>
      <c r="E6" s="9"/>
      <c r="F6" s="9"/>
      <c r="G6" s="9"/>
      <c r="H6" s="9"/>
      <c r="I6" s="69"/>
    </row>
    <row r="7" spans="1:10" x14ac:dyDescent="0.3">
      <c r="A7" s="149"/>
      <c r="B7" s="149"/>
      <c r="C7" s="149"/>
      <c r="D7" s="149"/>
      <c r="E7" s="149"/>
      <c r="F7" s="149"/>
      <c r="G7" s="149"/>
      <c r="H7" s="149"/>
      <c r="I7" s="69"/>
    </row>
    <row r="8" spans="1:10" ht="28.8" customHeight="1" x14ac:dyDescent="0.3">
      <c r="A8" s="66" t="s">
        <v>65</v>
      </c>
      <c r="B8" s="66" t="s">
        <v>129</v>
      </c>
      <c r="C8" s="67" t="s">
        <v>131</v>
      </c>
      <c r="D8" s="66" t="s">
        <v>132</v>
      </c>
      <c r="E8" s="66" t="s">
        <v>130</v>
      </c>
      <c r="F8" s="66" t="s">
        <v>133</v>
      </c>
      <c r="G8" s="66" t="s">
        <v>134</v>
      </c>
      <c r="H8" s="66" t="s">
        <v>136</v>
      </c>
      <c r="I8" s="69"/>
    </row>
    <row r="9" spans="1:10" x14ac:dyDescent="0.3">
      <c r="A9" s="20">
        <v>1</v>
      </c>
      <c r="B9" s="21">
        <v>44868</v>
      </c>
      <c r="C9" s="22">
        <v>426000</v>
      </c>
      <c r="D9" s="71">
        <v>0</v>
      </c>
      <c r="E9" s="22">
        <v>0</v>
      </c>
      <c r="F9" s="22">
        <f>C9-D9-E9</f>
        <v>426000</v>
      </c>
      <c r="G9" s="22">
        <v>170122</v>
      </c>
      <c r="H9" s="22">
        <f>F9-G9</f>
        <v>255878</v>
      </c>
      <c r="I9" s="69"/>
    </row>
    <row r="10" spans="1:10" x14ac:dyDescent="0.3">
      <c r="A10" s="20">
        <v>2</v>
      </c>
      <c r="B10" s="21">
        <v>44869</v>
      </c>
      <c r="C10" s="22">
        <v>251000</v>
      </c>
      <c r="D10" s="71">
        <v>0</v>
      </c>
      <c r="E10" s="22">
        <v>0</v>
      </c>
      <c r="F10" s="22">
        <f t="shared" ref="F10:F12" si="0">C10-D10-E10</f>
        <v>251000</v>
      </c>
      <c r="G10" s="22">
        <v>77285</v>
      </c>
      <c r="H10" s="22">
        <f t="shared" ref="H10:H12" si="1">F10-G10</f>
        <v>173715</v>
      </c>
      <c r="I10" s="69"/>
    </row>
    <row r="11" spans="1:10" x14ac:dyDescent="0.3">
      <c r="A11" s="20">
        <v>3</v>
      </c>
      <c r="B11" s="21">
        <v>44870</v>
      </c>
      <c r="C11" s="22">
        <v>603000</v>
      </c>
      <c r="D11" s="71">
        <v>18000</v>
      </c>
      <c r="E11" s="22">
        <v>0</v>
      </c>
      <c r="F11" s="22">
        <f t="shared" si="0"/>
        <v>585000</v>
      </c>
      <c r="G11" s="22">
        <v>217081</v>
      </c>
      <c r="H11" s="22">
        <f t="shared" si="1"/>
        <v>367919</v>
      </c>
      <c r="I11" s="69"/>
    </row>
    <row r="12" spans="1:10" x14ac:dyDescent="0.3">
      <c r="A12" s="20">
        <v>4</v>
      </c>
      <c r="B12" s="21">
        <v>44871</v>
      </c>
      <c r="C12" s="22">
        <v>260000</v>
      </c>
      <c r="D12" s="71">
        <v>0</v>
      </c>
      <c r="E12" s="22">
        <v>0</v>
      </c>
      <c r="F12" s="22">
        <f t="shared" si="0"/>
        <v>260000</v>
      </c>
      <c r="G12" s="22">
        <v>114079</v>
      </c>
      <c r="H12" s="22">
        <f t="shared" si="1"/>
        <v>145921</v>
      </c>
      <c r="I12" s="69"/>
    </row>
    <row r="13" spans="1:10" ht="8.4" customHeight="1" x14ac:dyDescent="0.3">
      <c r="A13" s="70"/>
      <c r="B13" s="70"/>
      <c r="C13" s="70"/>
      <c r="D13" s="70"/>
      <c r="E13" s="70"/>
      <c r="F13" s="70"/>
      <c r="G13" s="70"/>
      <c r="H13" s="70"/>
    </row>
    <row r="14" spans="1:10" x14ac:dyDescent="0.3">
      <c r="B14" s="146" t="s">
        <v>138</v>
      </c>
      <c r="C14" s="146"/>
    </row>
    <row r="15" spans="1:10" x14ac:dyDescent="0.3">
      <c r="B15" s="146"/>
      <c r="C15" s="146"/>
    </row>
    <row r="16" spans="1:10" x14ac:dyDescent="0.3">
      <c r="B16" s="146"/>
      <c r="C16" s="146"/>
    </row>
    <row r="17" spans="1:4" x14ac:dyDescent="0.3">
      <c r="B17" s="20" t="s">
        <v>139</v>
      </c>
      <c r="C17" s="26">
        <v>1522000</v>
      </c>
    </row>
    <row r="18" spans="1:4" x14ac:dyDescent="0.3">
      <c r="B18" s="20" t="s">
        <v>141</v>
      </c>
      <c r="C18" s="26">
        <v>225000</v>
      </c>
    </row>
    <row r="19" spans="1:4" x14ac:dyDescent="0.3">
      <c r="B19" s="20" t="s">
        <v>140</v>
      </c>
      <c r="C19" s="26">
        <v>2860786</v>
      </c>
    </row>
    <row r="20" spans="1:4" x14ac:dyDescent="0.3">
      <c r="B20" s="25"/>
      <c r="C20" s="25"/>
    </row>
    <row r="21" spans="1:4" ht="15.6" customHeight="1" x14ac:dyDescent="0.3">
      <c r="A21" s="145" t="s">
        <v>142</v>
      </c>
      <c r="B21" s="145"/>
      <c r="C21" s="144">
        <f>C17-C18-C19</f>
        <v>-1563786</v>
      </c>
      <c r="D21" s="144"/>
    </row>
    <row r="22" spans="1:4" x14ac:dyDescent="0.3">
      <c r="A22" s="145"/>
      <c r="B22" s="145"/>
      <c r="C22" s="144"/>
      <c r="D22" s="144"/>
    </row>
  </sheetData>
  <mergeCells count="8">
    <mergeCell ref="C21:D22"/>
    <mergeCell ref="A21:B22"/>
    <mergeCell ref="B14:C16"/>
    <mergeCell ref="A1:H3"/>
    <mergeCell ref="A4:B4"/>
    <mergeCell ref="A5:B5"/>
    <mergeCell ref="A6:B6"/>
    <mergeCell ref="A7:H7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Changelog</vt:lpstr>
      <vt:lpstr>HPP Bahan Bahan Baku Minuman</vt:lpstr>
      <vt:lpstr>HPP Menu</vt:lpstr>
      <vt:lpstr>Purchase Order</vt:lpstr>
      <vt:lpstr>Laporan Akhir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cp:lastPrinted>2022-11-11T12:39:57Z</cp:lastPrinted>
  <dcterms:created xsi:type="dcterms:W3CDTF">2022-10-31T06:30:34Z</dcterms:created>
  <dcterms:modified xsi:type="dcterms:W3CDTF">2022-11-11T12:50:58Z</dcterms:modified>
</cp:coreProperties>
</file>