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Iqbal\Desktop\"/>
    </mc:Choice>
  </mc:AlternateContent>
  <xr:revisionPtr revIDLastSave="0" documentId="13_ncr:1_{01A34F70-CB25-47FC-A611-3E1A013B52CD}" xr6:coauthVersionLast="43" xr6:coauthVersionMax="44" xr10:uidLastSave="{00000000-0000-0000-0000-000000000000}"/>
  <bookViews>
    <workbookView xWindow="-120" yWindow="-120" windowWidth="20730" windowHeight="11760" activeTab="5" xr2:uid="{D13531C3-DC7B-4E41-AC9D-03C8962FC4CC}"/>
  </bookViews>
  <sheets>
    <sheet name="RESEP ES" sheetId="1" r:id="rId1"/>
    <sheet name="RESEP HOT" sheetId="2" r:id="rId2"/>
    <sheet name="RESEP Cream Cheese Topping" sheetId="8" r:id="rId3"/>
    <sheet name="Biaya BB" sheetId="3" r:id="rId4"/>
    <sheet name="Biaya LL" sheetId="5" r:id="rId5"/>
    <sheet name="HPP" sheetId="7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7" l="1"/>
  <c r="I11" i="7"/>
  <c r="I12" i="7"/>
  <c r="I13" i="7"/>
  <c r="I14" i="7"/>
  <c r="I15" i="7"/>
  <c r="I16" i="7"/>
  <c r="I17" i="7"/>
  <c r="I18" i="7"/>
  <c r="I19" i="7"/>
  <c r="I20" i="7"/>
  <c r="I21" i="7"/>
  <c r="G10" i="7"/>
  <c r="G11" i="7"/>
  <c r="G12" i="7"/>
  <c r="G13" i="7"/>
  <c r="G14" i="7"/>
  <c r="G15" i="7"/>
  <c r="G16" i="7"/>
  <c r="G17" i="7"/>
  <c r="G18" i="7"/>
  <c r="G19" i="7"/>
  <c r="G20" i="7"/>
  <c r="G21" i="7"/>
  <c r="F10" i="7"/>
  <c r="J10" i="7" s="1"/>
  <c r="F11" i="7"/>
  <c r="J11" i="7" s="1"/>
  <c r="F12" i="7"/>
  <c r="J12" i="7" s="1"/>
  <c r="F13" i="7"/>
  <c r="J13" i="7" s="1"/>
  <c r="F14" i="7"/>
  <c r="J14" i="7" s="1"/>
  <c r="F15" i="7"/>
  <c r="J15" i="7" s="1"/>
  <c r="F16" i="7"/>
  <c r="J16" i="7" s="1"/>
  <c r="F17" i="7"/>
  <c r="H17" i="7" s="1"/>
  <c r="F18" i="7"/>
  <c r="H18" i="7" s="1"/>
  <c r="F19" i="7"/>
  <c r="J19" i="7" s="1"/>
  <c r="F20" i="7"/>
  <c r="J20" i="7" s="1"/>
  <c r="F21" i="7"/>
  <c r="H21" i="7" s="1"/>
  <c r="I22" i="7"/>
  <c r="G22" i="7"/>
  <c r="F22" i="7"/>
  <c r="J22" i="7" s="1"/>
  <c r="I4" i="7"/>
  <c r="F4" i="7"/>
  <c r="H4" i="7" s="1"/>
  <c r="F5" i="7"/>
  <c r="F6" i="7"/>
  <c r="F7" i="7"/>
  <c r="F8" i="7"/>
  <c r="F9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3" i="7"/>
  <c r="H15" i="7" l="1"/>
  <c r="H11" i="7"/>
  <c r="J18" i="7"/>
  <c r="J4" i="7"/>
  <c r="H19" i="7"/>
  <c r="H14" i="7"/>
  <c r="H10" i="7"/>
  <c r="J17" i="7"/>
  <c r="H13" i="7"/>
  <c r="J21" i="7"/>
  <c r="H12" i="7"/>
  <c r="H16" i="7"/>
  <c r="H20" i="7"/>
  <c r="H22" i="7"/>
  <c r="J5" i="7"/>
  <c r="J6" i="7"/>
  <c r="J7" i="7"/>
  <c r="J8" i="7"/>
  <c r="J9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3" i="7"/>
  <c r="I5" i="7"/>
  <c r="I6" i="7"/>
  <c r="I7" i="7"/>
  <c r="I8" i="7"/>
  <c r="I9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3" i="7"/>
  <c r="H5" i="7"/>
  <c r="H6" i="7"/>
  <c r="H7" i="7"/>
  <c r="H8" i="7"/>
  <c r="H9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3" i="7"/>
  <c r="G5" i="7"/>
  <c r="G4" i="7"/>
  <c r="G6" i="7"/>
  <c r="G7" i="7"/>
  <c r="G8" i="7"/>
  <c r="G9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Iqbal</author>
  </authors>
  <commentList>
    <comment ref="D3" authorId="0" shapeId="0" xr:uid="{894DD72D-D442-42DC-A42C-A4883ECD724F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 : 3.000
Air: ?
Gula (Optional) : 500</t>
        </r>
      </text>
    </comment>
    <comment ref="D4" authorId="0" shapeId="0" xr:uid="{A030ED16-E6CE-4179-835F-E83D684FDA77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Espreso : 3.000
Evaporasi 25g : 875
Gula Aren 30g: 1.950
Susu 120g: 2.025
Packaging: 1.000</t>
        </r>
      </text>
    </comment>
    <comment ref="D5" authorId="0" shapeId="0" xr:uid="{C295C402-6C7A-4A96-AFFF-8A86D8D9B739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 30g: 3.000
Susu 80g:
Kelapa 120g:
SKM 30g:
Packaging: 1.000</t>
        </r>
      </text>
    </comment>
    <comment ref="D6" authorId="0" shapeId="0" xr:uid="{028290A6-D522-49D9-90EC-66C71DCAD457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Gula 20g: 400
Vanilla P 20g: 1. 585
Susu 120g: 2.025
Regal 2pcs: 1.000
Packaging: 1.000</t>
        </r>
      </text>
    </comment>
    <comment ref="D7" authorId="0" shapeId="0" xr:uid="{4945B6CC-0698-4EE7-96E4-BF1178A6386D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Vanilla S 20g: 1.585
Gula 20g: 400
Susu 120g: 2.025
Cheese T 30g: 3.759</t>
        </r>
      </text>
    </comment>
    <comment ref="D8" authorId="0" shapeId="0" xr:uid="{8BC6237C-33D5-47E8-BD19-C90120F868B1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Hazelnut S 20g: 1.585
Gula 20g: 400
Susu 120g: 2.025
Cheese T 30g: 3.759
Package: 1.000</t>
        </r>
      </text>
    </comment>
    <comment ref="D9" authorId="0" shapeId="0" xr:uid="{B632C145-DCC1-4B78-857C-2DD83DA7FEEA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Susu FM 150g: 3.375
Gula: 500
Packaging: 1.000
Listrik: 1.000</t>
        </r>
      </text>
    </comment>
    <comment ref="D12" authorId="0" shapeId="0" xr:uid="{58F635A1-E32A-417E-A3F8-A3A45919B410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Kopi Bubuk: 1.398
Air Panas:
Gula50g: 500
SKM30g: 745
Packaging: 1.000</t>
        </r>
      </text>
    </comment>
    <comment ref="D13" authorId="0" shapeId="0" xr:uid="{1183E835-649E-4D3F-9C3F-28307ECB2F3A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Kopi Bubuk:
Air Panas:
SKM:</t>
        </r>
      </text>
    </comment>
    <comment ref="D14" authorId="0" shapeId="0" xr:uid="{D811802D-ADB2-4C4D-A65F-993E24D254C7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Susu FM 200g: 4.500
Gula: 500
Listrik: 1.000
Packaging: 1.000</t>
        </r>
      </text>
    </comment>
    <comment ref="D15" authorId="0" shapeId="0" xr:uid="{15DDCA2D-77A5-475E-84C0-59E73BF74093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Susu FM: 2.250
Gula: 500
Packaging: 1.000
Listrik: 1.000</t>
        </r>
      </text>
    </comment>
    <comment ref="D16" authorId="0" shapeId="0" xr:uid="{89E7A8DE-D6F3-45A7-9B56-EB1303E24CF2}">
      <text>
        <r>
          <rPr>
            <b/>
            <sz val="9"/>
            <color indexed="81"/>
            <rFont val="Tahoma"/>
            <charset val="1"/>
          </rPr>
          <t>Muhammad Iqbal:</t>
        </r>
        <r>
          <rPr>
            <sz val="9"/>
            <color indexed="81"/>
            <rFont val="Tahoma"/>
            <charset val="1"/>
          </rPr>
          <t xml:space="preserve">
Espresso: 3.000
Vanilla S 20g: 1.585
Gula: 500
Susu FM 200g: 4.500
Listrik: 1.000
Packaging: 1.000</t>
        </r>
      </text>
    </comment>
    <comment ref="D17" authorId="0" shapeId="0" xr:uid="{79B9146C-41CA-4A38-B091-88492875CED7}">
      <text>
        <r>
          <rPr>
            <b/>
            <sz val="9"/>
            <color indexed="81"/>
            <rFont val="Tahoma"/>
            <family val="2"/>
          </rPr>
          <t>Muhammad Iqbal:</t>
        </r>
        <r>
          <rPr>
            <sz val="9"/>
            <color indexed="81"/>
            <rFont val="Tahoma"/>
            <family val="2"/>
          </rPr>
          <t xml:space="preserve">
Vanilla S 20g:
Gula: 500
Susu FM 200g:
Listrik: 1.000
Packaging: 1.000</t>
        </r>
      </text>
    </comment>
    <comment ref="D18" authorId="0" shapeId="0" xr:uid="{B66CD982-E3C0-4DB6-ACCB-1D515C5F1311}">
      <text>
        <r>
          <rPr>
            <b/>
            <sz val="9"/>
            <color indexed="81"/>
            <rFont val="Tahoma"/>
            <family val="2"/>
          </rPr>
          <t>Muhammad Iqbal:</t>
        </r>
        <r>
          <rPr>
            <sz val="9"/>
            <color indexed="81"/>
            <rFont val="Tahoma"/>
            <family val="2"/>
          </rPr>
          <t xml:space="preserve">
Espresso: 3.000
Gula: 500
Susu FM 200g: 
Packaging: 1.000
Listrik: 1.000</t>
        </r>
      </text>
    </comment>
  </commentList>
</comments>
</file>

<file path=xl/sharedStrings.xml><?xml version="1.0" encoding="utf-8"?>
<sst xmlns="http://schemas.openxmlformats.org/spreadsheetml/2006/main" count="420" uniqueCount="191">
  <si>
    <t>ES KOPI SUSU</t>
  </si>
  <si>
    <t xml:space="preserve">Gula Aren </t>
  </si>
  <si>
    <t>Evaporasi</t>
  </si>
  <si>
    <t>Susu</t>
  </si>
  <si>
    <t>Es Batu</t>
  </si>
  <si>
    <t>Espresso</t>
  </si>
  <si>
    <t>25g</t>
  </si>
  <si>
    <t>22g</t>
  </si>
  <si>
    <t>120g</t>
  </si>
  <si>
    <t>50g</t>
  </si>
  <si>
    <t>ES KOPI KELAPA</t>
  </si>
  <si>
    <t>SKM</t>
  </si>
  <si>
    <t>Air Kelapa</t>
  </si>
  <si>
    <t>ES HAZELNUT</t>
  </si>
  <si>
    <t>ES VANILLA</t>
  </si>
  <si>
    <t>ES BUTTERSCOTCH</t>
  </si>
  <si>
    <t>150g</t>
  </si>
  <si>
    <t>35g</t>
  </si>
  <si>
    <t xml:space="preserve">Gula </t>
  </si>
  <si>
    <t>Hazelnut</t>
  </si>
  <si>
    <t>30g</t>
  </si>
  <si>
    <t>20g</t>
  </si>
  <si>
    <t>Gula</t>
  </si>
  <si>
    <t>Vanilla</t>
  </si>
  <si>
    <t>Butterscotch</t>
  </si>
  <si>
    <t xml:space="preserve"> Es Batu + Shake</t>
  </si>
  <si>
    <t>ES KOPI REGAL</t>
  </si>
  <si>
    <t>60-90g</t>
  </si>
  <si>
    <t>60-90</t>
  </si>
  <si>
    <t>NO</t>
  </si>
  <si>
    <t>NAMA</t>
  </si>
  <si>
    <t>KET</t>
  </si>
  <si>
    <t>TOKO</t>
  </si>
  <si>
    <t>HARGA</t>
  </si>
  <si>
    <t>DAMPIT CLASSIC BLEND</t>
  </si>
  <si>
    <t>NORTHSIDER</t>
  </si>
  <si>
    <t>2KG</t>
  </si>
  <si>
    <t>BLACK ONYX BLEND</t>
  </si>
  <si>
    <t>1KG</t>
  </si>
  <si>
    <t>FINE ROBUSTA LAMPUNG</t>
  </si>
  <si>
    <t>KAFEIN.</t>
  </si>
  <si>
    <t>FULL ROBUSTA SRIWIJAYA</t>
  </si>
  <si>
    <t>KOPI ROBUSTA DAMPIT</t>
  </si>
  <si>
    <t>BATUR COFFEE</t>
  </si>
  <si>
    <t>KOPI ROBUSTA ACEH GAYO</t>
  </si>
  <si>
    <t>KOPI SU</t>
  </si>
  <si>
    <t>KOPI SU/ES</t>
  </si>
  <si>
    <t>ESPRESSO ROBUSTA TEMANGGUNG</t>
  </si>
  <si>
    <t>KIETA_COFFEE</t>
  </si>
  <si>
    <t>JAVA SOUL ESPRESSO BLEND</t>
  </si>
  <si>
    <t>JAVA SOUL COFFEE</t>
  </si>
  <si>
    <t>ES KOPI SUSU BLEND</t>
  </si>
  <si>
    <t xml:space="preserve">KOPI SU/ES </t>
  </si>
  <si>
    <t>MAKMUR JAYA COFFEE</t>
  </si>
  <si>
    <t>ESPRESSO BLEND 75/25</t>
  </si>
  <si>
    <t>SPLIT COFFEE</t>
  </si>
  <si>
    <t>ESPRESSO BLEND LALA SARI</t>
  </si>
  <si>
    <t>RAHAYU ROASTERY</t>
  </si>
  <si>
    <t>KOPI HITAM</t>
  </si>
  <si>
    <t>KOPO BIS KOTA ROBUSTA</t>
  </si>
  <si>
    <t>TOKO ACONG 12</t>
  </si>
  <si>
    <t>DIAMOND UHT 1000ML</t>
  </si>
  <si>
    <t>SUSU UHT</t>
  </si>
  <si>
    <t>DIAMOND FAIR PLG</t>
  </si>
  <si>
    <t>DIAMOND FRESHMILK 900ML</t>
  </si>
  <si>
    <t>SUSU FM</t>
  </si>
  <si>
    <t>CARNATION EVAPORASI 405G</t>
  </si>
  <si>
    <t>EVAPORASI</t>
  </si>
  <si>
    <t xml:space="preserve">F&amp;N EVAPORASI </t>
  </si>
  <si>
    <t>SUNBAY EVAPORASI</t>
  </si>
  <si>
    <t>1PCS</t>
  </si>
  <si>
    <t>1DOZ</t>
  </si>
  <si>
    <t>KENTAL MANIS</t>
  </si>
  <si>
    <t>TIGA SAPI KENTAL MANIS</t>
  </si>
  <si>
    <t>SYRUP</t>
  </si>
  <si>
    <t>GULA AREN RANAU</t>
  </si>
  <si>
    <t>GULA SEMUT</t>
  </si>
  <si>
    <t>GULA PASIR (TEBU)</t>
  </si>
  <si>
    <t>JAGOAN FOOD</t>
  </si>
  <si>
    <t>GULA AREN SPEXIAL MIX 1000ML</t>
  </si>
  <si>
    <t>RUMAH AREN PLG</t>
  </si>
  <si>
    <t>MONIN PLG</t>
  </si>
  <si>
    <t>DENALI VANILLA 750ML</t>
  </si>
  <si>
    <t>MONIN VANILLA  700ML</t>
  </si>
  <si>
    <t>MONIN HAEZELNUT 700ML</t>
  </si>
  <si>
    <t>DENALI HAEZELNUT 750ML</t>
  </si>
  <si>
    <t>POWDER</t>
  </si>
  <si>
    <t>MASTERISTA ID</t>
  </si>
  <si>
    <t>CHOCOLATE FRAPPE 800G</t>
  </si>
  <si>
    <t>CAPPUCINO BASE FRAPPE 800G</t>
  </si>
  <si>
    <t>HARGA TAKARAN</t>
  </si>
  <si>
    <t>JML TAKARAN</t>
  </si>
  <si>
    <t>15G</t>
  </si>
  <si>
    <t>25G</t>
  </si>
  <si>
    <t>10G</t>
  </si>
  <si>
    <t>BIAYA BAHAN BAKU MAKANAN (UMUM) RUPIAH</t>
  </si>
  <si>
    <t>ES BATU</t>
  </si>
  <si>
    <t>OVERHEAD</t>
  </si>
  <si>
    <t>AIR MINERAL</t>
  </si>
  <si>
    <t>PALEMBANG</t>
  </si>
  <si>
    <t>GREENFIELDS FRESHMILK 1000ML</t>
  </si>
  <si>
    <t>GREENFIELD PLG</t>
  </si>
  <si>
    <t>JML MIN</t>
  </si>
  <si>
    <t>PT PUTRA SERSAN JY</t>
  </si>
  <si>
    <t>1 KARUNG</t>
  </si>
  <si>
    <t>1 GALON</t>
  </si>
  <si>
    <t>BIAYA LAIN - LAIN</t>
  </si>
  <si>
    <t>ROLL CUP SEALER</t>
  </si>
  <si>
    <t xml:space="preserve">PACKAGING CUP </t>
  </si>
  <si>
    <t>PACKAGING</t>
  </si>
  <si>
    <t>PACKAGING BOTOL KALE 250ML</t>
  </si>
  <si>
    <t>SHOPEE</t>
  </si>
  <si>
    <t>SABLON CUP PLG</t>
  </si>
  <si>
    <t>SEWA TEMPAT</t>
  </si>
  <si>
    <t>BEBAN</t>
  </si>
  <si>
    <t>LISTRIK</t>
  </si>
  <si>
    <t>AIR</t>
  </si>
  <si>
    <t>SPRING HILL PLG</t>
  </si>
  <si>
    <t>TENAGA KERJA</t>
  </si>
  <si>
    <t>HARGA POKOK PENJUALAN</t>
  </si>
  <si>
    <t>NAMA PRODUK</t>
  </si>
  <si>
    <t>HARGA POKOK</t>
  </si>
  <si>
    <t>HARGA JUAL</t>
  </si>
  <si>
    <t>KEUNTUNGAN</t>
  </si>
  <si>
    <t>AMERICANO</t>
  </si>
  <si>
    <t>KOPI SUSU</t>
  </si>
  <si>
    <t>KOPI KELAPA</t>
  </si>
  <si>
    <t>KOPI REGAL</t>
  </si>
  <si>
    <t>FRENCH VANILLA LATTE</t>
  </si>
  <si>
    <t>HAEZELNUT LATTE</t>
  </si>
  <si>
    <t>CAPPUCINO</t>
  </si>
  <si>
    <t>MINUMAN KOPI ES</t>
  </si>
  <si>
    <t>VIETNAM DRIP</t>
  </si>
  <si>
    <t>PICCOLO</t>
  </si>
  <si>
    <t>VANILA LATTE</t>
  </si>
  <si>
    <t>SIGNATURE LATTE</t>
  </si>
  <si>
    <t>MINUMAN KOPI HOT</t>
  </si>
  <si>
    <t>MIE INSTAN GORENG</t>
  </si>
  <si>
    <t>MIE INSTAN REBUS</t>
  </si>
  <si>
    <t>MAKANAN</t>
  </si>
  <si>
    <t>CHERWIND SHOP</t>
  </si>
  <si>
    <t>DAIRY CHAMP KENTAL MANIS</t>
  </si>
  <si>
    <t>HARGA JUAL / 10 CUP</t>
  </si>
  <si>
    <t>HARGA JUAL / 50 CUP</t>
  </si>
  <si>
    <t>Vanilla P</t>
  </si>
  <si>
    <t>DENALI FRAPPE (VANILLA) 800G</t>
  </si>
  <si>
    <t>DENALI POWDER</t>
  </si>
  <si>
    <t>TOPPING</t>
  </si>
  <si>
    <t>HYDRO COCO 500ML</t>
  </si>
  <si>
    <t>COCO9 250ML</t>
  </si>
  <si>
    <t>AIR DOGAN</t>
  </si>
  <si>
    <t>SYRUO</t>
  </si>
  <si>
    <t>Regal</t>
  </si>
  <si>
    <t>2pcs</t>
  </si>
  <si>
    <t>HAZELNUT</t>
  </si>
  <si>
    <t>CAPUCINO</t>
  </si>
  <si>
    <t>Air Putih</t>
  </si>
  <si>
    <t>Susu Froth</t>
  </si>
  <si>
    <t>GIANT PLG</t>
  </si>
  <si>
    <t>MARIE REGAL BESAR</t>
  </si>
  <si>
    <t>GIANT PALEMBANG</t>
  </si>
  <si>
    <t>CREAM CHEESE POWDER</t>
  </si>
  <si>
    <t xml:space="preserve">RUMAH KEBAB </t>
  </si>
  <si>
    <t>50G</t>
  </si>
  <si>
    <t>Topping Cream Cheese</t>
  </si>
  <si>
    <t>SEDOTAN HITAM STERILL</t>
  </si>
  <si>
    <t>DWI JAYA 18</t>
  </si>
  <si>
    <t>Susu FM</t>
  </si>
  <si>
    <t>1000ML</t>
  </si>
  <si>
    <t>Cheese Powder</t>
  </si>
  <si>
    <t>500g</t>
  </si>
  <si>
    <t>Mixer Kecepatan Tinggi 5-7 Menit</t>
  </si>
  <si>
    <t>CREAM CHEESE TOPPING</t>
  </si>
  <si>
    <t>CARNATION KENTAL MANIS 495G</t>
  </si>
  <si>
    <t>Kopi Bubuk</t>
  </si>
  <si>
    <t>Air Hangat</t>
  </si>
  <si>
    <t>10g</t>
  </si>
  <si>
    <t>Bubuk Cokelat</t>
  </si>
  <si>
    <t>PICOLO</t>
  </si>
  <si>
    <t>VANILA / HAZELNUT LTE</t>
  </si>
  <si>
    <t>V / H s</t>
  </si>
  <si>
    <t>FIBER CRÈME</t>
  </si>
  <si>
    <t>CREAMER</t>
  </si>
  <si>
    <t>CAPPUCINO ICED</t>
  </si>
  <si>
    <t>DARK COCHOCINO</t>
  </si>
  <si>
    <t>REGAL 2PC</t>
  </si>
  <si>
    <t>WHIP CREAM 10G</t>
  </si>
  <si>
    <t>CARAMEL SAUCE 10G</t>
  </si>
  <si>
    <t>CARAMEL FRAPPUCHINO</t>
  </si>
  <si>
    <t>2 SDM</t>
  </si>
  <si>
    <t>13g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</si>
</sst>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8"/>
      <color rgb="FF3F3F3F"/>
      <name val="Courier New"/>
      <family val="3"/>
    </font>
    <font>
      <sz val="8"/>
      <color theme="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2" fillId="4" borderId="3" applyNumberFormat="0" applyFont="0" applyAlignment="0" applyProtection="0"/>
  </cellStyleXfs>
  <cellXfs count="19">
    <xf numFmtId="0" fontId="0" fillId="0" borderId="0" xfId="0"/>
    <xf numFmtId="0" fontId="1" fillId="2" borderId="1" xfId="1"/>
    <xf numFmtId="0" fontId="5" fillId="0" borderId="0" xfId="0" applyFont="1"/>
    <xf numFmtId="0" fontId="4" fillId="2" borderId="1" xfId="1" applyFont="1" applyAlignment="1">
      <alignment horizontal="center"/>
    </xf>
    <xf numFmtId="0" fontId="5" fillId="4" borderId="3" xfId="3" applyFont="1"/>
    <xf numFmtId="0" fontId="5" fillId="0" borderId="0" xfId="0" applyFont="1" applyAlignment="1">
      <alignment horizontal="center"/>
    </xf>
    <xf numFmtId="0" fontId="5" fillId="4" borderId="3" xfId="3" applyFont="1" applyAlignment="1">
      <alignment horizontal="center"/>
    </xf>
    <xf numFmtId="3" fontId="5" fillId="4" borderId="3" xfId="3" applyNumberFormat="1" applyFont="1"/>
    <xf numFmtId="164" fontId="5" fillId="4" borderId="3" xfId="3" applyNumberFormat="1" applyFont="1" applyAlignment="1">
      <alignment horizontal="center"/>
    </xf>
    <xf numFmtId="3" fontId="5" fillId="4" borderId="3" xfId="3" applyNumberFormat="1" applyFont="1" applyAlignment="1">
      <alignment horizontal="center"/>
    </xf>
    <xf numFmtId="0" fontId="4" fillId="2" borderId="7" xfId="1" applyFont="1" applyBorder="1" applyAlignment="1">
      <alignment horizontal="center"/>
    </xf>
    <xf numFmtId="0" fontId="1" fillId="2" borderId="4" xfId="1" applyBorder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3" fillId="3" borderId="2" xfId="2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0" xfId="1" applyFont="1" applyBorder="1" applyAlignment="1">
      <alignment horizontal="center"/>
    </xf>
  </cellXfs>
  <cellStyles count="4">
    <cellStyle name="Input" xfId="2" builtinId="20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A5D6-E1F7-4106-863C-6924788B98A5}">
  <dimension ref="A1:Q13"/>
  <sheetViews>
    <sheetView workbookViewId="0">
      <selection activeCell="K10" sqref="K10"/>
    </sheetView>
  </sheetViews>
  <sheetFormatPr defaultRowHeight="15" x14ac:dyDescent="0.25"/>
  <cols>
    <col min="1" max="1" width="11.28515625" customWidth="1"/>
    <col min="3" max="3" width="1.28515625" customWidth="1"/>
    <col min="4" max="4" width="10.85546875" customWidth="1"/>
    <col min="6" max="6" width="1.7109375" customWidth="1"/>
    <col min="9" max="9" width="1.7109375" customWidth="1"/>
    <col min="12" max="12" width="1.5703125" customWidth="1"/>
    <col min="15" max="15" width="1.85546875" customWidth="1"/>
    <col min="16" max="16" width="10.140625" customWidth="1"/>
    <col min="18" max="18" width="1.28515625" customWidth="1"/>
  </cols>
  <sheetData>
    <row r="1" spans="1:17" x14ac:dyDescent="0.25">
      <c r="A1" s="13" t="s">
        <v>0</v>
      </c>
      <c r="B1" s="13"/>
      <c r="D1" s="13" t="s">
        <v>10</v>
      </c>
      <c r="E1" s="13"/>
      <c r="G1" s="13" t="s">
        <v>13</v>
      </c>
      <c r="H1" s="13"/>
      <c r="J1" s="12" t="s">
        <v>124</v>
      </c>
      <c r="K1" s="12"/>
      <c r="M1" s="12" t="s">
        <v>154</v>
      </c>
      <c r="N1" s="12"/>
      <c r="P1" s="12" t="s">
        <v>155</v>
      </c>
      <c r="Q1" s="12"/>
    </row>
    <row r="2" spans="1:17" x14ac:dyDescent="0.25">
      <c r="A2" s="1" t="s">
        <v>1</v>
      </c>
      <c r="B2" s="1" t="s">
        <v>20</v>
      </c>
      <c r="D2" s="1" t="s">
        <v>11</v>
      </c>
      <c r="E2" s="1" t="s">
        <v>17</v>
      </c>
      <c r="G2" s="1" t="s">
        <v>18</v>
      </c>
      <c r="H2" s="1" t="s">
        <v>6</v>
      </c>
      <c r="J2" s="11" t="s">
        <v>156</v>
      </c>
      <c r="K2">
        <v>100</v>
      </c>
      <c r="M2" t="s">
        <v>22</v>
      </c>
      <c r="N2" t="s">
        <v>6</v>
      </c>
      <c r="P2" t="s">
        <v>22</v>
      </c>
      <c r="Q2" t="s">
        <v>6</v>
      </c>
    </row>
    <row r="3" spans="1:17" x14ac:dyDescent="0.25">
      <c r="A3" s="1" t="s">
        <v>2</v>
      </c>
      <c r="B3" s="1" t="s">
        <v>7</v>
      </c>
      <c r="D3" s="1" t="s">
        <v>3</v>
      </c>
      <c r="E3" s="1" t="s">
        <v>9</v>
      </c>
      <c r="G3" s="1" t="s">
        <v>19</v>
      </c>
      <c r="H3" s="1" t="s">
        <v>21</v>
      </c>
      <c r="J3" s="11" t="s">
        <v>4</v>
      </c>
      <c r="K3" s="11" t="s">
        <v>28</v>
      </c>
      <c r="M3" t="s">
        <v>19</v>
      </c>
      <c r="N3" t="s">
        <v>21</v>
      </c>
      <c r="P3" t="s">
        <v>5</v>
      </c>
      <c r="Q3" t="s">
        <v>9</v>
      </c>
    </row>
    <row r="4" spans="1:17" x14ac:dyDescent="0.25">
      <c r="A4" s="1" t="s">
        <v>3</v>
      </c>
      <c r="B4" s="1" t="s">
        <v>8</v>
      </c>
      <c r="D4" s="1" t="s">
        <v>12</v>
      </c>
      <c r="E4" s="1" t="s">
        <v>16</v>
      </c>
      <c r="G4" s="1" t="s">
        <v>3</v>
      </c>
      <c r="H4" s="1" t="s">
        <v>8</v>
      </c>
      <c r="J4" s="11" t="s">
        <v>5</v>
      </c>
      <c r="K4">
        <v>30</v>
      </c>
      <c r="M4" t="s">
        <v>3</v>
      </c>
      <c r="N4" t="s">
        <v>8</v>
      </c>
      <c r="P4" t="s">
        <v>4</v>
      </c>
      <c r="Q4" t="s">
        <v>28</v>
      </c>
    </row>
    <row r="5" spans="1:17" x14ac:dyDescent="0.25">
      <c r="A5" s="1" t="s">
        <v>4</v>
      </c>
      <c r="B5" s="1" t="s">
        <v>27</v>
      </c>
      <c r="D5" s="1" t="s">
        <v>4</v>
      </c>
      <c r="E5" s="1" t="s">
        <v>27</v>
      </c>
      <c r="G5" s="1" t="s">
        <v>4</v>
      </c>
      <c r="H5" s="1" t="s">
        <v>27</v>
      </c>
      <c r="M5" t="s">
        <v>4</v>
      </c>
      <c r="N5" t="s">
        <v>28</v>
      </c>
      <c r="P5" t="s">
        <v>157</v>
      </c>
      <c r="Q5" t="s">
        <v>8</v>
      </c>
    </row>
    <row r="6" spans="1:17" x14ac:dyDescent="0.25">
      <c r="A6" s="1" t="s">
        <v>5</v>
      </c>
      <c r="B6" s="1" t="s">
        <v>9</v>
      </c>
      <c r="D6" s="1" t="s">
        <v>5</v>
      </c>
      <c r="E6" s="1" t="s">
        <v>20</v>
      </c>
      <c r="G6" s="1" t="s">
        <v>5</v>
      </c>
      <c r="H6" s="1" t="s">
        <v>20</v>
      </c>
      <c r="M6" t="s">
        <v>5</v>
      </c>
      <c r="N6" t="s">
        <v>20</v>
      </c>
    </row>
    <row r="8" spans="1:17" x14ac:dyDescent="0.25">
      <c r="A8" s="14" t="s">
        <v>14</v>
      </c>
      <c r="B8" s="15"/>
      <c r="D8" s="1" t="s">
        <v>15</v>
      </c>
      <c r="E8" s="1"/>
      <c r="G8" s="14" t="s">
        <v>26</v>
      </c>
      <c r="H8" s="15"/>
    </row>
    <row r="9" spans="1:17" x14ac:dyDescent="0.25">
      <c r="A9" s="1" t="s">
        <v>22</v>
      </c>
      <c r="B9" s="1" t="s">
        <v>6</v>
      </c>
      <c r="D9" s="1" t="s">
        <v>22</v>
      </c>
      <c r="E9" s="1" t="s">
        <v>6</v>
      </c>
      <c r="G9" s="1" t="s">
        <v>144</v>
      </c>
      <c r="H9" s="1" t="s">
        <v>21</v>
      </c>
    </row>
    <row r="10" spans="1:17" x14ac:dyDescent="0.25">
      <c r="A10" s="1" t="s">
        <v>23</v>
      </c>
      <c r="B10" s="1" t="s">
        <v>21</v>
      </c>
      <c r="D10" s="1" t="s">
        <v>24</v>
      </c>
      <c r="E10" s="1" t="s">
        <v>21</v>
      </c>
      <c r="G10" s="1" t="s">
        <v>3</v>
      </c>
      <c r="H10" s="1" t="s">
        <v>8</v>
      </c>
    </row>
    <row r="11" spans="1:17" x14ac:dyDescent="0.25">
      <c r="A11" s="1" t="s">
        <v>3</v>
      </c>
      <c r="B11" s="1" t="s">
        <v>8</v>
      </c>
      <c r="D11" s="1" t="s">
        <v>3</v>
      </c>
      <c r="E11" s="1" t="s">
        <v>8</v>
      </c>
      <c r="G11" s="1" t="s">
        <v>152</v>
      </c>
      <c r="H11" s="1" t="s">
        <v>153</v>
      </c>
    </row>
    <row r="12" spans="1:17" x14ac:dyDescent="0.25">
      <c r="A12" s="1" t="s">
        <v>4</v>
      </c>
      <c r="B12" s="1" t="s">
        <v>28</v>
      </c>
      <c r="D12" s="16" t="s">
        <v>25</v>
      </c>
      <c r="E12" s="16"/>
      <c r="G12" s="1" t="s">
        <v>4</v>
      </c>
      <c r="H12" s="1" t="s">
        <v>28</v>
      </c>
    </row>
    <row r="13" spans="1:17" x14ac:dyDescent="0.25">
      <c r="A13" s="1" t="s">
        <v>5</v>
      </c>
      <c r="B13" s="1" t="s">
        <v>20</v>
      </c>
      <c r="D13" s="1" t="s">
        <v>5</v>
      </c>
      <c r="E13" s="1" t="s">
        <v>20</v>
      </c>
      <c r="G13" s="1" t="s">
        <v>5</v>
      </c>
      <c r="H13" s="1" t="s">
        <v>20</v>
      </c>
    </row>
  </sheetData>
  <mergeCells count="9">
    <mergeCell ref="D12:E12"/>
    <mergeCell ref="G8:H8"/>
    <mergeCell ref="J1:K1"/>
    <mergeCell ref="M1:N1"/>
    <mergeCell ref="P1:Q1"/>
    <mergeCell ref="A1:B1"/>
    <mergeCell ref="D1:E1"/>
    <mergeCell ref="G1:H1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8B2-CF74-463A-8A30-8111199E414A}">
  <dimension ref="A1:O5"/>
  <sheetViews>
    <sheetView workbookViewId="0">
      <selection activeCell="N3" sqref="N3"/>
    </sheetView>
  </sheetViews>
  <sheetFormatPr defaultRowHeight="15" x14ac:dyDescent="0.25"/>
  <cols>
    <col min="3" max="3" width="1.7109375" customWidth="1"/>
    <col min="4" max="4" width="11.5703125" customWidth="1"/>
    <col min="5" max="5" width="9.140625" customWidth="1"/>
    <col min="6" max="6" width="1.5703125" customWidth="1"/>
    <col min="7" max="7" width="9.42578125" customWidth="1"/>
    <col min="9" max="9" width="1.28515625" customWidth="1"/>
    <col min="10" max="10" width="12.7109375" customWidth="1"/>
    <col min="12" max="12" width="1.42578125" customWidth="1"/>
    <col min="13" max="13" width="10.42578125" customWidth="1"/>
    <col min="15" max="15" width="11" customWidth="1"/>
    <col min="16" max="16" width="1.5703125" customWidth="1"/>
  </cols>
  <sheetData>
    <row r="1" spans="1:15" x14ac:dyDescent="0.25">
      <c r="A1" s="12" t="s">
        <v>58</v>
      </c>
      <c r="B1" s="12"/>
      <c r="D1" s="12" t="s">
        <v>132</v>
      </c>
      <c r="E1" s="12"/>
      <c r="G1" s="12" t="s">
        <v>130</v>
      </c>
      <c r="H1" s="12"/>
      <c r="J1" s="12" t="s">
        <v>178</v>
      </c>
      <c r="K1" s="12"/>
      <c r="M1" s="12" t="s">
        <v>179</v>
      </c>
      <c r="N1" s="12"/>
      <c r="O1" s="12"/>
    </row>
    <row r="2" spans="1:15" x14ac:dyDescent="0.25">
      <c r="A2" t="s">
        <v>174</v>
      </c>
      <c r="D2" t="s">
        <v>174</v>
      </c>
      <c r="E2" t="s">
        <v>190</v>
      </c>
      <c r="G2" t="s">
        <v>5</v>
      </c>
      <c r="H2" t="s">
        <v>20</v>
      </c>
      <c r="J2" t="s">
        <v>5</v>
      </c>
      <c r="K2" t="s">
        <v>20</v>
      </c>
      <c r="M2" t="s">
        <v>5</v>
      </c>
      <c r="N2" t="s">
        <v>20</v>
      </c>
    </row>
    <row r="3" spans="1:15" x14ac:dyDescent="0.25">
      <c r="A3" t="s">
        <v>175</v>
      </c>
      <c r="D3" s="12" t="s">
        <v>175</v>
      </c>
      <c r="E3" s="12"/>
      <c r="G3" t="s">
        <v>157</v>
      </c>
      <c r="H3" t="s">
        <v>8</v>
      </c>
      <c r="J3" t="s">
        <v>157</v>
      </c>
      <c r="K3" t="s">
        <v>9</v>
      </c>
      <c r="M3" t="s">
        <v>180</v>
      </c>
      <c r="N3" t="s">
        <v>176</v>
      </c>
    </row>
    <row r="4" spans="1:15" x14ac:dyDescent="0.25">
      <c r="A4" t="s">
        <v>22</v>
      </c>
      <c r="D4" t="s">
        <v>11</v>
      </c>
      <c r="E4" t="s">
        <v>189</v>
      </c>
      <c r="G4" t="s">
        <v>18</v>
      </c>
      <c r="H4" t="s">
        <v>176</v>
      </c>
      <c r="J4" t="s">
        <v>22</v>
      </c>
      <c r="K4" t="s">
        <v>176</v>
      </c>
      <c r="M4" t="s">
        <v>157</v>
      </c>
      <c r="N4" t="s">
        <v>8</v>
      </c>
    </row>
    <row r="5" spans="1:15" x14ac:dyDescent="0.25">
      <c r="G5" t="s">
        <v>177</v>
      </c>
    </row>
  </sheetData>
  <mergeCells count="6">
    <mergeCell ref="M1:O1"/>
    <mergeCell ref="D3:E3"/>
    <mergeCell ref="D1:E1"/>
    <mergeCell ref="A1:B1"/>
    <mergeCell ref="G1:H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5A69-3B23-47CE-A725-C1E5F78A447A}">
  <dimension ref="A1:C4"/>
  <sheetViews>
    <sheetView workbookViewId="0">
      <selection activeCell="A5" sqref="A5"/>
    </sheetView>
  </sheetViews>
  <sheetFormatPr defaultRowHeight="15" x14ac:dyDescent="0.25"/>
  <cols>
    <col min="1" max="1" width="15.42578125" customWidth="1"/>
  </cols>
  <sheetData>
    <row r="1" spans="1:3" x14ac:dyDescent="0.25">
      <c r="A1" t="s">
        <v>164</v>
      </c>
    </row>
    <row r="2" spans="1:3" x14ac:dyDescent="0.25">
      <c r="A2" t="s">
        <v>167</v>
      </c>
      <c r="B2" t="s">
        <v>168</v>
      </c>
    </row>
    <row r="3" spans="1:3" x14ac:dyDescent="0.25">
      <c r="A3" t="s">
        <v>169</v>
      </c>
      <c r="B3" t="s">
        <v>170</v>
      </c>
    </row>
    <row r="4" spans="1:3" x14ac:dyDescent="0.25">
      <c r="A4" s="12" t="s">
        <v>171</v>
      </c>
      <c r="B4" s="12"/>
      <c r="C4" s="12"/>
    </row>
  </sheetData>
  <mergeCells count="1"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7037-FC5D-49AA-8A29-6A0E8286282F}">
  <dimension ref="A1:I63"/>
  <sheetViews>
    <sheetView topLeftCell="A2" zoomScale="86" zoomScaleNormal="100" workbookViewId="0">
      <selection activeCell="C16" sqref="C16"/>
    </sheetView>
  </sheetViews>
  <sheetFormatPr defaultRowHeight="11.25" x14ac:dyDescent="0.2"/>
  <cols>
    <col min="1" max="1" width="3.85546875" style="2" customWidth="1"/>
    <col min="2" max="2" width="29.85546875" style="2" customWidth="1"/>
    <col min="3" max="3" width="12.5703125" style="2" customWidth="1"/>
    <col min="4" max="4" width="19.28515625" style="2" customWidth="1"/>
    <col min="5" max="5" width="13.85546875" style="2" customWidth="1"/>
    <col min="6" max="6" width="9.7109375" style="2" customWidth="1"/>
    <col min="7" max="7" width="14.5703125" style="2" customWidth="1"/>
    <col min="8" max="8" width="11.85546875" style="2" customWidth="1"/>
    <col min="9" max="16384" width="9.140625" style="2"/>
  </cols>
  <sheetData>
    <row r="1" spans="1:9" x14ac:dyDescent="0.2">
      <c r="A1" s="17" t="s">
        <v>95</v>
      </c>
      <c r="B1" s="18"/>
      <c r="C1" s="18"/>
      <c r="D1" s="18"/>
      <c r="E1" s="18"/>
      <c r="F1" s="18"/>
      <c r="G1" s="18"/>
      <c r="H1" s="18"/>
    </row>
    <row r="2" spans="1:9" x14ac:dyDescent="0.2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102</v>
      </c>
      <c r="G2" s="3" t="s">
        <v>90</v>
      </c>
      <c r="H2" s="3" t="s">
        <v>91</v>
      </c>
    </row>
    <row r="3" spans="1:9" x14ac:dyDescent="0.2">
      <c r="A3" s="4">
        <v>1</v>
      </c>
      <c r="B3" s="4" t="s">
        <v>34</v>
      </c>
      <c r="C3" s="4" t="s">
        <v>46</v>
      </c>
      <c r="D3" s="4" t="s">
        <v>35</v>
      </c>
      <c r="E3" s="8">
        <v>211000</v>
      </c>
      <c r="F3" s="6" t="s">
        <v>38</v>
      </c>
      <c r="G3" s="9">
        <v>3196</v>
      </c>
      <c r="H3" s="6" t="s">
        <v>92</v>
      </c>
      <c r="I3" s="5"/>
    </row>
    <row r="4" spans="1:9" x14ac:dyDescent="0.2">
      <c r="A4" s="4">
        <v>2</v>
      </c>
      <c r="B4" s="4" t="s">
        <v>37</v>
      </c>
      <c r="C4" s="4" t="s">
        <v>46</v>
      </c>
      <c r="D4" s="4" t="s">
        <v>35</v>
      </c>
      <c r="E4" s="8">
        <v>180000</v>
      </c>
      <c r="F4" s="6" t="s">
        <v>38</v>
      </c>
      <c r="G4" s="9">
        <v>2727</v>
      </c>
      <c r="H4" s="6" t="s">
        <v>92</v>
      </c>
      <c r="I4" s="5"/>
    </row>
    <row r="5" spans="1:9" x14ac:dyDescent="0.2">
      <c r="A5" s="4">
        <v>3</v>
      </c>
      <c r="B5" s="4" t="s">
        <v>39</v>
      </c>
      <c r="C5" s="4" t="s">
        <v>45</v>
      </c>
      <c r="D5" s="4" t="s">
        <v>40</v>
      </c>
      <c r="E5" s="8">
        <v>145000</v>
      </c>
      <c r="F5" s="6" t="s">
        <v>38</v>
      </c>
      <c r="G5" s="9">
        <v>2196</v>
      </c>
      <c r="H5" s="6" t="s">
        <v>92</v>
      </c>
      <c r="I5" s="5"/>
    </row>
    <row r="6" spans="1:9" x14ac:dyDescent="0.2">
      <c r="A6" s="4">
        <v>4</v>
      </c>
      <c r="B6" s="4" t="s">
        <v>41</v>
      </c>
      <c r="C6" s="4" t="s">
        <v>45</v>
      </c>
      <c r="D6" s="4" t="s">
        <v>40</v>
      </c>
      <c r="E6" s="8">
        <v>130000</v>
      </c>
      <c r="F6" s="6" t="s">
        <v>38</v>
      </c>
      <c r="G6" s="9">
        <v>1969</v>
      </c>
      <c r="H6" s="6" t="s">
        <v>92</v>
      </c>
      <c r="I6" s="5"/>
    </row>
    <row r="7" spans="1:9" x14ac:dyDescent="0.2">
      <c r="A7" s="4">
        <v>5</v>
      </c>
      <c r="B7" s="4" t="s">
        <v>42</v>
      </c>
      <c r="C7" s="4" t="s">
        <v>45</v>
      </c>
      <c r="D7" s="4" t="s">
        <v>43</v>
      </c>
      <c r="E7" s="8">
        <v>131000</v>
      </c>
      <c r="F7" s="6" t="s">
        <v>38</v>
      </c>
      <c r="G7" s="9">
        <v>1984</v>
      </c>
      <c r="H7" s="6" t="s">
        <v>92</v>
      </c>
      <c r="I7" s="5"/>
    </row>
    <row r="8" spans="1:9" x14ac:dyDescent="0.2">
      <c r="A8" s="4">
        <v>6</v>
      </c>
      <c r="B8" s="4" t="s">
        <v>44</v>
      </c>
      <c r="C8" s="4" t="s">
        <v>45</v>
      </c>
      <c r="D8" s="4" t="s">
        <v>43</v>
      </c>
      <c r="E8" s="8">
        <v>151000</v>
      </c>
      <c r="F8" s="6" t="s">
        <v>38</v>
      </c>
      <c r="G8" s="9">
        <v>2287</v>
      </c>
      <c r="H8" s="6" t="s">
        <v>92</v>
      </c>
      <c r="I8" s="5"/>
    </row>
    <row r="9" spans="1:9" x14ac:dyDescent="0.2">
      <c r="A9" s="4">
        <v>7</v>
      </c>
      <c r="B9" s="4" t="s">
        <v>47</v>
      </c>
      <c r="C9" s="4" t="s">
        <v>45</v>
      </c>
      <c r="D9" s="4" t="s">
        <v>48</v>
      </c>
      <c r="E9" s="8">
        <v>119000</v>
      </c>
      <c r="F9" s="6" t="s">
        <v>38</v>
      </c>
      <c r="G9" s="9">
        <v>1803</v>
      </c>
      <c r="H9" s="6" t="s">
        <v>92</v>
      </c>
      <c r="I9" s="5"/>
    </row>
    <row r="10" spans="1:9" x14ac:dyDescent="0.2">
      <c r="A10" s="4">
        <v>8</v>
      </c>
      <c r="B10" s="4" t="s">
        <v>49</v>
      </c>
      <c r="C10" s="4" t="s">
        <v>46</v>
      </c>
      <c r="D10" s="4" t="s">
        <v>50</v>
      </c>
      <c r="E10" s="8">
        <v>165000</v>
      </c>
      <c r="F10" s="6" t="s">
        <v>38</v>
      </c>
      <c r="G10" s="9">
        <v>2500</v>
      </c>
      <c r="H10" s="6" t="s">
        <v>92</v>
      </c>
      <c r="I10" s="5"/>
    </row>
    <row r="11" spans="1:9" x14ac:dyDescent="0.2">
      <c r="A11" s="4">
        <v>9</v>
      </c>
      <c r="B11" s="4" t="s">
        <v>51</v>
      </c>
      <c r="C11" s="4" t="s">
        <v>52</v>
      </c>
      <c r="D11" s="4" t="s">
        <v>53</v>
      </c>
      <c r="E11" s="8">
        <v>202000</v>
      </c>
      <c r="F11" s="6" t="s">
        <v>38</v>
      </c>
      <c r="G11" s="9">
        <v>3060</v>
      </c>
      <c r="H11" s="6" t="s">
        <v>92</v>
      </c>
      <c r="I11" s="5"/>
    </row>
    <row r="12" spans="1:9" x14ac:dyDescent="0.2">
      <c r="A12" s="4">
        <v>10</v>
      </c>
      <c r="B12" s="4" t="s">
        <v>54</v>
      </c>
      <c r="C12" s="4" t="s">
        <v>46</v>
      </c>
      <c r="D12" s="4" t="s">
        <v>55</v>
      </c>
      <c r="E12" s="8">
        <v>162000</v>
      </c>
      <c r="F12" s="6" t="s">
        <v>38</v>
      </c>
      <c r="G12" s="9">
        <v>2454</v>
      </c>
      <c r="H12" s="6" t="s">
        <v>92</v>
      </c>
      <c r="I12" s="5"/>
    </row>
    <row r="13" spans="1:9" x14ac:dyDescent="0.2">
      <c r="A13" s="4">
        <v>11</v>
      </c>
      <c r="B13" s="4" t="s">
        <v>56</v>
      </c>
      <c r="C13" s="4" t="s">
        <v>46</v>
      </c>
      <c r="D13" s="4" t="s">
        <v>57</v>
      </c>
      <c r="E13" s="8">
        <v>187000</v>
      </c>
      <c r="F13" s="6" t="s">
        <v>38</v>
      </c>
      <c r="G13" s="9">
        <v>2833</v>
      </c>
      <c r="H13" s="6" t="s">
        <v>92</v>
      </c>
      <c r="I13" s="5"/>
    </row>
    <row r="14" spans="1:9" x14ac:dyDescent="0.2">
      <c r="A14" s="4">
        <v>12</v>
      </c>
      <c r="B14" s="4" t="s">
        <v>59</v>
      </c>
      <c r="C14" s="4" t="s">
        <v>58</v>
      </c>
      <c r="D14" s="4" t="s">
        <v>60</v>
      </c>
      <c r="E14" s="8">
        <v>93000</v>
      </c>
      <c r="F14" s="6" t="s">
        <v>36</v>
      </c>
      <c r="G14" s="9">
        <v>699</v>
      </c>
      <c r="H14" s="6" t="s">
        <v>92</v>
      </c>
      <c r="I14" s="5"/>
    </row>
    <row r="15" spans="1:9" x14ac:dyDescent="0.2">
      <c r="A15" s="4">
        <v>13</v>
      </c>
      <c r="B15" s="4" t="s">
        <v>61</v>
      </c>
      <c r="C15" s="4" t="s">
        <v>62</v>
      </c>
      <c r="D15" s="4" t="s">
        <v>63</v>
      </c>
      <c r="E15" s="8">
        <v>13500</v>
      </c>
      <c r="F15" s="6" t="s">
        <v>71</v>
      </c>
      <c r="G15" s="9">
        <v>135</v>
      </c>
      <c r="H15" s="6" t="s">
        <v>94</v>
      </c>
      <c r="I15" s="5"/>
    </row>
    <row r="16" spans="1:9" x14ac:dyDescent="0.2">
      <c r="A16" s="4">
        <v>14</v>
      </c>
      <c r="B16" s="4" t="s">
        <v>64</v>
      </c>
      <c r="C16" s="4" t="s">
        <v>65</v>
      </c>
      <c r="D16" s="4" t="s">
        <v>63</v>
      </c>
      <c r="E16" s="8">
        <v>20200</v>
      </c>
      <c r="F16" s="6" t="s">
        <v>71</v>
      </c>
      <c r="G16" s="9">
        <v>225</v>
      </c>
      <c r="H16" s="6" t="s">
        <v>94</v>
      </c>
      <c r="I16" s="5"/>
    </row>
    <row r="17" spans="1:9" x14ac:dyDescent="0.2">
      <c r="A17" s="4">
        <v>15</v>
      </c>
      <c r="B17" s="4" t="s">
        <v>100</v>
      </c>
      <c r="C17" s="4" t="s">
        <v>65</v>
      </c>
      <c r="D17" s="4" t="s">
        <v>101</v>
      </c>
      <c r="E17" s="8">
        <v>17950</v>
      </c>
      <c r="F17" s="6" t="s">
        <v>71</v>
      </c>
      <c r="G17" s="9">
        <v>179.5</v>
      </c>
      <c r="H17" s="6" t="s">
        <v>94</v>
      </c>
      <c r="I17" s="5"/>
    </row>
    <row r="18" spans="1:9" x14ac:dyDescent="0.2">
      <c r="A18" s="4">
        <v>16</v>
      </c>
      <c r="B18" s="4" t="s">
        <v>66</v>
      </c>
      <c r="C18" s="4" t="s">
        <v>67</v>
      </c>
      <c r="D18" s="4" t="s">
        <v>103</v>
      </c>
      <c r="E18" s="8">
        <v>14000</v>
      </c>
      <c r="F18" s="6" t="s">
        <v>71</v>
      </c>
      <c r="G18" s="9">
        <v>875</v>
      </c>
      <c r="H18" s="6" t="s">
        <v>93</v>
      </c>
      <c r="I18" s="5"/>
    </row>
    <row r="19" spans="1:9" x14ac:dyDescent="0.2">
      <c r="A19" s="4">
        <v>17</v>
      </c>
      <c r="B19" s="4" t="s">
        <v>68</v>
      </c>
      <c r="C19" s="4" t="s">
        <v>67</v>
      </c>
      <c r="D19" s="4"/>
      <c r="E19" s="8"/>
      <c r="F19" s="6" t="s">
        <v>71</v>
      </c>
      <c r="G19" s="9"/>
      <c r="H19" s="6" t="s">
        <v>93</v>
      </c>
    </row>
    <row r="20" spans="1:9" x14ac:dyDescent="0.2">
      <c r="A20" s="4">
        <v>18</v>
      </c>
      <c r="B20" s="4" t="s">
        <v>69</v>
      </c>
      <c r="C20" s="4" t="s">
        <v>67</v>
      </c>
      <c r="D20" s="4" t="s">
        <v>158</v>
      </c>
      <c r="E20" s="8">
        <v>15000</v>
      </c>
      <c r="F20" s="6" t="s">
        <v>71</v>
      </c>
      <c r="G20" s="9">
        <v>150</v>
      </c>
      <c r="H20" s="6" t="s">
        <v>94</v>
      </c>
    </row>
    <row r="21" spans="1:9" x14ac:dyDescent="0.2">
      <c r="A21" s="4">
        <v>19</v>
      </c>
      <c r="B21" s="4" t="s">
        <v>181</v>
      </c>
      <c r="C21" s="4" t="s">
        <v>182</v>
      </c>
      <c r="D21" s="4" t="s">
        <v>99</v>
      </c>
      <c r="E21" s="8">
        <v>10100</v>
      </c>
      <c r="F21" s="6" t="s">
        <v>168</v>
      </c>
      <c r="G21" s="9">
        <v>505</v>
      </c>
      <c r="H21" s="6" t="s">
        <v>163</v>
      </c>
    </row>
    <row r="22" spans="1:9" x14ac:dyDescent="0.2">
      <c r="A22" s="4">
        <v>20</v>
      </c>
      <c r="B22" s="4" t="s">
        <v>173</v>
      </c>
      <c r="C22" s="4" t="s">
        <v>72</v>
      </c>
      <c r="D22" s="4" t="s">
        <v>99</v>
      </c>
      <c r="E22" s="8">
        <v>12000</v>
      </c>
      <c r="F22" s="6" t="s">
        <v>70</v>
      </c>
      <c r="G22" s="9">
        <v>245</v>
      </c>
      <c r="H22" s="6" t="s">
        <v>94</v>
      </c>
    </row>
    <row r="23" spans="1:9" x14ac:dyDescent="0.2">
      <c r="A23" s="4">
        <v>21</v>
      </c>
      <c r="B23" s="4" t="s">
        <v>141</v>
      </c>
      <c r="C23" s="4" t="s">
        <v>72</v>
      </c>
      <c r="D23" s="4" t="s">
        <v>99</v>
      </c>
      <c r="E23" s="8">
        <v>10000</v>
      </c>
      <c r="F23" s="6" t="s">
        <v>70</v>
      </c>
      <c r="G23" s="9">
        <v>100</v>
      </c>
      <c r="H23" s="6" t="s">
        <v>94</v>
      </c>
    </row>
    <row r="24" spans="1:9" x14ac:dyDescent="0.2">
      <c r="A24" s="4">
        <v>22</v>
      </c>
      <c r="B24" s="4" t="s">
        <v>73</v>
      </c>
      <c r="C24" s="4" t="s">
        <v>72</v>
      </c>
      <c r="D24" s="4"/>
      <c r="E24" s="8"/>
      <c r="F24" s="6" t="s">
        <v>71</v>
      </c>
      <c r="G24" s="9"/>
      <c r="H24" s="6" t="s">
        <v>94</v>
      </c>
    </row>
    <row r="25" spans="1:9" x14ac:dyDescent="0.2">
      <c r="A25" s="4">
        <v>23</v>
      </c>
      <c r="B25" s="4" t="s">
        <v>148</v>
      </c>
      <c r="C25" s="4" t="s">
        <v>74</v>
      </c>
      <c r="D25" s="4" t="s">
        <v>158</v>
      </c>
      <c r="E25" s="8">
        <v>10700</v>
      </c>
      <c r="F25" s="6" t="s">
        <v>70</v>
      </c>
      <c r="G25" s="9">
        <v>214</v>
      </c>
      <c r="H25" s="6" t="s">
        <v>94</v>
      </c>
    </row>
    <row r="26" spans="1:9" x14ac:dyDescent="0.2">
      <c r="A26" s="4">
        <v>24</v>
      </c>
      <c r="B26" s="4" t="s">
        <v>149</v>
      </c>
      <c r="C26" s="4" t="s">
        <v>74</v>
      </c>
      <c r="D26" s="4"/>
      <c r="E26" s="8"/>
      <c r="F26" s="6" t="s">
        <v>70</v>
      </c>
      <c r="G26" s="9"/>
      <c r="H26" s="6" t="s">
        <v>94</v>
      </c>
    </row>
    <row r="27" spans="1:9" x14ac:dyDescent="0.2">
      <c r="A27" s="4">
        <v>25</v>
      </c>
      <c r="B27" s="4" t="s">
        <v>150</v>
      </c>
      <c r="C27" s="4" t="s">
        <v>151</v>
      </c>
      <c r="D27" s="4" t="s">
        <v>99</v>
      </c>
      <c r="E27" s="8">
        <v>6000</v>
      </c>
      <c r="F27" s="6" t="s">
        <v>70</v>
      </c>
      <c r="G27" s="9"/>
      <c r="H27" s="6" t="s">
        <v>94</v>
      </c>
    </row>
    <row r="28" spans="1:9" x14ac:dyDescent="0.2">
      <c r="A28" s="4">
        <v>26</v>
      </c>
      <c r="B28" s="4" t="s">
        <v>77</v>
      </c>
      <c r="C28" s="4" t="s">
        <v>74</v>
      </c>
      <c r="D28" s="4" t="s">
        <v>158</v>
      </c>
      <c r="E28" s="8">
        <v>12100</v>
      </c>
      <c r="F28" s="6" t="s">
        <v>38</v>
      </c>
      <c r="G28" s="9">
        <v>200</v>
      </c>
      <c r="H28" s="6" t="s">
        <v>94</v>
      </c>
    </row>
    <row r="29" spans="1:9" x14ac:dyDescent="0.2">
      <c r="A29" s="4">
        <v>27</v>
      </c>
      <c r="B29" s="4" t="s">
        <v>79</v>
      </c>
      <c r="C29" s="4" t="s">
        <v>74</v>
      </c>
      <c r="D29" s="4" t="s">
        <v>78</v>
      </c>
      <c r="E29" s="8">
        <v>65000</v>
      </c>
      <c r="F29" s="6" t="s">
        <v>70</v>
      </c>
      <c r="G29" s="9">
        <v>650</v>
      </c>
      <c r="H29" s="6" t="s">
        <v>94</v>
      </c>
    </row>
    <row r="30" spans="1:9" x14ac:dyDescent="0.2">
      <c r="A30" s="4">
        <v>28</v>
      </c>
      <c r="B30" s="4" t="s">
        <v>75</v>
      </c>
      <c r="C30" s="4" t="s">
        <v>74</v>
      </c>
      <c r="D30" s="4" t="s">
        <v>80</v>
      </c>
      <c r="E30" s="8">
        <v>23000</v>
      </c>
      <c r="F30" s="6" t="s">
        <v>38</v>
      </c>
      <c r="G30" s="9"/>
      <c r="H30" s="6" t="s">
        <v>94</v>
      </c>
    </row>
    <row r="31" spans="1:9" x14ac:dyDescent="0.2">
      <c r="A31" s="4">
        <v>29</v>
      </c>
      <c r="B31" s="4" t="s">
        <v>76</v>
      </c>
      <c r="C31" s="4" t="s">
        <v>74</v>
      </c>
      <c r="D31" s="4" t="s">
        <v>80</v>
      </c>
      <c r="E31" s="8">
        <v>32000</v>
      </c>
      <c r="F31" s="6" t="s">
        <v>38</v>
      </c>
      <c r="G31" s="9"/>
      <c r="H31" s="6" t="s">
        <v>94</v>
      </c>
    </row>
    <row r="32" spans="1:9" x14ac:dyDescent="0.2">
      <c r="A32" s="4">
        <v>30</v>
      </c>
      <c r="B32" s="4" t="s">
        <v>83</v>
      </c>
      <c r="C32" s="4" t="s">
        <v>74</v>
      </c>
      <c r="D32" s="4" t="s">
        <v>81</v>
      </c>
      <c r="E32" s="8">
        <v>125000</v>
      </c>
      <c r="F32" s="6" t="s">
        <v>70</v>
      </c>
      <c r="G32" s="9">
        <v>1785</v>
      </c>
      <c r="H32" s="6" t="s">
        <v>94</v>
      </c>
    </row>
    <row r="33" spans="1:8" x14ac:dyDescent="0.2">
      <c r="A33" s="4">
        <v>31</v>
      </c>
      <c r="B33" s="4" t="s">
        <v>84</v>
      </c>
      <c r="C33" s="4" t="s">
        <v>74</v>
      </c>
      <c r="D33" s="4" t="s">
        <v>81</v>
      </c>
      <c r="E33" s="8">
        <v>125000</v>
      </c>
      <c r="F33" s="6" t="s">
        <v>70</v>
      </c>
      <c r="G33" s="9">
        <v>1785</v>
      </c>
      <c r="H33" s="6" t="s">
        <v>94</v>
      </c>
    </row>
    <row r="34" spans="1:8" x14ac:dyDescent="0.2">
      <c r="A34" s="4">
        <v>32</v>
      </c>
      <c r="B34" s="4" t="s">
        <v>82</v>
      </c>
      <c r="C34" s="4" t="s">
        <v>74</v>
      </c>
      <c r="D34" s="4" t="s">
        <v>48</v>
      </c>
      <c r="E34" s="8">
        <v>119000</v>
      </c>
      <c r="F34" s="6" t="s">
        <v>70</v>
      </c>
      <c r="G34" s="9">
        <v>1585</v>
      </c>
      <c r="H34" s="6" t="s">
        <v>94</v>
      </c>
    </row>
    <row r="35" spans="1:8" x14ac:dyDescent="0.2">
      <c r="A35" s="4">
        <v>33</v>
      </c>
      <c r="B35" s="4" t="s">
        <v>85</v>
      </c>
      <c r="C35" s="4" t="s">
        <v>74</v>
      </c>
      <c r="D35" s="4" t="s">
        <v>48</v>
      </c>
      <c r="E35" s="8">
        <v>119000</v>
      </c>
      <c r="F35" s="6" t="s">
        <v>70</v>
      </c>
      <c r="G35" s="9">
        <v>1585</v>
      </c>
      <c r="H35" s="6" t="s">
        <v>94</v>
      </c>
    </row>
    <row r="36" spans="1:8" x14ac:dyDescent="0.2">
      <c r="A36" s="4">
        <v>34</v>
      </c>
      <c r="B36" s="4" t="s">
        <v>88</v>
      </c>
      <c r="C36" s="4" t="s">
        <v>86</v>
      </c>
      <c r="D36" s="4" t="s">
        <v>87</v>
      </c>
      <c r="E36" s="8">
        <v>160000</v>
      </c>
      <c r="F36" s="6" t="s">
        <v>70</v>
      </c>
      <c r="G36" s="9">
        <v>2000</v>
      </c>
      <c r="H36" s="6" t="s">
        <v>94</v>
      </c>
    </row>
    <row r="37" spans="1:8" x14ac:dyDescent="0.2">
      <c r="A37" s="4">
        <v>35</v>
      </c>
      <c r="B37" s="4" t="s">
        <v>89</v>
      </c>
      <c r="C37" s="4" t="s">
        <v>86</v>
      </c>
      <c r="D37" s="4" t="s">
        <v>87</v>
      </c>
      <c r="E37" s="8">
        <v>160000</v>
      </c>
      <c r="F37" s="6" t="s">
        <v>70</v>
      </c>
      <c r="G37" s="9">
        <v>2000</v>
      </c>
      <c r="H37" s="6" t="s">
        <v>94</v>
      </c>
    </row>
    <row r="38" spans="1:8" x14ac:dyDescent="0.2">
      <c r="A38" s="4">
        <v>36</v>
      </c>
      <c r="B38" s="4" t="s">
        <v>145</v>
      </c>
      <c r="C38" s="4" t="s">
        <v>86</v>
      </c>
      <c r="D38" s="4" t="s">
        <v>146</v>
      </c>
      <c r="E38" s="8">
        <v>124000</v>
      </c>
      <c r="F38" s="6" t="s">
        <v>70</v>
      </c>
      <c r="G38" s="9">
        <v>1550</v>
      </c>
      <c r="H38" s="6" t="s">
        <v>94</v>
      </c>
    </row>
    <row r="39" spans="1:8" x14ac:dyDescent="0.2">
      <c r="A39" s="4">
        <v>37</v>
      </c>
      <c r="B39" s="4" t="s">
        <v>159</v>
      </c>
      <c r="C39" s="4" t="s">
        <v>147</v>
      </c>
      <c r="D39" s="4" t="s">
        <v>160</v>
      </c>
      <c r="E39" s="8">
        <v>24.5</v>
      </c>
      <c r="F39" s="6" t="s">
        <v>70</v>
      </c>
      <c r="G39" s="9"/>
      <c r="H39" s="6" t="s">
        <v>70</v>
      </c>
    </row>
    <row r="40" spans="1:8" x14ac:dyDescent="0.2">
      <c r="A40" s="4">
        <v>38</v>
      </c>
      <c r="B40" s="4" t="s">
        <v>161</v>
      </c>
      <c r="C40" s="4" t="s">
        <v>147</v>
      </c>
      <c r="D40" s="4" t="s">
        <v>162</v>
      </c>
      <c r="E40" s="8">
        <v>84900</v>
      </c>
      <c r="F40" s="6" t="s">
        <v>38</v>
      </c>
      <c r="G40" s="9">
        <v>849</v>
      </c>
      <c r="H40" s="6" t="s">
        <v>94</v>
      </c>
    </row>
    <row r="41" spans="1:8" x14ac:dyDescent="0.2">
      <c r="A41" s="4">
        <v>39</v>
      </c>
      <c r="B41" s="4" t="s">
        <v>96</v>
      </c>
      <c r="C41" s="4" t="s">
        <v>97</v>
      </c>
      <c r="D41" s="4" t="s">
        <v>99</v>
      </c>
      <c r="E41" s="9">
        <v>12000</v>
      </c>
      <c r="F41" s="6" t="s">
        <v>104</v>
      </c>
      <c r="G41" s="7"/>
      <c r="H41" s="4"/>
    </row>
    <row r="42" spans="1:8" x14ac:dyDescent="0.2">
      <c r="A42" s="4">
        <v>40</v>
      </c>
      <c r="B42" s="4" t="s">
        <v>98</v>
      </c>
      <c r="C42" s="4" t="s">
        <v>97</v>
      </c>
      <c r="D42" s="4" t="s">
        <v>99</v>
      </c>
      <c r="E42" s="9"/>
      <c r="F42" s="6" t="s">
        <v>105</v>
      </c>
      <c r="G42" s="7"/>
      <c r="H42" s="4"/>
    </row>
    <row r="43" spans="1:8" x14ac:dyDescent="0.2">
      <c r="A43" s="4">
        <v>41</v>
      </c>
    </row>
    <row r="44" spans="1:8" x14ac:dyDescent="0.2">
      <c r="A44" s="4">
        <v>42</v>
      </c>
    </row>
    <row r="45" spans="1:8" x14ac:dyDescent="0.2">
      <c r="A45" s="4">
        <v>43</v>
      </c>
    </row>
    <row r="46" spans="1:8" x14ac:dyDescent="0.2">
      <c r="A46" s="4">
        <v>44</v>
      </c>
    </row>
    <row r="47" spans="1:8" x14ac:dyDescent="0.2">
      <c r="A47" s="4">
        <v>45</v>
      </c>
    </row>
    <row r="48" spans="1:8" x14ac:dyDescent="0.2">
      <c r="A48" s="4">
        <v>46</v>
      </c>
    </row>
    <row r="49" spans="1:1" x14ac:dyDescent="0.2">
      <c r="A49" s="4">
        <v>47</v>
      </c>
    </row>
    <row r="50" spans="1:1" x14ac:dyDescent="0.2">
      <c r="A50" s="4">
        <v>48</v>
      </c>
    </row>
    <row r="51" spans="1:1" x14ac:dyDescent="0.2">
      <c r="A51" s="4">
        <v>49</v>
      </c>
    </row>
    <row r="52" spans="1:1" x14ac:dyDescent="0.2">
      <c r="A52" s="4">
        <v>50</v>
      </c>
    </row>
    <row r="53" spans="1:1" x14ac:dyDescent="0.2">
      <c r="A53" s="4">
        <v>51</v>
      </c>
    </row>
    <row r="54" spans="1:1" x14ac:dyDescent="0.2">
      <c r="A54" s="4">
        <v>52</v>
      </c>
    </row>
    <row r="55" spans="1:1" x14ac:dyDescent="0.2">
      <c r="A55" s="4">
        <v>53</v>
      </c>
    </row>
    <row r="56" spans="1:1" x14ac:dyDescent="0.2">
      <c r="A56" s="4">
        <v>54</v>
      </c>
    </row>
    <row r="57" spans="1:1" x14ac:dyDescent="0.2">
      <c r="A57" s="4">
        <v>55</v>
      </c>
    </row>
    <row r="58" spans="1:1" x14ac:dyDescent="0.2">
      <c r="A58" s="4">
        <v>56</v>
      </c>
    </row>
    <row r="59" spans="1:1" x14ac:dyDescent="0.2">
      <c r="A59" s="4">
        <v>57</v>
      </c>
    </row>
    <row r="60" spans="1:1" x14ac:dyDescent="0.2">
      <c r="A60" s="4">
        <v>58</v>
      </c>
    </row>
    <row r="61" spans="1:1" x14ac:dyDescent="0.2">
      <c r="A61" s="4">
        <v>59</v>
      </c>
    </row>
    <row r="62" spans="1:1" x14ac:dyDescent="0.2">
      <c r="A62" s="4">
        <v>60</v>
      </c>
    </row>
    <row r="63" spans="1:1" x14ac:dyDescent="0.2">
      <c r="A63" s="4">
        <v>61</v>
      </c>
    </row>
  </sheetData>
  <mergeCells count="1">
    <mergeCell ref="A1:H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B9C2-3267-435A-9806-4F75C23D5F7A}">
  <dimension ref="A1:I35"/>
  <sheetViews>
    <sheetView zoomScaleNormal="100" workbookViewId="0">
      <selection activeCell="E6" sqref="E6"/>
    </sheetView>
  </sheetViews>
  <sheetFormatPr defaultRowHeight="11.25" x14ac:dyDescent="0.2"/>
  <cols>
    <col min="1" max="1" width="3.85546875" style="2" customWidth="1"/>
    <col min="2" max="2" width="29.85546875" style="2" customWidth="1"/>
    <col min="3" max="3" width="12.5703125" style="2" customWidth="1"/>
    <col min="4" max="4" width="19.28515625" style="2" customWidth="1"/>
    <col min="5" max="5" width="13.85546875" style="2" customWidth="1"/>
    <col min="6" max="6" width="9.7109375" style="2" customWidth="1"/>
    <col min="7" max="7" width="14.5703125" style="2" customWidth="1"/>
    <col min="8" max="8" width="11.85546875" style="2" customWidth="1"/>
    <col min="9" max="16384" width="9.140625" style="2"/>
  </cols>
  <sheetData>
    <row r="1" spans="1:9" x14ac:dyDescent="0.2">
      <c r="A1" s="17" t="s">
        <v>106</v>
      </c>
      <c r="B1" s="18"/>
      <c r="C1" s="18"/>
      <c r="D1" s="18"/>
      <c r="E1" s="18"/>
      <c r="F1" s="18"/>
      <c r="G1" s="18"/>
      <c r="H1" s="18"/>
    </row>
    <row r="2" spans="1:9" x14ac:dyDescent="0.2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102</v>
      </c>
      <c r="G2" s="3" t="s">
        <v>90</v>
      </c>
      <c r="H2" s="3" t="s">
        <v>91</v>
      </c>
    </row>
    <row r="3" spans="1:9" x14ac:dyDescent="0.2">
      <c r="A3" s="4">
        <v>1</v>
      </c>
      <c r="B3" s="4" t="s">
        <v>107</v>
      </c>
      <c r="C3" s="4" t="s">
        <v>109</v>
      </c>
      <c r="D3" s="4" t="s">
        <v>140</v>
      </c>
      <c r="E3" s="8">
        <v>72180</v>
      </c>
      <c r="F3" s="6">
        <v>1</v>
      </c>
      <c r="G3" s="9">
        <v>73</v>
      </c>
      <c r="H3" s="6">
        <v>1</v>
      </c>
      <c r="I3" s="5"/>
    </row>
    <row r="4" spans="1:9" x14ac:dyDescent="0.2">
      <c r="A4" s="4">
        <v>2</v>
      </c>
      <c r="B4" s="4" t="s">
        <v>108</v>
      </c>
      <c r="C4" s="4" t="s">
        <v>109</v>
      </c>
      <c r="D4" s="4" t="s">
        <v>112</v>
      </c>
      <c r="E4" s="8">
        <v>400000</v>
      </c>
      <c r="F4" s="6">
        <v>500</v>
      </c>
      <c r="G4" s="9">
        <v>800</v>
      </c>
      <c r="H4" s="6">
        <v>1</v>
      </c>
      <c r="I4" s="5"/>
    </row>
    <row r="5" spans="1:9" x14ac:dyDescent="0.2">
      <c r="A5" s="4">
        <v>3</v>
      </c>
      <c r="B5" s="4" t="s">
        <v>110</v>
      </c>
      <c r="C5" s="4" t="s">
        <v>109</v>
      </c>
      <c r="D5" s="4" t="s">
        <v>111</v>
      </c>
      <c r="E5" s="8"/>
      <c r="F5" s="6">
        <v>100</v>
      </c>
      <c r="G5" s="9"/>
      <c r="H5" s="6">
        <v>1</v>
      </c>
      <c r="I5" s="5"/>
    </row>
    <row r="6" spans="1:9" x14ac:dyDescent="0.2">
      <c r="A6" s="4"/>
      <c r="B6" s="4" t="s">
        <v>165</v>
      </c>
      <c r="C6" s="4" t="s">
        <v>109</v>
      </c>
      <c r="D6" s="4" t="s">
        <v>166</v>
      </c>
      <c r="E6" s="8">
        <v>53132</v>
      </c>
      <c r="F6" s="6">
        <v>500</v>
      </c>
      <c r="G6" s="9">
        <v>107</v>
      </c>
      <c r="H6" s="6">
        <v>1</v>
      </c>
      <c r="I6" s="5"/>
    </row>
    <row r="7" spans="1:9" x14ac:dyDescent="0.2">
      <c r="A7" s="4">
        <v>4</v>
      </c>
      <c r="B7" s="4" t="s">
        <v>113</v>
      </c>
      <c r="C7" s="4" t="s">
        <v>114</v>
      </c>
      <c r="D7" s="4" t="s">
        <v>117</v>
      </c>
      <c r="E7" s="8"/>
      <c r="F7" s="6"/>
      <c r="G7" s="9"/>
      <c r="H7" s="6"/>
      <c r="I7" s="5"/>
    </row>
    <row r="8" spans="1:9" x14ac:dyDescent="0.2">
      <c r="A8" s="4">
        <v>5</v>
      </c>
      <c r="B8" s="4" t="s">
        <v>115</v>
      </c>
      <c r="C8" s="4" t="s">
        <v>114</v>
      </c>
      <c r="D8" s="4" t="s">
        <v>117</v>
      </c>
      <c r="E8" s="8"/>
      <c r="F8" s="6"/>
      <c r="G8" s="9"/>
      <c r="H8" s="6"/>
      <c r="I8" s="5"/>
    </row>
    <row r="9" spans="1:9" x14ac:dyDescent="0.2">
      <c r="A9" s="4">
        <v>6</v>
      </c>
      <c r="B9" s="4" t="s">
        <v>116</v>
      </c>
      <c r="C9" s="4" t="s">
        <v>114</v>
      </c>
      <c r="D9" s="4" t="s">
        <v>117</v>
      </c>
      <c r="E9" s="8"/>
      <c r="F9" s="6"/>
      <c r="G9" s="9"/>
      <c r="H9" s="6"/>
      <c r="I9" s="5"/>
    </row>
    <row r="10" spans="1:9" x14ac:dyDescent="0.2">
      <c r="A10" s="4">
        <v>7</v>
      </c>
      <c r="B10" s="4" t="s">
        <v>118</v>
      </c>
      <c r="C10" s="4" t="s">
        <v>114</v>
      </c>
      <c r="D10" s="4" t="s">
        <v>99</v>
      </c>
      <c r="E10" s="8"/>
      <c r="F10" s="6">
        <v>1</v>
      </c>
      <c r="G10" s="9"/>
      <c r="H10" s="6"/>
      <c r="I10" s="5"/>
    </row>
    <row r="11" spans="1:9" x14ac:dyDescent="0.2">
      <c r="A11" s="4">
        <v>8</v>
      </c>
      <c r="B11" s="4"/>
      <c r="C11" s="4"/>
      <c r="D11" s="4"/>
      <c r="E11" s="8"/>
      <c r="F11" s="6"/>
      <c r="G11" s="9"/>
      <c r="H11" s="6"/>
      <c r="I11" s="5"/>
    </row>
    <row r="12" spans="1:9" x14ac:dyDescent="0.2">
      <c r="A12" s="4">
        <v>9</v>
      </c>
      <c r="B12" s="4"/>
      <c r="C12" s="4"/>
      <c r="D12" s="4"/>
      <c r="E12" s="8"/>
      <c r="F12" s="6"/>
      <c r="G12" s="9"/>
      <c r="H12" s="6"/>
      <c r="I12" s="5"/>
    </row>
    <row r="13" spans="1:9" x14ac:dyDescent="0.2">
      <c r="A13" s="4">
        <v>10</v>
      </c>
      <c r="B13" s="4"/>
      <c r="C13" s="4"/>
      <c r="D13" s="4"/>
      <c r="E13" s="8"/>
      <c r="F13" s="6"/>
      <c r="G13" s="9"/>
      <c r="H13" s="6"/>
      <c r="I13" s="5"/>
    </row>
    <row r="14" spans="1:9" x14ac:dyDescent="0.2">
      <c r="A14" s="4">
        <v>11</v>
      </c>
      <c r="B14" s="4"/>
      <c r="C14" s="4"/>
      <c r="D14" s="4"/>
      <c r="E14" s="8"/>
      <c r="F14" s="6"/>
      <c r="G14" s="9"/>
      <c r="H14" s="6"/>
      <c r="I14" s="5"/>
    </row>
    <row r="15" spans="1:9" x14ac:dyDescent="0.2">
      <c r="A15" s="4">
        <v>12</v>
      </c>
      <c r="B15" s="4"/>
      <c r="C15" s="4"/>
      <c r="D15" s="4"/>
      <c r="E15" s="8"/>
      <c r="F15" s="6"/>
      <c r="G15" s="9"/>
      <c r="H15" s="6"/>
      <c r="I15" s="5"/>
    </row>
    <row r="16" spans="1:9" x14ac:dyDescent="0.2">
      <c r="A16" s="4">
        <v>13</v>
      </c>
      <c r="B16" s="4"/>
      <c r="C16" s="4"/>
      <c r="D16" s="4"/>
      <c r="E16" s="8"/>
      <c r="F16" s="6"/>
      <c r="G16" s="9"/>
      <c r="H16" s="6"/>
      <c r="I16" s="5"/>
    </row>
    <row r="17" spans="1:9" x14ac:dyDescent="0.2">
      <c r="A17" s="4">
        <v>14</v>
      </c>
      <c r="B17" s="4"/>
      <c r="C17" s="4"/>
      <c r="D17" s="4"/>
      <c r="E17" s="8"/>
      <c r="F17" s="6"/>
      <c r="G17" s="9"/>
      <c r="H17" s="6"/>
      <c r="I17" s="5"/>
    </row>
    <row r="18" spans="1:9" x14ac:dyDescent="0.2">
      <c r="A18" s="4">
        <v>15</v>
      </c>
      <c r="B18" s="4"/>
      <c r="C18" s="4"/>
      <c r="D18" s="4"/>
      <c r="E18" s="8"/>
      <c r="F18" s="6"/>
      <c r="G18" s="9"/>
      <c r="H18" s="6"/>
      <c r="I18" s="5"/>
    </row>
    <row r="19" spans="1:9" x14ac:dyDescent="0.2">
      <c r="A19" s="4">
        <v>16</v>
      </c>
      <c r="B19" s="4"/>
      <c r="C19" s="4"/>
      <c r="D19" s="4"/>
      <c r="E19" s="8"/>
      <c r="F19" s="6"/>
      <c r="G19" s="9"/>
      <c r="H19" s="6"/>
      <c r="I19" s="5"/>
    </row>
    <row r="20" spans="1:9" x14ac:dyDescent="0.2">
      <c r="A20" s="4">
        <v>17</v>
      </c>
      <c r="B20" s="4"/>
      <c r="C20" s="4"/>
      <c r="D20" s="4"/>
      <c r="E20" s="8"/>
      <c r="F20" s="6"/>
      <c r="G20" s="9"/>
      <c r="H20" s="6"/>
    </row>
    <row r="21" spans="1:9" x14ac:dyDescent="0.2">
      <c r="A21" s="4">
        <v>18</v>
      </c>
      <c r="B21" s="4"/>
      <c r="C21" s="4"/>
      <c r="D21" s="4"/>
      <c r="E21" s="8"/>
      <c r="F21" s="6"/>
      <c r="G21" s="9"/>
      <c r="H21" s="6"/>
    </row>
    <row r="22" spans="1:9" x14ac:dyDescent="0.2">
      <c r="A22" s="4">
        <v>19</v>
      </c>
      <c r="B22" s="4"/>
      <c r="C22" s="4"/>
      <c r="D22" s="4"/>
      <c r="E22" s="8"/>
      <c r="F22" s="6"/>
      <c r="G22" s="9"/>
      <c r="H22" s="6"/>
    </row>
    <row r="23" spans="1:9" x14ac:dyDescent="0.2">
      <c r="A23" s="4">
        <v>20</v>
      </c>
      <c r="B23" s="4"/>
      <c r="C23" s="4"/>
      <c r="D23" s="4"/>
      <c r="E23" s="8"/>
      <c r="F23" s="6"/>
      <c r="G23" s="9"/>
      <c r="H23" s="6"/>
    </row>
    <row r="24" spans="1:9" x14ac:dyDescent="0.2">
      <c r="A24" s="4">
        <v>21</v>
      </c>
      <c r="B24" s="4"/>
      <c r="C24" s="4"/>
      <c r="D24" s="4"/>
      <c r="E24" s="8"/>
      <c r="F24" s="6"/>
      <c r="G24" s="9"/>
      <c r="H24" s="6"/>
    </row>
    <row r="25" spans="1:9" x14ac:dyDescent="0.2">
      <c r="A25" s="4">
        <v>22</v>
      </c>
      <c r="B25" s="4"/>
      <c r="C25" s="4"/>
      <c r="D25" s="4"/>
      <c r="E25" s="8"/>
      <c r="F25" s="6"/>
      <c r="G25" s="9"/>
      <c r="H25" s="6"/>
    </row>
    <row r="26" spans="1:9" x14ac:dyDescent="0.2">
      <c r="A26" s="4">
        <v>23</v>
      </c>
      <c r="B26" s="4"/>
      <c r="C26" s="4"/>
      <c r="D26" s="4"/>
      <c r="E26" s="8"/>
      <c r="F26" s="6"/>
      <c r="G26" s="9"/>
      <c r="H26" s="6"/>
    </row>
    <row r="27" spans="1:9" x14ac:dyDescent="0.2">
      <c r="A27" s="4">
        <v>24</v>
      </c>
      <c r="B27" s="4"/>
      <c r="C27" s="4"/>
      <c r="D27" s="4"/>
      <c r="E27" s="8"/>
      <c r="F27" s="6"/>
      <c r="G27" s="9"/>
      <c r="H27" s="6"/>
    </row>
    <row r="28" spans="1:9" x14ac:dyDescent="0.2">
      <c r="A28" s="4">
        <v>25</v>
      </c>
      <c r="B28" s="4"/>
      <c r="C28" s="4"/>
      <c r="D28" s="4"/>
      <c r="E28" s="8"/>
      <c r="F28" s="6"/>
      <c r="G28" s="9"/>
      <c r="H28" s="6"/>
    </row>
    <row r="29" spans="1:9" x14ac:dyDescent="0.2">
      <c r="A29" s="4">
        <v>26</v>
      </c>
      <c r="B29" s="4"/>
      <c r="C29" s="4"/>
      <c r="D29" s="4"/>
      <c r="E29" s="8"/>
      <c r="F29" s="6"/>
      <c r="G29" s="9"/>
      <c r="H29" s="6"/>
    </row>
    <row r="30" spans="1:9" x14ac:dyDescent="0.2">
      <c r="A30" s="4">
        <v>27</v>
      </c>
      <c r="B30" s="4"/>
      <c r="C30" s="4"/>
      <c r="D30" s="4"/>
      <c r="E30" s="8"/>
      <c r="F30" s="6"/>
      <c r="G30" s="9"/>
      <c r="H30" s="6"/>
    </row>
    <row r="31" spans="1:9" x14ac:dyDescent="0.2">
      <c r="A31" s="4">
        <v>28</v>
      </c>
      <c r="B31" s="4"/>
      <c r="C31" s="4"/>
      <c r="D31" s="4"/>
      <c r="E31" s="8"/>
      <c r="F31" s="6"/>
      <c r="G31" s="9"/>
      <c r="H31" s="6"/>
    </row>
    <row r="32" spans="1:9" x14ac:dyDescent="0.2">
      <c r="A32" s="4">
        <v>29</v>
      </c>
      <c r="B32" s="4"/>
      <c r="C32" s="4"/>
      <c r="D32" s="4"/>
      <c r="E32" s="8"/>
      <c r="F32" s="6"/>
      <c r="G32" s="9"/>
      <c r="H32" s="6"/>
    </row>
    <row r="33" spans="1:8" x14ac:dyDescent="0.2">
      <c r="A33" s="4">
        <v>30</v>
      </c>
      <c r="B33" s="4"/>
      <c r="C33" s="4"/>
      <c r="D33" s="4"/>
      <c r="E33" s="8"/>
      <c r="F33" s="6"/>
      <c r="G33" s="9"/>
      <c r="H33" s="6"/>
    </row>
    <row r="34" spans="1:8" x14ac:dyDescent="0.2">
      <c r="A34" s="4">
        <v>31</v>
      </c>
      <c r="B34" s="4"/>
      <c r="C34" s="4"/>
      <c r="D34" s="4"/>
      <c r="E34" s="9"/>
      <c r="F34" s="6"/>
      <c r="G34" s="7"/>
      <c r="H34" s="4"/>
    </row>
    <row r="35" spans="1:8" x14ac:dyDescent="0.2">
      <c r="A35" s="4">
        <v>32</v>
      </c>
      <c r="B35" s="4"/>
      <c r="C35" s="4"/>
      <c r="D35" s="4"/>
      <c r="E35" s="9"/>
      <c r="F35" s="6"/>
      <c r="G35" s="7"/>
      <c r="H35" s="4"/>
    </row>
  </sheetData>
  <mergeCells count="1">
    <mergeCell ref="A1:H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8B22-8C7E-4D3F-9B9C-E7345C9BB8D3}">
  <dimension ref="A1:J40"/>
  <sheetViews>
    <sheetView tabSelected="1" zoomScale="104" zoomScaleNormal="85" workbookViewId="0">
      <selection activeCell="D20" sqref="D20"/>
    </sheetView>
  </sheetViews>
  <sheetFormatPr defaultRowHeight="11.25" x14ac:dyDescent="0.2"/>
  <cols>
    <col min="1" max="1" width="3.85546875" style="2" customWidth="1"/>
    <col min="2" max="2" width="29.85546875" style="2" customWidth="1"/>
    <col min="3" max="3" width="18.5703125" style="2" customWidth="1"/>
    <col min="4" max="4" width="19.28515625" style="2" customWidth="1"/>
    <col min="5" max="5" width="13.85546875" style="2" customWidth="1"/>
    <col min="6" max="6" width="12.85546875" style="2" customWidth="1"/>
    <col min="7" max="7" width="19.42578125" style="2" customWidth="1"/>
    <col min="8" max="8" width="17" style="2" customWidth="1"/>
    <col min="9" max="9" width="19.7109375" style="2" customWidth="1"/>
    <col min="10" max="10" width="13.7109375" style="2" customWidth="1"/>
    <col min="11" max="16384" width="9.140625" style="2"/>
  </cols>
  <sheetData>
    <row r="1" spans="1:10" ht="15" customHeight="1" x14ac:dyDescent="0.2">
      <c r="A1" s="17" t="s">
        <v>119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3" t="s">
        <v>29</v>
      </c>
      <c r="B2" s="3" t="s">
        <v>120</v>
      </c>
      <c r="C2" s="3" t="s">
        <v>31</v>
      </c>
      <c r="D2" s="3" t="s">
        <v>121</v>
      </c>
      <c r="E2" s="3" t="s">
        <v>122</v>
      </c>
      <c r="F2" s="3" t="s">
        <v>123</v>
      </c>
      <c r="G2" s="10" t="s">
        <v>142</v>
      </c>
      <c r="H2" s="3" t="s">
        <v>123</v>
      </c>
      <c r="I2" s="3" t="s">
        <v>143</v>
      </c>
      <c r="J2" s="3" t="s">
        <v>123</v>
      </c>
    </row>
    <row r="3" spans="1:10" x14ac:dyDescent="0.2">
      <c r="A3" s="4">
        <v>1</v>
      </c>
      <c r="B3" s="4" t="s">
        <v>124</v>
      </c>
      <c r="C3" s="4" t="s">
        <v>131</v>
      </c>
      <c r="D3" s="9">
        <v>6000</v>
      </c>
      <c r="E3" s="8">
        <v>12000</v>
      </c>
      <c r="F3" s="9">
        <f>SUM(E3-D3)</f>
        <v>6000</v>
      </c>
      <c r="G3" s="9">
        <f>SUM(E3*10)</f>
        <v>120000</v>
      </c>
      <c r="H3" s="9">
        <f>SUM(F3*10)</f>
        <v>60000</v>
      </c>
      <c r="I3" s="9">
        <f>SUM(E3*50)</f>
        <v>600000</v>
      </c>
      <c r="J3" s="9">
        <f>SUM(F3*50)</f>
        <v>300000</v>
      </c>
    </row>
    <row r="4" spans="1:10" x14ac:dyDescent="0.2">
      <c r="A4" s="4">
        <v>2</v>
      </c>
      <c r="B4" s="4" t="s">
        <v>125</v>
      </c>
      <c r="C4" s="4" t="s">
        <v>131</v>
      </c>
      <c r="D4" s="9">
        <v>8850</v>
      </c>
      <c r="E4" s="8">
        <v>14000</v>
      </c>
      <c r="F4" s="9">
        <f t="shared" ref="F4:F40" si="0">SUM(E4-D4)</f>
        <v>5150</v>
      </c>
      <c r="G4" s="9">
        <f t="shared" ref="G4:G40" si="1">SUM(E4*10)</f>
        <v>140000</v>
      </c>
      <c r="H4" s="9">
        <f>SUM(F4*10)</f>
        <v>51500</v>
      </c>
      <c r="I4" s="9">
        <f>SUM(E4*50)</f>
        <v>700000</v>
      </c>
      <c r="J4" s="9">
        <f>SUM(F4*50)</f>
        <v>257500</v>
      </c>
    </row>
    <row r="5" spans="1:10" x14ac:dyDescent="0.2">
      <c r="A5" s="4">
        <v>3</v>
      </c>
      <c r="B5" s="4" t="s">
        <v>126</v>
      </c>
      <c r="C5" s="4" t="s">
        <v>131</v>
      </c>
      <c r="D5" s="9">
        <v>9275</v>
      </c>
      <c r="E5" s="8">
        <v>14000</v>
      </c>
      <c r="F5" s="9">
        <f t="shared" si="0"/>
        <v>4725</v>
      </c>
      <c r="G5" s="9">
        <f>SUM(E5*10)</f>
        <v>140000</v>
      </c>
      <c r="H5" s="9">
        <f t="shared" ref="H5:H40" si="2">SUM(F5*10)</f>
        <v>47250</v>
      </c>
      <c r="I5" s="9">
        <f t="shared" ref="I5:I40" si="3">SUM(E5*50)</f>
        <v>700000</v>
      </c>
      <c r="J5" s="9">
        <f t="shared" ref="J5:J40" si="4">SUM(F5*50)</f>
        <v>236250</v>
      </c>
    </row>
    <row r="6" spans="1:10" x14ac:dyDescent="0.2">
      <c r="A6" s="4">
        <v>4</v>
      </c>
      <c r="B6" s="4" t="s">
        <v>127</v>
      </c>
      <c r="C6" s="4" t="s">
        <v>131</v>
      </c>
      <c r="D6" s="9">
        <v>9010</v>
      </c>
      <c r="E6" s="8">
        <v>16000</v>
      </c>
      <c r="F6" s="9">
        <f t="shared" si="0"/>
        <v>6990</v>
      </c>
      <c r="G6" s="9">
        <f t="shared" si="1"/>
        <v>160000</v>
      </c>
      <c r="H6" s="9">
        <f t="shared" si="2"/>
        <v>69900</v>
      </c>
      <c r="I6" s="9">
        <f t="shared" si="3"/>
        <v>800000</v>
      </c>
      <c r="J6" s="9">
        <f t="shared" si="4"/>
        <v>349500</v>
      </c>
    </row>
    <row r="7" spans="1:10" x14ac:dyDescent="0.2">
      <c r="A7" s="4">
        <v>5</v>
      </c>
      <c r="B7" s="4" t="s">
        <v>128</v>
      </c>
      <c r="C7" s="4" t="s">
        <v>131</v>
      </c>
      <c r="D7" s="9">
        <v>11769</v>
      </c>
      <c r="E7" s="8">
        <v>18000</v>
      </c>
      <c r="F7" s="9">
        <f t="shared" si="0"/>
        <v>6231</v>
      </c>
      <c r="G7" s="9">
        <f t="shared" si="1"/>
        <v>180000</v>
      </c>
      <c r="H7" s="9">
        <f t="shared" si="2"/>
        <v>62310</v>
      </c>
      <c r="I7" s="9">
        <f t="shared" si="3"/>
        <v>900000</v>
      </c>
      <c r="J7" s="9">
        <f t="shared" si="4"/>
        <v>311550</v>
      </c>
    </row>
    <row r="8" spans="1:10" x14ac:dyDescent="0.2">
      <c r="A8" s="4">
        <v>6</v>
      </c>
      <c r="B8" s="4" t="s">
        <v>129</v>
      </c>
      <c r="C8" s="4" t="s">
        <v>131</v>
      </c>
      <c r="D8" s="9">
        <v>11769</v>
      </c>
      <c r="E8" s="8">
        <v>18000</v>
      </c>
      <c r="F8" s="9">
        <f>SUM(E8-D8)</f>
        <v>6231</v>
      </c>
      <c r="G8" s="9">
        <f t="shared" si="1"/>
        <v>180000</v>
      </c>
      <c r="H8" s="9">
        <f t="shared" si="2"/>
        <v>62310</v>
      </c>
      <c r="I8" s="9">
        <f t="shared" si="3"/>
        <v>900000</v>
      </c>
      <c r="J8" s="9">
        <f t="shared" si="4"/>
        <v>311550</v>
      </c>
    </row>
    <row r="9" spans="1:10" x14ac:dyDescent="0.2">
      <c r="A9" s="4">
        <v>7</v>
      </c>
      <c r="B9" s="4" t="s">
        <v>183</v>
      </c>
      <c r="C9" s="4" t="s">
        <v>131</v>
      </c>
      <c r="D9" s="9">
        <v>8875</v>
      </c>
      <c r="E9" s="8">
        <v>18000</v>
      </c>
      <c r="F9" s="9">
        <f>SUM(E9-D9)</f>
        <v>9125</v>
      </c>
      <c r="G9" s="9">
        <f>SUM(E9*10)</f>
        <v>180000</v>
      </c>
      <c r="H9" s="9">
        <f t="shared" si="2"/>
        <v>91250</v>
      </c>
      <c r="I9" s="9">
        <f>SUM(E9*50)</f>
        <v>900000</v>
      </c>
      <c r="J9" s="9">
        <f t="shared" si="4"/>
        <v>456250</v>
      </c>
    </row>
    <row r="10" spans="1:10" x14ac:dyDescent="0.2">
      <c r="A10" s="4">
        <v>8</v>
      </c>
      <c r="B10" s="4" t="s">
        <v>188</v>
      </c>
      <c r="C10" s="4" t="s">
        <v>131</v>
      </c>
      <c r="D10" s="9"/>
      <c r="E10" s="8"/>
      <c r="F10" s="9">
        <f t="shared" ref="F10:F21" si="5">SUM(E10-D10)</f>
        <v>0</v>
      </c>
      <c r="G10" s="9">
        <f t="shared" ref="G10:G21" si="6">SUM(E10*10)</f>
        <v>0</v>
      </c>
      <c r="H10" s="9">
        <f t="shared" si="2"/>
        <v>0</v>
      </c>
      <c r="I10" s="9">
        <f t="shared" ref="I10:I21" si="7">SUM(E10*50)</f>
        <v>0</v>
      </c>
      <c r="J10" s="9">
        <f t="shared" si="4"/>
        <v>0</v>
      </c>
    </row>
    <row r="11" spans="1:10" x14ac:dyDescent="0.2">
      <c r="A11" s="4">
        <v>9</v>
      </c>
      <c r="B11" s="4" t="s">
        <v>184</v>
      </c>
      <c r="C11" s="4" t="s">
        <v>131</v>
      </c>
      <c r="D11" s="9"/>
      <c r="E11" s="8"/>
      <c r="F11" s="9">
        <f t="shared" si="5"/>
        <v>0</v>
      </c>
      <c r="G11" s="9">
        <f t="shared" si="6"/>
        <v>0</v>
      </c>
      <c r="H11" s="9">
        <f t="shared" si="2"/>
        <v>0</v>
      </c>
      <c r="I11" s="9">
        <f t="shared" si="7"/>
        <v>0</v>
      </c>
      <c r="J11" s="9">
        <f t="shared" si="4"/>
        <v>0</v>
      </c>
    </row>
    <row r="12" spans="1:10" x14ac:dyDescent="0.2">
      <c r="A12" s="4">
        <v>10</v>
      </c>
      <c r="B12" s="4" t="s">
        <v>58</v>
      </c>
      <c r="C12" s="4" t="s">
        <v>136</v>
      </c>
      <c r="D12" s="9">
        <v>3633</v>
      </c>
      <c r="E12" s="8">
        <v>5000</v>
      </c>
      <c r="F12" s="9">
        <f t="shared" si="5"/>
        <v>1367</v>
      </c>
      <c r="G12" s="9">
        <f t="shared" si="6"/>
        <v>50000</v>
      </c>
      <c r="H12" s="9">
        <f t="shared" si="2"/>
        <v>13670</v>
      </c>
      <c r="I12" s="9">
        <f t="shared" si="7"/>
        <v>250000</v>
      </c>
      <c r="J12" s="9">
        <f t="shared" si="4"/>
        <v>68350</v>
      </c>
    </row>
    <row r="13" spans="1:10" x14ac:dyDescent="0.2">
      <c r="A13" s="4">
        <v>11</v>
      </c>
      <c r="B13" s="4" t="s">
        <v>132</v>
      </c>
      <c r="C13" s="4" t="s">
        <v>136</v>
      </c>
      <c r="D13" s="9">
        <v>4000</v>
      </c>
      <c r="E13" s="8">
        <v>8000</v>
      </c>
      <c r="F13" s="9">
        <f t="shared" si="5"/>
        <v>4000</v>
      </c>
      <c r="G13" s="9">
        <f t="shared" si="6"/>
        <v>80000</v>
      </c>
      <c r="H13" s="9">
        <f t="shared" si="2"/>
        <v>40000</v>
      </c>
      <c r="I13" s="9">
        <f t="shared" si="7"/>
        <v>400000</v>
      </c>
      <c r="J13" s="9">
        <f t="shared" si="4"/>
        <v>200000</v>
      </c>
    </row>
    <row r="14" spans="1:10" x14ac:dyDescent="0.2">
      <c r="A14" s="4">
        <v>12</v>
      </c>
      <c r="B14" s="4" t="s">
        <v>130</v>
      </c>
      <c r="C14" s="4" t="s">
        <v>136</v>
      </c>
      <c r="D14" s="9">
        <v>10000</v>
      </c>
      <c r="E14" s="8">
        <v>16000</v>
      </c>
      <c r="F14" s="9">
        <f t="shared" si="5"/>
        <v>6000</v>
      </c>
      <c r="G14" s="9">
        <f t="shared" si="6"/>
        <v>160000</v>
      </c>
      <c r="H14" s="9">
        <f t="shared" si="2"/>
        <v>60000</v>
      </c>
      <c r="I14" s="9">
        <f t="shared" si="7"/>
        <v>800000</v>
      </c>
      <c r="J14" s="9">
        <f t="shared" si="4"/>
        <v>300000</v>
      </c>
    </row>
    <row r="15" spans="1:10" x14ac:dyDescent="0.2">
      <c r="A15" s="4">
        <v>13</v>
      </c>
      <c r="B15" s="4" t="s">
        <v>133</v>
      </c>
      <c r="C15" s="4" t="s">
        <v>136</v>
      </c>
      <c r="D15" s="9">
        <v>7800</v>
      </c>
      <c r="E15" s="8">
        <v>12000</v>
      </c>
      <c r="F15" s="9">
        <f t="shared" si="5"/>
        <v>4200</v>
      </c>
      <c r="G15" s="9">
        <f t="shared" si="6"/>
        <v>120000</v>
      </c>
      <c r="H15" s="9">
        <f t="shared" si="2"/>
        <v>42000</v>
      </c>
      <c r="I15" s="9">
        <f t="shared" si="7"/>
        <v>600000</v>
      </c>
      <c r="J15" s="9">
        <f t="shared" si="4"/>
        <v>210000</v>
      </c>
    </row>
    <row r="16" spans="1:10" x14ac:dyDescent="0.2">
      <c r="A16" s="4">
        <v>14</v>
      </c>
      <c r="B16" s="4" t="s">
        <v>134</v>
      </c>
      <c r="C16" s="4" t="s">
        <v>136</v>
      </c>
      <c r="D16" s="9">
        <v>8585</v>
      </c>
      <c r="E16" s="8">
        <v>14000</v>
      </c>
      <c r="F16" s="9">
        <f t="shared" si="5"/>
        <v>5415</v>
      </c>
      <c r="G16" s="9">
        <f t="shared" si="6"/>
        <v>140000</v>
      </c>
      <c r="H16" s="9">
        <f t="shared" si="2"/>
        <v>54150</v>
      </c>
      <c r="I16" s="9">
        <f t="shared" si="7"/>
        <v>700000</v>
      </c>
      <c r="J16" s="9">
        <f t="shared" si="4"/>
        <v>270750</v>
      </c>
    </row>
    <row r="17" spans="1:10" x14ac:dyDescent="0.2">
      <c r="A17" s="4">
        <v>15</v>
      </c>
      <c r="B17" s="4" t="s">
        <v>129</v>
      </c>
      <c r="C17" s="4" t="s">
        <v>136</v>
      </c>
      <c r="D17" s="9">
        <v>8585</v>
      </c>
      <c r="E17" s="8">
        <v>14000</v>
      </c>
      <c r="F17" s="9">
        <f t="shared" si="5"/>
        <v>5415</v>
      </c>
      <c r="G17" s="9">
        <f t="shared" si="6"/>
        <v>140000</v>
      </c>
      <c r="H17" s="9">
        <f t="shared" si="2"/>
        <v>54150</v>
      </c>
      <c r="I17" s="9">
        <f t="shared" si="7"/>
        <v>700000</v>
      </c>
      <c r="J17" s="9">
        <f t="shared" si="4"/>
        <v>270750</v>
      </c>
    </row>
    <row r="18" spans="1:10" x14ac:dyDescent="0.2">
      <c r="A18" s="4">
        <v>16</v>
      </c>
      <c r="B18" s="4" t="s">
        <v>135</v>
      </c>
      <c r="C18" s="4" t="s">
        <v>136</v>
      </c>
      <c r="D18" s="9">
        <v>8585</v>
      </c>
      <c r="E18" s="8">
        <v>14000</v>
      </c>
      <c r="F18" s="9">
        <f t="shared" si="5"/>
        <v>5415</v>
      </c>
      <c r="G18" s="9">
        <f t="shared" si="6"/>
        <v>140000</v>
      </c>
      <c r="H18" s="9">
        <f t="shared" si="2"/>
        <v>54150</v>
      </c>
      <c r="I18" s="9">
        <f t="shared" si="7"/>
        <v>700000</v>
      </c>
      <c r="J18" s="9">
        <f t="shared" si="4"/>
        <v>270750</v>
      </c>
    </row>
    <row r="19" spans="1:10" x14ac:dyDescent="0.2">
      <c r="A19" s="4">
        <v>17</v>
      </c>
      <c r="B19" s="4" t="s">
        <v>187</v>
      </c>
      <c r="C19" s="4" t="s">
        <v>147</v>
      </c>
      <c r="D19" s="9"/>
      <c r="E19" s="8"/>
      <c r="F19" s="9">
        <f>SUM(E19-D19)</f>
        <v>0</v>
      </c>
      <c r="G19" s="9">
        <f>SUM(E19*10)</f>
        <v>0</v>
      </c>
      <c r="H19" s="9">
        <f t="shared" si="2"/>
        <v>0</v>
      </c>
      <c r="I19" s="9">
        <f>SUM(E19*50)</f>
        <v>0</v>
      </c>
      <c r="J19" s="9">
        <f t="shared" si="4"/>
        <v>0</v>
      </c>
    </row>
    <row r="20" spans="1:10" x14ac:dyDescent="0.2">
      <c r="A20" s="4">
        <v>18</v>
      </c>
      <c r="B20" s="4" t="s">
        <v>185</v>
      </c>
      <c r="C20" s="4" t="s">
        <v>147</v>
      </c>
      <c r="D20" s="9"/>
      <c r="E20" s="8"/>
      <c r="F20" s="9">
        <f>SUM(E20-D20)</f>
        <v>0</v>
      </c>
      <c r="G20" s="9">
        <f>SUM(E20*10)</f>
        <v>0</v>
      </c>
      <c r="H20" s="9">
        <f t="shared" si="2"/>
        <v>0</v>
      </c>
      <c r="I20" s="9">
        <f>SUM(E20*50)</f>
        <v>0</v>
      </c>
      <c r="J20" s="9">
        <f t="shared" si="4"/>
        <v>0</v>
      </c>
    </row>
    <row r="21" spans="1:10" x14ac:dyDescent="0.2">
      <c r="A21" s="4">
        <v>19</v>
      </c>
      <c r="B21" s="4" t="s">
        <v>186</v>
      </c>
      <c r="C21" s="4" t="s">
        <v>147</v>
      </c>
      <c r="D21" s="9">
        <v>2800</v>
      </c>
      <c r="E21" s="8">
        <v>3000</v>
      </c>
      <c r="F21" s="9">
        <f t="shared" si="5"/>
        <v>200</v>
      </c>
      <c r="G21" s="9">
        <f t="shared" si="6"/>
        <v>30000</v>
      </c>
      <c r="H21" s="9">
        <f t="shared" si="2"/>
        <v>2000</v>
      </c>
      <c r="I21" s="9">
        <f t="shared" si="7"/>
        <v>150000</v>
      </c>
      <c r="J21" s="9">
        <f t="shared" si="4"/>
        <v>10000</v>
      </c>
    </row>
    <row r="22" spans="1:10" x14ac:dyDescent="0.2">
      <c r="A22" s="4">
        <v>20</v>
      </c>
      <c r="B22" s="4" t="s">
        <v>172</v>
      </c>
      <c r="C22" s="4" t="s">
        <v>147</v>
      </c>
      <c r="D22" s="9">
        <v>1253</v>
      </c>
      <c r="E22" s="8">
        <v>1300</v>
      </c>
      <c r="F22" s="9">
        <f t="shared" si="0"/>
        <v>47</v>
      </c>
      <c r="G22" s="9">
        <f t="shared" si="1"/>
        <v>13000</v>
      </c>
      <c r="H22" s="9">
        <f t="shared" si="2"/>
        <v>470</v>
      </c>
      <c r="I22" s="9">
        <f t="shared" si="3"/>
        <v>65000</v>
      </c>
      <c r="J22" s="9">
        <f t="shared" si="4"/>
        <v>2350</v>
      </c>
    </row>
    <row r="23" spans="1:10" x14ac:dyDescent="0.2">
      <c r="A23" s="4">
        <v>21</v>
      </c>
      <c r="B23" s="4" t="s">
        <v>137</v>
      </c>
      <c r="C23" s="4" t="s">
        <v>139</v>
      </c>
      <c r="D23" s="9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9">
        <f t="shared" si="3"/>
        <v>0</v>
      </c>
      <c r="J23" s="9">
        <f t="shared" si="4"/>
        <v>0</v>
      </c>
    </row>
    <row r="24" spans="1:10" x14ac:dyDescent="0.2">
      <c r="A24" s="4">
        <v>22</v>
      </c>
      <c r="B24" s="4" t="s">
        <v>138</v>
      </c>
      <c r="C24" s="4" t="s">
        <v>139</v>
      </c>
      <c r="D24" s="9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9">
        <f t="shared" si="3"/>
        <v>0</v>
      </c>
      <c r="J24" s="9">
        <f t="shared" si="4"/>
        <v>0</v>
      </c>
    </row>
    <row r="25" spans="1:10" x14ac:dyDescent="0.2">
      <c r="A25" s="4">
        <v>23</v>
      </c>
      <c r="B25" s="4"/>
      <c r="C25" s="4"/>
      <c r="D25" s="9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</row>
    <row r="26" spans="1:10" x14ac:dyDescent="0.2">
      <c r="A26" s="4">
        <v>24</v>
      </c>
      <c r="B26" s="4"/>
      <c r="C26" s="4"/>
      <c r="D26" s="9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</row>
    <row r="27" spans="1:10" x14ac:dyDescent="0.2">
      <c r="A27" s="4">
        <v>25</v>
      </c>
      <c r="B27" s="4"/>
      <c r="C27" s="4"/>
      <c r="D27" s="9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</row>
    <row r="28" spans="1:10" x14ac:dyDescent="0.2">
      <c r="A28" s="4">
        <v>26</v>
      </c>
      <c r="B28" s="4"/>
      <c r="C28" s="4"/>
      <c r="D28" s="9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</row>
    <row r="29" spans="1:10" x14ac:dyDescent="0.2">
      <c r="A29" s="4">
        <v>27</v>
      </c>
      <c r="B29" s="4"/>
      <c r="C29" s="4"/>
      <c r="D29" s="9"/>
      <c r="E29" s="8"/>
      <c r="F29" s="9">
        <f t="shared" si="0"/>
        <v>0</v>
      </c>
      <c r="G29" s="9">
        <f t="shared" si="1"/>
        <v>0</v>
      </c>
      <c r="H29" s="9">
        <f t="shared" si="2"/>
        <v>0</v>
      </c>
      <c r="I29" s="9">
        <f t="shared" si="3"/>
        <v>0</v>
      </c>
      <c r="J29" s="9">
        <f t="shared" si="4"/>
        <v>0</v>
      </c>
    </row>
    <row r="30" spans="1:10" x14ac:dyDescent="0.2">
      <c r="A30" s="4">
        <v>28</v>
      </c>
      <c r="B30" s="4"/>
      <c r="C30" s="4"/>
      <c r="D30" s="9"/>
      <c r="E30" s="8"/>
      <c r="F30" s="9">
        <f t="shared" si="0"/>
        <v>0</v>
      </c>
      <c r="G30" s="9">
        <f t="shared" si="1"/>
        <v>0</v>
      </c>
      <c r="H30" s="9">
        <f t="shared" si="2"/>
        <v>0</v>
      </c>
      <c r="I30" s="9">
        <f t="shared" si="3"/>
        <v>0</v>
      </c>
      <c r="J30" s="9">
        <f t="shared" si="4"/>
        <v>0</v>
      </c>
    </row>
    <row r="31" spans="1:10" x14ac:dyDescent="0.2">
      <c r="A31" s="4">
        <v>29</v>
      </c>
      <c r="B31" s="4"/>
      <c r="C31" s="4"/>
      <c r="D31" s="9"/>
      <c r="E31" s="8"/>
      <c r="F31" s="9">
        <f t="shared" si="0"/>
        <v>0</v>
      </c>
      <c r="G31" s="9">
        <f t="shared" si="1"/>
        <v>0</v>
      </c>
      <c r="H31" s="9">
        <f t="shared" si="2"/>
        <v>0</v>
      </c>
      <c r="I31" s="9">
        <f t="shared" si="3"/>
        <v>0</v>
      </c>
      <c r="J31" s="9">
        <f t="shared" si="4"/>
        <v>0</v>
      </c>
    </row>
    <row r="32" spans="1:10" x14ac:dyDescent="0.2">
      <c r="A32" s="4">
        <v>30</v>
      </c>
      <c r="B32" s="4"/>
      <c r="C32" s="4"/>
      <c r="D32" s="9"/>
      <c r="E32" s="8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</row>
    <row r="33" spans="1:10" x14ac:dyDescent="0.2">
      <c r="A33" s="4">
        <v>31</v>
      </c>
      <c r="B33" s="4"/>
      <c r="C33" s="4"/>
      <c r="D33" s="9"/>
      <c r="E33" s="8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</row>
    <row r="34" spans="1:10" x14ac:dyDescent="0.2">
      <c r="A34" s="4">
        <v>32</v>
      </c>
      <c r="B34" s="4"/>
      <c r="C34" s="4"/>
      <c r="D34" s="9"/>
      <c r="E34" s="8"/>
      <c r="F34" s="9">
        <f t="shared" si="0"/>
        <v>0</v>
      </c>
      <c r="G34" s="9">
        <f t="shared" si="1"/>
        <v>0</v>
      </c>
      <c r="H34" s="9">
        <f t="shared" si="2"/>
        <v>0</v>
      </c>
      <c r="I34" s="9">
        <f t="shared" si="3"/>
        <v>0</v>
      </c>
      <c r="J34" s="9">
        <f t="shared" si="4"/>
        <v>0</v>
      </c>
    </row>
    <row r="35" spans="1:10" x14ac:dyDescent="0.2">
      <c r="A35" s="4">
        <v>33</v>
      </c>
      <c r="B35" s="4"/>
      <c r="C35" s="4"/>
      <c r="D35" s="9"/>
      <c r="E35" s="8"/>
      <c r="F35" s="9">
        <f t="shared" si="0"/>
        <v>0</v>
      </c>
      <c r="G35" s="9">
        <f t="shared" si="1"/>
        <v>0</v>
      </c>
      <c r="H35" s="9">
        <f t="shared" si="2"/>
        <v>0</v>
      </c>
      <c r="I35" s="9">
        <f t="shared" si="3"/>
        <v>0</v>
      </c>
      <c r="J35" s="9">
        <f t="shared" si="4"/>
        <v>0</v>
      </c>
    </row>
    <row r="36" spans="1:10" x14ac:dyDescent="0.2">
      <c r="A36" s="4">
        <v>34</v>
      </c>
      <c r="B36" s="4"/>
      <c r="C36" s="4"/>
      <c r="D36" s="9"/>
      <c r="E36" s="8"/>
      <c r="F36" s="9">
        <f t="shared" si="0"/>
        <v>0</v>
      </c>
      <c r="G36" s="9">
        <f t="shared" si="1"/>
        <v>0</v>
      </c>
      <c r="H36" s="9">
        <f t="shared" si="2"/>
        <v>0</v>
      </c>
      <c r="I36" s="9">
        <f t="shared" si="3"/>
        <v>0</v>
      </c>
      <c r="J36" s="9">
        <f t="shared" si="4"/>
        <v>0</v>
      </c>
    </row>
    <row r="37" spans="1:10" x14ac:dyDescent="0.2">
      <c r="A37" s="4">
        <v>35</v>
      </c>
      <c r="B37" s="4"/>
      <c r="C37" s="4"/>
      <c r="D37" s="9"/>
      <c r="E37" s="8"/>
      <c r="F37" s="9">
        <f t="shared" si="0"/>
        <v>0</v>
      </c>
      <c r="G37" s="9">
        <f t="shared" si="1"/>
        <v>0</v>
      </c>
      <c r="H37" s="9">
        <f t="shared" si="2"/>
        <v>0</v>
      </c>
      <c r="I37" s="9">
        <f t="shared" si="3"/>
        <v>0</v>
      </c>
      <c r="J37" s="9">
        <f t="shared" si="4"/>
        <v>0</v>
      </c>
    </row>
    <row r="38" spans="1:10" x14ac:dyDescent="0.2">
      <c r="A38" s="4">
        <v>36</v>
      </c>
      <c r="B38" s="4"/>
      <c r="C38" s="4"/>
      <c r="D38" s="9"/>
      <c r="E38" s="8"/>
      <c r="F38" s="9">
        <f t="shared" si="0"/>
        <v>0</v>
      </c>
      <c r="G38" s="9">
        <f t="shared" si="1"/>
        <v>0</v>
      </c>
      <c r="H38" s="9">
        <f t="shared" si="2"/>
        <v>0</v>
      </c>
      <c r="I38" s="9">
        <f t="shared" si="3"/>
        <v>0</v>
      </c>
      <c r="J38" s="9">
        <f t="shared" si="4"/>
        <v>0</v>
      </c>
    </row>
    <row r="39" spans="1:10" x14ac:dyDescent="0.2">
      <c r="A39" s="4">
        <v>37</v>
      </c>
      <c r="B39" s="4"/>
      <c r="C39" s="4"/>
      <c r="D39" s="9"/>
      <c r="E39" s="9"/>
      <c r="F39" s="9">
        <f t="shared" si="0"/>
        <v>0</v>
      </c>
      <c r="G39" s="9">
        <f t="shared" si="1"/>
        <v>0</v>
      </c>
      <c r="H39" s="9">
        <f t="shared" si="2"/>
        <v>0</v>
      </c>
      <c r="I39" s="9">
        <f t="shared" si="3"/>
        <v>0</v>
      </c>
      <c r="J39" s="9">
        <f t="shared" si="4"/>
        <v>0</v>
      </c>
    </row>
    <row r="40" spans="1:10" x14ac:dyDescent="0.2">
      <c r="A40" s="4">
        <v>38</v>
      </c>
      <c r="B40" s="4"/>
      <c r="C40" s="4"/>
      <c r="D40" s="9"/>
      <c r="E40" s="9"/>
      <c r="F40" s="9">
        <f t="shared" si="0"/>
        <v>0</v>
      </c>
      <c r="G40" s="9">
        <f t="shared" si="1"/>
        <v>0</v>
      </c>
      <c r="H40" s="9">
        <f t="shared" si="2"/>
        <v>0</v>
      </c>
      <c r="I40" s="9">
        <f t="shared" si="3"/>
        <v>0</v>
      </c>
      <c r="J40" s="9">
        <f t="shared" si="4"/>
        <v>0</v>
      </c>
    </row>
  </sheetData>
  <mergeCells count="1">
    <mergeCell ref="A1:J1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3226-DB55-44BA-BCB5-30C4DBB5C7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RESEP ES</vt:lpstr>
      <vt:lpstr>RESEP HOT</vt:lpstr>
      <vt:lpstr>RESEP Cream Cheese Topping</vt:lpstr>
      <vt:lpstr>Biaya BB</vt:lpstr>
      <vt:lpstr>Biaya LL</vt:lpstr>
      <vt:lpstr>HPP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Iqbal</dc:creator>
  <cp:lastModifiedBy>Muhammad Iqbal</cp:lastModifiedBy>
  <dcterms:created xsi:type="dcterms:W3CDTF">2019-10-06T14:07:59Z</dcterms:created>
  <dcterms:modified xsi:type="dcterms:W3CDTF">2019-11-01T01:33:36Z</dcterms:modified>
</cp:coreProperties>
</file>