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asury Example (with Math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<sst xmlns="http://schemas.openxmlformats.org/spreadsheetml/2006/main" count="45" uniqueCount="32">
  <si>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Month</t>
  </si>
  <si>
    <t xml:space="preserve">Par</t>
  </si>
  <si>
    <t xml:space="preserve">Zero</t>
  </si>
  <si>
    <t xml:space="preserve">DF</t>
  </si>
  <si>
    <t xml:space="preserve">ln(DF)</t>
  </si>
  <si>
    <t xml:space="preserve">Par Rates</t>
  </si>
  <si>
    <t xml:space="preserve">Payments</t>
  </si>
  <si>
    <t xml:space="preserve">Discounted</t>
  </si>
  <si>
    <t xml:space="preserve">1-Yr</t>
  </si>
  <si>
    <t xml:space="preserve">2-Yr</t>
  </si>
  <si>
    <t xml:space="preserve">3-Yr</t>
  </si>
  <si>
    <t xml:space="preserve">5-Yr</t>
  </si>
  <si>
    <t xml:space="preserve">7-Yr</t>
  </si>
  <si>
    <t xml:space="preserve">10-Yr</t>
  </si>
  <si>
    <t xml:space="preserve">20-Yr</t>
  </si>
  <si>
    <t xml:space="preserve">30-Yr</t>
  </si>
  <si>
    <t xml:space="preserve">Slope 12-24</t>
  </si>
  <si>
    <t xml:space="preserve">Slope 24-36</t>
  </si>
  <si>
    <t xml:space="preserve">Slope 36-60</t>
  </si>
  <si>
    <t xml:space="preserve">Slope 60-84</t>
  </si>
  <si>
    <t xml:space="preserve">Slope 84-120</t>
  </si>
  <si>
    <t xml:space="preserve">Slope 120-240</t>
  </si>
  <si>
    <t xml:space="preserve">Slope 240-360</t>
  </si>
  <si>
    <t xml:space="preserve">r_12</t>
  </si>
  <si>
    <t xml:space="preserve">r_24</t>
  </si>
  <si>
    <t xml:space="preserve">r_36</t>
  </si>
  <si>
    <t xml:space="preserve">r_60</t>
  </si>
  <si>
    <t xml:space="preserve">r_84</t>
  </si>
  <si>
    <t xml:space="preserve">r_120</t>
  </si>
  <si>
    <t xml:space="preserve">r_240</t>
  </si>
  <si>
    <t xml:space="preserve">r_360</t>
  </si>
  <si>
    <t xml:space="preserve">Zero Rates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</si>
</sst>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0%"/>
    <numFmt numFmtId="166" formatCode="0.0000%"/>
    <numFmt numFmtId="167" formatCode="_(* #,##0.00000_);_(* \(#,##0.00000\);_(* \-??_);_(@_)"/>
    <numFmt numFmtId="168" formatCode="_(* #,##0.0000000_);_(* \(#,##0.0000000\);_(* \-??_);_(@_)"/>
    <numFmt numFmtId="169" formatCode="General"/>
    <numFmt numFmtId="170" formatCode="0.00000"/>
    <numFmt numFmtId="171" formatCode="_(* #,##0.00_);_(* \(#,##0.00\);_(* \-??_);_(@_)"/>
    <numFmt numFmtId="172" formatCode="_(* #,##0.000_);_(* \(#,##0.000\);_(* \-??_);_(@_)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8"/>
      <color rgb="FF757575"/>
      <name val="Calibri"/>
      <family val="2"/>
    </font>
    <font>
      <sz val="10"/>
      <color rgb="FF000000"/>
      <name val="Calibri"/>
      <family val="2"/>
    </font>
    <font>
      <sz val="10"/>
      <color rgb="FF1A1A1A"/>
      <name val="Calibri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Par and Zero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'Treasury Example (with Math)'!$K$2</c:f>
              <c:strCache>
                <c:ptCount val="1"/>
                <c:pt idx="0">
                  <c:v>Par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'Treasury Example (with Math)'!$J$3:$J$351</c:f>
              <c:strCache>
                <c:ptCount val="34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85</c:v>
                </c:pt>
                <c:pt idx="74">
                  <c:v>86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102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107</c:v>
                </c:pt>
                <c:pt idx="96">
                  <c:v>108</c:v>
                </c:pt>
                <c:pt idx="97">
                  <c:v>109</c:v>
                </c:pt>
                <c:pt idx="98">
                  <c:v>110</c:v>
                </c:pt>
                <c:pt idx="99">
                  <c:v>111</c:v>
                </c:pt>
                <c:pt idx="100">
                  <c:v>112</c:v>
                </c:pt>
                <c:pt idx="101">
                  <c:v>113</c:v>
                </c:pt>
                <c:pt idx="102">
                  <c:v>114</c:v>
                </c:pt>
                <c:pt idx="103">
                  <c:v>115</c:v>
                </c:pt>
                <c:pt idx="104">
                  <c:v>116</c:v>
                </c:pt>
                <c:pt idx="105">
                  <c:v>117</c:v>
                </c:pt>
                <c:pt idx="106">
                  <c:v>118</c:v>
                </c:pt>
                <c:pt idx="107">
                  <c:v>119</c:v>
                </c:pt>
                <c:pt idx="108">
                  <c:v>120</c:v>
                </c:pt>
                <c:pt idx="109">
                  <c:v>121</c:v>
                </c:pt>
                <c:pt idx="110">
                  <c:v>122</c:v>
                </c:pt>
                <c:pt idx="111">
                  <c:v>123</c:v>
                </c:pt>
                <c:pt idx="112">
                  <c:v>124</c:v>
                </c:pt>
                <c:pt idx="113">
                  <c:v>125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  <c:pt idx="117">
                  <c:v>129</c:v>
                </c:pt>
                <c:pt idx="118">
                  <c:v>130</c:v>
                </c:pt>
                <c:pt idx="119">
                  <c:v>131</c:v>
                </c:pt>
                <c:pt idx="120">
                  <c:v>132</c:v>
                </c:pt>
                <c:pt idx="121">
                  <c:v>133</c:v>
                </c:pt>
                <c:pt idx="122">
                  <c:v>134</c:v>
                </c:pt>
                <c:pt idx="123">
                  <c:v>135</c:v>
                </c:pt>
                <c:pt idx="124">
                  <c:v>136</c:v>
                </c:pt>
                <c:pt idx="125">
                  <c:v>137</c:v>
                </c:pt>
                <c:pt idx="126">
                  <c:v>138</c:v>
                </c:pt>
                <c:pt idx="127">
                  <c:v>139</c:v>
                </c:pt>
                <c:pt idx="128">
                  <c:v>140</c:v>
                </c:pt>
                <c:pt idx="129">
                  <c:v>141</c:v>
                </c:pt>
                <c:pt idx="130">
                  <c:v>142</c:v>
                </c:pt>
                <c:pt idx="131">
                  <c:v>143</c:v>
                </c:pt>
                <c:pt idx="132">
                  <c:v>144</c:v>
                </c:pt>
                <c:pt idx="133">
                  <c:v>145</c:v>
                </c:pt>
                <c:pt idx="134">
                  <c:v>146</c:v>
                </c:pt>
                <c:pt idx="135">
                  <c:v>147</c:v>
                </c:pt>
                <c:pt idx="136">
                  <c:v>148</c:v>
                </c:pt>
                <c:pt idx="137">
                  <c:v>149</c:v>
                </c:pt>
                <c:pt idx="138">
                  <c:v>150</c:v>
                </c:pt>
                <c:pt idx="139">
                  <c:v>151</c:v>
                </c:pt>
                <c:pt idx="140">
                  <c:v>152</c:v>
                </c:pt>
                <c:pt idx="141">
                  <c:v>153</c:v>
                </c:pt>
                <c:pt idx="142">
                  <c:v>154</c:v>
                </c:pt>
                <c:pt idx="143">
                  <c:v>155</c:v>
                </c:pt>
                <c:pt idx="144">
                  <c:v>156</c:v>
                </c:pt>
                <c:pt idx="145">
                  <c:v>157</c:v>
                </c:pt>
                <c:pt idx="146">
                  <c:v>158</c:v>
                </c:pt>
                <c:pt idx="147">
                  <c:v>159</c:v>
                </c:pt>
                <c:pt idx="148">
                  <c:v>160</c:v>
                </c:pt>
                <c:pt idx="149">
                  <c:v>161</c:v>
                </c:pt>
                <c:pt idx="150">
                  <c:v>162</c:v>
                </c:pt>
                <c:pt idx="151">
                  <c:v>163</c:v>
                </c:pt>
                <c:pt idx="152">
                  <c:v>164</c:v>
                </c:pt>
                <c:pt idx="153">
                  <c:v>165</c:v>
                </c:pt>
                <c:pt idx="154">
                  <c:v>166</c:v>
                </c:pt>
                <c:pt idx="155">
                  <c:v>167</c:v>
                </c:pt>
                <c:pt idx="156">
                  <c:v>168</c:v>
                </c:pt>
                <c:pt idx="157">
                  <c:v>169</c:v>
                </c:pt>
                <c:pt idx="158">
                  <c:v>170</c:v>
                </c:pt>
                <c:pt idx="159">
                  <c:v>171</c:v>
                </c:pt>
                <c:pt idx="160">
                  <c:v>172</c:v>
                </c:pt>
                <c:pt idx="161">
                  <c:v>173</c:v>
                </c:pt>
                <c:pt idx="162">
                  <c:v>174</c:v>
                </c:pt>
                <c:pt idx="163">
                  <c:v>175</c:v>
                </c:pt>
                <c:pt idx="164">
                  <c:v>176</c:v>
                </c:pt>
                <c:pt idx="165">
                  <c:v>177</c:v>
                </c:pt>
                <c:pt idx="166">
                  <c:v>178</c:v>
                </c:pt>
                <c:pt idx="167">
                  <c:v>179</c:v>
                </c:pt>
                <c:pt idx="168">
                  <c:v>180</c:v>
                </c:pt>
                <c:pt idx="169">
                  <c:v>181</c:v>
                </c:pt>
                <c:pt idx="170">
                  <c:v>182</c:v>
                </c:pt>
                <c:pt idx="171">
                  <c:v>183</c:v>
                </c:pt>
                <c:pt idx="172">
                  <c:v>184</c:v>
                </c:pt>
                <c:pt idx="173">
                  <c:v>185</c:v>
                </c:pt>
                <c:pt idx="174">
                  <c:v>186</c:v>
                </c:pt>
                <c:pt idx="175">
                  <c:v>187</c:v>
                </c:pt>
                <c:pt idx="176">
                  <c:v>188</c:v>
                </c:pt>
                <c:pt idx="177">
                  <c:v>189</c:v>
                </c:pt>
                <c:pt idx="178">
                  <c:v>190</c:v>
                </c:pt>
                <c:pt idx="179">
                  <c:v>191</c:v>
                </c:pt>
                <c:pt idx="180">
                  <c:v>192</c:v>
                </c:pt>
                <c:pt idx="181">
                  <c:v>193</c:v>
                </c:pt>
                <c:pt idx="182">
                  <c:v>194</c:v>
                </c:pt>
                <c:pt idx="183">
                  <c:v>195</c:v>
                </c:pt>
                <c:pt idx="184">
                  <c:v>196</c:v>
                </c:pt>
                <c:pt idx="185">
                  <c:v>197</c:v>
                </c:pt>
                <c:pt idx="186">
                  <c:v>198</c:v>
                </c:pt>
                <c:pt idx="187">
                  <c:v>199</c:v>
                </c:pt>
                <c:pt idx="188">
                  <c:v>200</c:v>
                </c:pt>
                <c:pt idx="189">
                  <c:v>201</c:v>
                </c:pt>
                <c:pt idx="190">
                  <c:v>202</c:v>
                </c:pt>
                <c:pt idx="191">
                  <c:v>203</c:v>
                </c:pt>
                <c:pt idx="192">
                  <c:v>204</c:v>
                </c:pt>
                <c:pt idx="193">
                  <c:v>205</c:v>
                </c:pt>
                <c:pt idx="194">
                  <c:v>206</c:v>
                </c:pt>
                <c:pt idx="195">
                  <c:v>207</c:v>
                </c:pt>
                <c:pt idx="196">
                  <c:v>208</c:v>
                </c:pt>
                <c:pt idx="197">
                  <c:v>209</c:v>
                </c:pt>
                <c:pt idx="198">
                  <c:v>210</c:v>
                </c:pt>
                <c:pt idx="199">
                  <c:v>211</c:v>
                </c:pt>
                <c:pt idx="200">
                  <c:v>212</c:v>
                </c:pt>
                <c:pt idx="201">
                  <c:v>213</c:v>
                </c:pt>
                <c:pt idx="202">
                  <c:v>214</c:v>
                </c:pt>
                <c:pt idx="203">
                  <c:v>215</c:v>
                </c:pt>
                <c:pt idx="204">
                  <c:v>216</c:v>
                </c:pt>
                <c:pt idx="205">
                  <c:v>217</c:v>
                </c:pt>
                <c:pt idx="206">
                  <c:v>218</c:v>
                </c:pt>
                <c:pt idx="207">
                  <c:v>219</c:v>
                </c:pt>
                <c:pt idx="208">
                  <c:v>220</c:v>
                </c:pt>
                <c:pt idx="209">
                  <c:v>221</c:v>
                </c:pt>
                <c:pt idx="210">
                  <c:v>222</c:v>
                </c:pt>
                <c:pt idx="211">
                  <c:v>223</c:v>
                </c:pt>
                <c:pt idx="212">
                  <c:v>224</c:v>
                </c:pt>
                <c:pt idx="213">
                  <c:v>225</c:v>
                </c:pt>
                <c:pt idx="214">
                  <c:v>226</c:v>
                </c:pt>
                <c:pt idx="215">
                  <c:v>227</c:v>
                </c:pt>
                <c:pt idx="216">
                  <c:v>228</c:v>
                </c:pt>
                <c:pt idx="217">
                  <c:v>229</c:v>
                </c:pt>
                <c:pt idx="218">
                  <c:v>230</c:v>
                </c:pt>
                <c:pt idx="219">
                  <c:v>231</c:v>
                </c:pt>
                <c:pt idx="220">
                  <c:v>232</c:v>
                </c:pt>
                <c:pt idx="221">
                  <c:v>233</c:v>
                </c:pt>
                <c:pt idx="222">
                  <c:v>234</c:v>
                </c:pt>
                <c:pt idx="223">
                  <c:v>235</c:v>
                </c:pt>
                <c:pt idx="224">
                  <c:v>236</c:v>
                </c:pt>
                <c:pt idx="225">
                  <c:v>237</c:v>
                </c:pt>
                <c:pt idx="226">
                  <c:v>238</c:v>
                </c:pt>
                <c:pt idx="227">
                  <c:v>239</c:v>
                </c:pt>
                <c:pt idx="228">
                  <c:v>240</c:v>
                </c:pt>
                <c:pt idx="229">
                  <c:v>241</c:v>
                </c:pt>
                <c:pt idx="230">
                  <c:v>242</c:v>
                </c:pt>
                <c:pt idx="231">
                  <c:v>243</c:v>
                </c:pt>
                <c:pt idx="232">
                  <c:v>244</c:v>
                </c:pt>
                <c:pt idx="233">
                  <c:v>245</c:v>
                </c:pt>
                <c:pt idx="234">
                  <c:v>246</c:v>
                </c:pt>
                <c:pt idx="235">
                  <c:v>247</c:v>
                </c:pt>
                <c:pt idx="236">
                  <c:v>248</c:v>
                </c:pt>
                <c:pt idx="237">
                  <c:v>249</c:v>
                </c:pt>
                <c:pt idx="238">
                  <c:v>250</c:v>
                </c:pt>
                <c:pt idx="239">
                  <c:v>251</c:v>
                </c:pt>
                <c:pt idx="240">
                  <c:v>252</c:v>
                </c:pt>
                <c:pt idx="241">
                  <c:v>253</c:v>
                </c:pt>
                <c:pt idx="242">
                  <c:v>254</c:v>
                </c:pt>
                <c:pt idx="243">
                  <c:v>255</c:v>
                </c:pt>
                <c:pt idx="244">
                  <c:v>256</c:v>
                </c:pt>
                <c:pt idx="245">
                  <c:v>257</c:v>
                </c:pt>
                <c:pt idx="246">
                  <c:v>258</c:v>
                </c:pt>
                <c:pt idx="247">
                  <c:v>259</c:v>
                </c:pt>
                <c:pt idx="248">
                  <c:v>260</c:v>
                </c:pt>
                <c:pt idx="249">
                  <c:v>261</c:v>
                </c:pt>
                <c:pt idx="250">
                  <c:v>262</c:v>
                </c:pt>
                <c:pt idx="251">
                  <c:v>263</c:v>
                </c:pt>
                <c:pt idx="252">
                  <c:v>264</c:v>
                </c:pt>
                <c:pt idx="253">
                  <c:v>265</c:v>
                </c:pt>
                <c:pt idx="254">
                  <c:v>266</c:v>
                </c:pt>
                <c:pt idx="255">
                  <c:v>267</c:v>
                </c:pt>
                <c:pt idx="256">
                  <c:v>268</c:v>
                </c:pt>
                <c:pt idx="257">
                  <c:v>269</c:v>
                </c:pt>
                <c:pt idx="258">
                  <c:v>270</c:v>
                </c:pt>
                <c:pt idx="259">
                  <c:v>271</c:v>
                </c:pt>
                <c:pt idx="260">
                  <c:v>272</c:v>
                </c:pt>
                <c:pt idx="261">
                  <c:v>273</c:v>
                </c:pt>
                <c:pt idx="262">
                  <c:v>274</c:v>
                </c:pt>
                <c:pt idx="263">
                  <c:v>275</c:v>
                </c:pt>
                <c:pt idx="264">
                  <c:v>276</c:v>
                </c:pt>
                <c:pt idx="265">
                  <c:v>277</c:v>
                </c:pt>
                <c:pt idx="266">
                  <c:v>278</c:v>
                </c:pt>
                <c:pt idx="267">
                  <c:v>279</c:v>
                </c:pt>
                <c:pt idx="268">
                  <c:v>280</c:v>
                </c:pt>
                <c:pt idx="269">
                  <c:v>281</c:v>
                </c:pt>
                <c:pt idx="270">
                  <c:v>282</c:v>
                </c:pt>
                <c:pt idx="271">
                  <c:v>283</c:v>
                </c:pt>
                <c:pt idx="272">
                  <c:v>284</c:v>
                </c:pt>
                <c:pt idx="273">
                  <c:v>285</c:v>
                </c:pt>
                <c:pt idx="274">
                  <c:v>286</c:v>
                </c:pt>
                <c:pt idx="275">
                  <c:v>287</c:v>
                </c:pt>
                <c:pt idx="276">
                  <c:v>288</c:v>
                </c:pt>
                <c:pt idx="277">
                  <c:v>289</c:v>
                </c:pt>
                <c:pt idx="278">
                  <c:v>290</c:v>
                </c:pt>
                <c:pt idx="279">
                  <c:v>291</c:v>
                </c:pt>
                <c:pt idx="280">
                  <c:v>292</c:v>
                </c:pt>
                <c:pt idx="281">
                  <c:v>293</c:v>
                </c:pt>
                <c:pt idx="282">
                  <c:v>294</c:v>
                </c:pt>
                <c:pt idx="283">
                  <c:v>295</c:v>
                </c:pt>
                <c:pt idx="284">
                  <c:v>296</c:v>
                </c:pt>
                <c:pt idx="285">
                  <c:v>297</c:v>
                </c:pt>
                <c:pt idx="286">
                  <c:v>298</c:v>
                </c:pt>
                <c:pt idx="287">
                  <c:v>299</c:v>
                </c:pt>
                <c:pt idx="288">
                  <c:v>300</c:v>
                </c:pt>
                <c:pt idx="289">
                  <c:v>301</c:v>
                </c:pt>
                <c:pt idx="290">
                  <c:v>302</c:v>
                </c:pt>
                <c:pt idx="291">
                  <c:v>303</c:v>
                </c:pt>
                <c:pt idx="292">
                  <c:v>304</c:v>
                </c:pt>
                <c:pt idx="293">
                  <c:v>305</c:v>
                </c:pt>
                <c:pt idx="294">
                  <c:v>306</c:v>
                </c:pt>
                <c:pt idx="295">
                  <c:v>307</c:v>
                </c:pt>
                <c:pt idx="296">
                  <c:v>308</c:v>
                </c:pt>
                <c:pt idx="297">
                  <c:v>309</c:v>
                </c:pt>
                <c:pt idx="298">
                  <c:v>310</c:v>
                </c:pt>
                <c:pt idx="299">
                  <c:v>311</c:v>
                </c:pt>
                <c:pt idx="300">
                  <c:v>312</c:v>
                </c:pt>
                <c:pt idx="301">
                  <c:v>313</c:v>
                </c:pt>
                <c:pt idx="302">
                  <c:v>314</c:v>
                </c:pt>
                <c:pt idx="303">
                  <c:v>315</c:v>
                </c:pt>
                <c:pt idx="304">
                  <c:v>316</c:v>
                </c:pt>
                <c:pt idx="305">
                  <c:v>317</c:v>
                </c:pt>
                <c:pt idx="306">
                  <c:v>318</c:v>
                </c:pt>
                <c:pt idx="307">
                  <c:v>319</c:v>
                </c:pt>
                <c:pt idx="308">
                  <c:v>320</c:v>
                </c:pt>
                <c:pt idx="309">
                  <c:v>321</c:v>
                </c:pt>
                <c:pt idx="310">
                  <c:v>322</c:v>
                </c:pt>
                <c:pt idx="311">
                  <c:v>323</c:v>
                </c:pt>
                <c:pt idx="312">
                  <c:v>324</c:v>
                </c:pt>
                <c:pt idx="313">
                  <c:v>325</c:v>
                </c:pt>
                <c:pt idx="314">
                  <c:v>326</c:v>
                </c:pt>
                <c:pt idx="315">
                  <c:v>327</c:v>
                </c:pt>
                <c:pt idx="316">
                  <c:v>328</c:v>
                </c:pt>
                <c:pt idx="317">
                  <c:v>329</c:v>
                </c:pt>
                <c:pt idx="318">
                  <c:v>330</c:v>
                </c:pt>
                <c:pt idx="319">
                  <c:v>331</c:v>
                </c:pt>
                <c:pt idx="320">
                  <c:v>332</c:v>
                </c:pt>
                <c:pt idx="321">
                  <c:v>333</c:v>
                </c:pt>
                <c:pt idx="322">
                  <c:v>334</c:v>
                </c:pt>
                <c:pt idx="323">
                  <c:v>335</c:v>
                </c:pt>
                <c:pt idx="324">
                  <c:v>336</c:v>
                </c:pt>
                <c:pt idx="325">
                  <c:v>337</c:v>
                </c:pt>
                <c:pt idx="326">
                  <c:v>338</c:v>
                </c:pt>
                <c:pt idx="327">
                  <c:v>339</c:v>
                </c:pt>
                <c:pt idx="328">
                  <c:v>340</c:v>
                </c:pt>
                <c:pt idx="329">
                  <c:v>341</c:v>
                </c:pt>
                <c:pt idx="330">
                  <c:v>342</c:v>
                </c:pt>
                <c:pt idx="331">
                  <c:v>343</c:v>
                </c:pt>
                <c:pt idx="332">
                  <c:v>344</c:v>
                </c:pt>
                <c:pt idx="333">
                  <c:v>345</c:v>
                </c:pt>
                <c:pt idx="334">
                  <c:v>346</c:v>
                </c:pt>
                <c:pt idx="335">
                  <c:v>347</c:v>
                </c:pt>
                <c:pt idx="336">
                  <c:v>348</c:v>
                </c:pt>
                <c:pt idx="337">
                  <c:v>349</c:v>
                </c:pt>
                <c:pt idx="338">
                  <c:v>350</c:v>
                </c:pt>
                <c:pt idx="339">
                  <c:v>351</c:v>
                </c:pt>
                <c:pt idx="340">
                  <c:v>352</c:v>
                </c:pt>
                <c:pt idx="341">
                  <c:v>353</c:v>
                </c:pt>
                <c:pt idx="342">
                  <c:v>354</c:v>
                </c:pt>
                <c:pt idx="343">
                  <c:v>355</c:v>
                </c:pt>
                <c:pt idx="344">
                  <c:v>356</c:v>
                </c:pt>
                <c:pt idx="345">
                  <c:v>357</c:v>
                </c:pt>
                <c:pt idx="346">
                  <c:v>358</c:v>
                </c:pt>
                <c:pt idx="347">
                  <c:v>359</c:v>
                </c:pt>
                <c:pt idx="348">
                  <c:v>360</c:v>
                </c:pt>
              </c:strCache>
            </c:strRef>
          </c:cat>
          <c:val>
            <c:numRef>
              <c:f>'Treasury Example (with Math)'!$K$3:$K$351</c:f>
              <c:numCache>
                <c:formatCode>General</c:formatCode>
                <c:ptCount val="349"/>
                <c:pt idx="0">
                  <c:v>0.0506</c:v>
                </c:pt>
                <c:pt idx="12">
                  <c:v>0.0468</c:v>
                </c:pt>
                <c:pt idx="24">
                  <c:v>0.0447</c:v>
                </c:pt>
                <c:pt idx="48">
                  <c:v>0.0431</c:v>
                </c:pt>
                <c:pt idx="72">
                  <c:v>0.0431</c:v>
                </c:pt>
                <c:pt idx="108">
                  <c:v>0.043</c:v>
                </c:pt>
                <c:pt idx="228">
                  <c:v>0.0454</c:v>
                </c:pt>
                <c:pt idx="348">
                  <c:v>0.0444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'Treasury Example (with Math)'!$L$2</c:f>
              <c:strCache>
                <c:ptCount val="1"/>
                <c:pt idx="0">
                  <c:v>Zero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'Treasury Example (with Math)'!$J$3:$J$351</c:f>
              <c:strCache>
                <c:ptCount val="34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85</c:v>
                </c:pt>
                <c:pt idx="74">
                  <c:v>86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102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107</c:v>
                </c:pt>
                <c:pt idx="96">
                  <c:v>108</c:v>
                </c:pt>
                <c:pt idx="97">
                  <c:v>109</c:v>
                </c:pt>
                <c:pt idx="98">
                  <c:v>110</c:v>
                </c:pt>
                <c:pt idx="99">
                  <c:v>111</c:v>
                </c:pt>
                <c:pt idx="100">
                  <c:v>112</c:v>
                </c:pt>
                <c:pt idx="101">
                  <c:v>113</c:v>
                </c:pt>
                <c:pt idx="102">
                  <c:v>114</c:v>
                </c:pt>
                <c:pt idx="103">
                  <c:v>115</c:v>
                </c:pt>
                <c:pt idx="104">
                  <c:v>116</c:v>
                </c:pt>
                <c:pt idx="105">
                  <c:v>117</c:v>
                </c:pt>
                <c:pt idx="106">
                  <c:v>118</c:v>
                </c:pt>
                <c:pt idx="107">
                  <c:v>119</c:v>
                </c:pt>
                <c:pt idx="108">
                  <c:v>120</c:v>
                </c:pt>
                <c:pt idx="109">
                  <c:v>121</c:v>
                </c:pt>
                <c:pt idx="110">
                  <c:v>122</c:v>
                </c:pt>
                <c:pt idx="111">
                  <c:v>123</c:v>
                </c:pt>
                <c:pt idx="112">
                  <c:v>124</c:v>
                </c:pt>
                <c:pt idx="113">
                  <c:v>125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  <c:pt idx="117">
                  <c:v>129</c:v>
                </c:pt>
                <c:pt idx="118">
                  <c:v>130</c:v>
                </c:pt>
                <c:pt idx="119">
                  <c:v>131</c:v>
                </c:pt>
                <c:pt idx="120">
                  <c:v>132</c:v>
                </c:pt>
                <c:pt idx="121">
                  <c:v>133</c:v>
                </c:pt>
                <c:pt idx="122">
                  <c:v>134</c:v>
                </c:pt>
                <c:pt idx="123">
                  <c:v>135</c:v>
                </c:pt>
                <c:pt idx="124">
                  <c:v>136</c:v>
                </c:pt>
                <c:pt idx="125">
                  <c:v>137</c:v>
                </c:pt>
                <c:pt idx="126">
                  <c:v>138</c:v>
                </c:pt>
                <c:pt idx="127">
                  <c:v>139</c:v>
                </c:pt>
                <c:pt idx="128">
                  <c:v>140</c:v>
                </c:pt>
                <c:pt idx="129">
                  <c:v>141</c:v>
                </c:pt>
                <c:pt idx="130">
                  <c:v>142</c:v>
                </c:pt>
                <c:pt idx="131">
                  <c:v>143</c:v>
                </c:pt>
                <c:pt idx="132">
                  <c:v>144</c:v>
                </c:pt>
                <c:pt idx="133">
                  <c:v>145</c:v>
                </c:pt>
                <c:pt idx="134">
                  <c:v>146</c:v>
                </c:pt>
                <c:pt idx="135">
                  <c:v>147</c:v>
                </c:pt>
                <c:pt idx="136">
                  <c:v>148</c:v>
                </c:pt>
                <c:pt idx="137">
                  <c:v>149</c:v>
                </c:pt>
                <c:pt idx="138">
                  <c:v>150</c:v>
                </c:pt>
                <c:pt idx="139">
                  <c:v>151</c:v>
                </c:pt>
                <c:pt idx="140">
                  <c:v>152</c:v>
                </c:pt>
                <c:pt idx="141">
                  <c:v>153</c:v>
                </c:pt>
                <c:pt idx="142">
                  <c:v>154</c:v>
                </c:pt>
                <c:pt idx="143">
                  <c:v>155</c:v>
                </c:pt>
                <c:pt idx="144">
                  <c:v>156</c:v>
                </c:pt>
                <c:pt idx="145">
                  <c:v>157</c:v>
                </c:pt>
                <c:pt idx="146">
                  <c:v>158</c:v>
                </c:pt>
                <c:pt idx="147">
                  <c:v>159</c:v>
                </c:pt>
                <c:pt idx="148">
                  <c:v>160</c:v>
                </c:pt>
                <c:pt idx="149">
                  <c:v>161</c:v>
                </c:pt>
                <c:pt idx="150">
                  <c:v>162</c:v>
                </c:pt>
                <c:pt idx="151">
                  <c:v>163</c:v>
                </c:pt>
                <c:pt idx="152">
                  <c:v>164</c:v>
                </c:pt>
                <c:pt idx="153">
                  <c:v>165</c:v>
                </c:pt>
                <c:pt idx="154">
                  <c:v>166</c:v>
                </c:pt>
                <c:pt idx="155">
                  <c:v>167</c:v>
                </c:pt>
                <c:pt idx="156">
                  <c:v>168</c:v>
                </c:pt>
                <c:pt idx="157">
                  <c:v>169</c:v>
                </c:pt>
                <c:pt idx="158">
                  <c:v>170</c:v>
                </c:pt>
                <c:pt idx="159">
                  <c:v>171</c:v>
                </c:pt>
                <c:pt idx="160">
                  <c:v>172</c:v>
                </c:pt>
                <c:pt idx="161">
                  <c:v>173</c:v>
                </c:pt>
                <c:pt idx="162">
                  <c:v>174</c:v>
                </c:pt>
                <c:pt idx="163">
                  <c:v>175</c:v>
                </c:pt>
                <c:pt idx="164">
                  <c:v>176</c:v>
                </c:pt>
                <c:pt idx="165">
                  <c:v>177</c:v>
                </c:pt>
                <c:pt idx="166">
                  <c:v>178</c:v>
                </c:pt>
                <c:pt idx="167">
                  <c:v>179</c:v>
                </c:pt>
                <c:pt idx="168">
                  <c:v>180</c:v>
                </c:pt>
                <c:pt idx="169">
                  <c:v>181</c:v>
                </c:pt>
                <c:pt idx="170">
                  <c:v>182</c:v>
                </c:pt>
                <c:pt idx="171">
                  <c:v>183</c:v>
                </c:pt>
                <c:pt idx="172">
                  <c:v>184</c:v>
                </c:pt>
                <c:pt idx="173">
                  <c:v>185</c:v>
                </c:pt>
                <c:pt idx="174">
                  <c:v>186</c:v>
                </c:pt>
                <c:pt idx="175">
                  <c:v>187</c:v>
                </c:pt>
                <c:pt idx="176">
                  <c:v>188</c:v>
                </c:pt>
                <c:pt idx="177">
                  <c:v>189</c:v>
                </c:pt>
                <c:pt idx="178">
                  <c:v>190</c:v>
                </c:pt>
                <c:pt idx="179">
                  <c:v>191</c:v>
                </c:pt>
                <c:pt idx="180">
                  <c:v>192</c:v>
                </c:pt>
                <c:pt idx="181">
                  <c:v>193</c:v>
                </c:pt>
                <c:pt idx="182">
                  <c:v>194</c:v>
                </c:pt>
                <c:pt idx="183">
                  <c:v>195</c:v>
                </c:pt>
                <c:pt idx="184">
                  <c:v>196</c:v>
                </c:pt>
                <c:pt idx="185">
                  <c:v>197</c:v>
                </c:pt>
                <c:pt idx="186">
                  <c:v>198</c:v>
                </c:pt>
                <c:pt idx="187">
                  <c:v>199</c:v>
                </c:pt>
                <c:pt idx="188">
                  <c:v>200</c:v>
                </c:pt>
                <c:pt idx="189">
                  <c:v>201</c:v>
                </c:pt>
                <c:pt idx="190">
                  <c:v>202</c:v>
                </c:pt>
                <c:pt idx="191">
                  <c:v>203</c:v>
                </c:pt>
                <c:pt idx="192">
                  <c:v>204</c:v>
                </c:pt>
                <c:pt idx="193">
                  <c:v>205</c:v>
                </c:pt>
                <c:pt idx="194">
                  <c:v>206</c:v>
                </c:pt>
                <c:pt idx="195">
                  <c:v>207</c:v>
                </c:pt>
                <c:pt idx="196">
                  <c:v>208</c:v>
                </c:pt>
                <c:pt idx="197">
                  <c:v>209</c:v>
                </c:pt>
                <c:pt idx="198">
                  <c:v>210</c:v>
                </c:pt>
                <c:pt idx="199">
                  <c:v>211</c:v>
                </c:pt>
                <c:pt idx="200">
                  <c:v>212</c:v>
                </c:pt>
                <c:pt idx="201">
                  <c:v>213</c:v>
                </c:pt>
                <c:pt idx="202">
                  <c:v>214</c:v>
                </c:pt>
                <c:pt idx="203">
                  <c:v>215</c:v>
                </c:pt>
                <c:pt idx="204">
                  <c:v>216</c:v>
                </c:pt>
                <c:pt idx="205">
                  <c:v>217</c:v>
                </c:pt>
                <c:pt idx="206">
                  <c:v>218</c:v>
                </c:pt>
                <c:pt idx="207">
                  <c:v>219</c:v>
                </c:pt>
                <c:pt idx="208">
                  <c:v>220</c:v>
                </c:pt>
                <c:pt idx="209">
                  <c:v>221</c:v>
                </c:pt>
                <c:pt idx="210">
                  <c:v>222</c:v>
                </c:pt>
                <c:pt idx="211">
                  <c:v>223</c:v>
                </c:pt>
                <c:pt idx="212">
                  <c:v>224</c:v>
                </c:pt>
                <c:pt idx="213">
                  <c:v>225</c:v>
                </c:pt>
                <c:pt idx="214">
                  <c:v>226</c:v>
                </c:pt>
                <c:pt idx="215">
                  <c:v>227</c:v>
                </c:pt>
                <c:pt idx="216">
                  <c:v>228</c:v>
                </c:pt>
                <c:pt idx="217">
                  <c:v>229</c:v>
                </c:pt>
                <c:pt idx="218">
                  <c:v>230</c:v>
                </c:pt>
                <c:pt idx="219">
                  <c:v>231</c:v>
                </c:pt>
                <c:pt idx="220">
                  <c:v>232</c:v>
                </c:pt>
                <c:pt idx="221">
                  <c:v>233</c:v>
                </c:pt>
                <c:pt idx="222">
                  <c:v>234</c:v>
                </c:pt>
                <c:pt idx="223">
                  <c:v>235</c:v>
                </c:pt>
                <c:pt idx="224">
                  <c:v>236</c:v>
                </c:pt>
                <c:pt idx="225">
                  <c:v>237</c:v>
                </c:pt>
                <c:pt idx="226">
                  <c:v>238</c:v>
                </c:pt>
                <c:pt idx="227">
                  <c:v>239</c:v>
                </c:pt>
                <c:pt idx="228">
                  <c:v>240</c:v>
                </c:pt>
                <c:pt idx="229">
                  <c:v>241</c:v>
                </c:pt>
                <c:pt idx="230">
                  <c:v>242</c:v>
                </c:pt>
                <c:pt idx="231">
                  <c:v>243</c:v>
                </c:pt>
                <c:pt idx="232">
                  <c:v>244</c:v>
                </c:pt>
                <c:pt idx="233">
                  <c:v>245</c:v>
                </c:pt>
                <c:pt idx="234">
                  <c:v>246</c:v>
                </c:pt>
                <c:pt idx="235">
                  <c:v>247</c:v>
                </c:pt>
                <c:pt idx="236">
                  <c:v>248</c:v>
                </c:pt>
                <c:pt idx="237">
                  <c:v>249</c:v>
                </c:pt>
                <c:pt idx="238">
                  <c:v>250</c:v>
                </c:pt>
                <c:pt idx="239">
                  <c:v>251</c:v>
                </c:pt>
                <c:pt idx="240">
                  <c:v>252</c:v>
                </c:pt>
                <c:pt idx="241">
                  <c:v>253</c:v>
                </c:pt>
                <c:pt idx="242">
                  <c:v>254</c:v>
                </c:pt>
                <c:pt idx="243">
                  <c:v>255</c:v>
                </c:pt>
                <c:pt idx="244">
                  <c:v>256</c:v>
                </c:pt>
                <c:pt idx="245">
                  <c:v>257</c:v>
                </c:pt>
                <c:pt idx="246">
                  <c:v>258</c:v>
                </c:pt>
                <c:pt idx="247">
                  <c:v>259</c:v>
                </c:pt>
                <c:pt idx="248">
                  <c:v>260</c:v>
                </c:pt>
                <c:pt idx="249">
                  <c:v>261</c:v>
                </c:pt>
                <c:pt idx="250">
                  <c:v>262</c:v>
                </c:pt>
                <c:pt idx="251">
                  <c:v>263</c:v>
                </c:pt>
                <c:pt idx="252">
                  <c:v>264</c:v>
                </c:pt>
                <c:pt idx="253">
                  <c:v>265</c:v>
                </c:pt>
                <c:pt idx="254">
                  <c:v>266</c:v>
                </c:pt>
                <c:pt idx="255">
                  <c:v>267</c:v>
                </c:pt>
                <c:pt idx="256">
                  <c:v>268</c:v>
                </c:pt>
                <c:pt idx="257">
                  <c:v>269</c:v>
                </c:pt>
                <c:pt idx="258">
                  <c:v>270</c:v>
                </c:pt>
                <c:pt idx="259">
                  <c:v>271</c:v>
                </c:pt>
                <c:pt idx="260">
                  <c:v>272</c:v>
                </c:pt>
                <c:pt idx="261">
                  <c:v>273</c:v>
                </c:pt>
                <c:pt idx="262">
                  <c:v>274</c:v>
                </c:pt>
                <c:pt idx="263">
                  <c:v>275</c:v>
                </c:pt>
                <c:pt idx="264">
                  <c:v>276</c:v>
                </c:pt>
                <c:pt idx="265">
                  <c:v>277</c:v>
                </c:pt>
                <c:pt idx="266">
                  <c:v>278</c:v>
                </c:pt>
                <c:pt idx="267">
                  <c:v>279</c:v>
                </c:pt>
                <c:pt idx="268">
                  <c:v>280</c:v>
                </c:pt>
                <c:pt idx="269">
                  <c:v>281</c:v>
                </c:pt>
                <c:pt idx="270">
                  <c:v>282</c:v>
                </c:pt>
                <c:pt idx="271">
                  <c:v>283</c:v>
                </c:pt>
                <c:pt idx="272">
                  <c:v>284</c:v>
                </c:pt>
                <c:pt idx="273">
                  <c:v>285</c:v>
                </c:pt>
                <c:pt idx="274">
                  <c:v>286</c:v>
                </c:pt>
                <c:pt idx="275">
                  <c:v>287</c:v>
                </c:pt>
                <c:pt idx="276">
                  <c:v>288</c:v>
                </c:pt>
                <c:pt idx="277">
                  <c:v>289</c:v>
                </c:pt>
                <c:pt idx="278">
                  <c:v>290</c:v>
                </c:pt>
                <c:pt idx="279">
                  <c:v>291</c:v>
                </c:pt>
                <c:pt idx="280">
                  <c:v>292</c:v>
                </c:pt>
                <c:pt idx="281">
                  <c:v>293</c:v>
                </c:pt>
                <c:pt idx="282">
                  <c:v>294</c:v>
                </c:pt>
                <c:pt idx="283">
                  <c:v>295</c:v>
                </c:pt>
                <c:pt idx="284">
                  <c:v>296</c:v>
                </c:pt>
                <c:pt idx="285">
                  <c:v>297</c:v>
                </c:pt>
                <c:pt idx="286">
                  <c:v>298</c:v>
                </c:pt>
                <c:pt idx="287">
                  <c:v>299</c:v>
                </c:pt>
                <c:pt idx="288">
                  <c:v>300</c:v>
                </c:pt>
                <c:pt idx="289">
                  <c:v>301</c:v>
                </c:pt>
                <c:pt idx="290">
                  <c:v>302</c:v>
                </c:pt>
                <c:pt idx="291">
                  <c:v>303</c:v>
                </c:pt>
                <c:pt idx="292">
                  <c:v>304</c:v>
                </c:pt>
                <c:pt idx="293">
                  <c:v>305</c:v>
                </c:pt>
                <c:pt idx="294">
                  <c:v>306</c:v>
                </c:pt>
                <c:pt idx="295">
                  <c:v>307</c:v>
                </c:pt>
                <c:pt idx="296">
                  <c:v>308</c:v>
                </c:pt>
                <c:pt idx="297">
                  <c:v>309</c:v>
                </c:pt>
                <c:pt idx="298">
                  <c:v>310</c:v>
                </c:pt>
                <c:pt idx="299">
                  <c:v>311</c:v>
                </c:pt>
                <c:pt idx="300">
                  <c:v>312</c:v>
                </c:pt>
                <c:pt idx="301">
                  <c:v>313</c:v>
                </c:pt>
                <c:pt idx="302">
                  <c:v>314</c:v>
                </c:pt>
                <c:pt idx="303">
                  <c:v>315</c:v>
                </c:pt>
                <c:pt idx="304">
                  <c:v>316</c:v>
                </c:pt>
                <c:pt idx="305">
                  <c:v>317</c:v>
                </c:pt>
                <c:pt idx="306">
                  <c:v>318</c:v>
                </c:pt>
                <c:pt idx="307">
                  <c:v>319</c:v>
                </c:pt>
                <c:pt idx="308">
                  <c:v>320</c:v>
                </c:pt>
                <c:pt idx="309">
                  <c:v>321</c:v>
                </c:pt>
                <c:pt idx="310">
                  <c:v>322</c:v>
                </c:pt>
                <c:pt idx="311">
                  <c:v>323</c:v>
                </c:pt>
                <c:pt idx="312">
                  <c:v>324</c:v>
                </c:pt>
                <c:pt idx="313">
                  <c:v>325</c:v>
                </c:pt>
                <c:pt idx="314">
                  <c:v>326</c:v>
                </c:pt>
                <c:pt idx="315">
                  <c:v>327</c:v>
                </c:pt>
                <c:pt idx="316">
                  <c:v>328</c:v>
                </c:pt>
                <c:pt idx="317">
                  <c:v>329</c:v>
                </c:pt>
                <c:pt idx="318">
                  <c:v>330</c:v>
                </c:pt>
                <c:pt idx="319">
                  <c:v>331</c:v>
                </c:pt>
                <c:pt idx="320">
                  <c:v>332</c:v>
                </c:pt>
                <c:pt idx="321">
                  <c:v>333</c:v>
                </c:pt>
                <c:pt idx="322">
                  <c:v>334</c:v>
                </c:pt>
                <c:pt idx="323">
                  <c:v>335</c:v>
                </c:pt>
                <c:pt idx="324">
                  <c:v>336</c:v>
                </c:pt>
                <c:pt idx="325">
                  <c:v>337</c:v>
                </c:pt>
                <c:pt idx="326">
                  <c:v>338</c:v>
                </c:pt>
                <c:pt idx="327">
                  <c:v>339</c:v>
                </c:pt>
                <c:pt idx="328">
                  <c:v>340</c:v>
                </c:pt>
                <c:pt idx="329">
                  <c:v>341</c:v>
                </c:pt>
                <c:pt idx="330">
                  <c:v>342</c:v>
                </c:pt>
                <c:pt idx="331">
                  <c:v>343</c:v>
                </c:pt>
                <c:pt idx="332">
                  <c:v>344</c:v>
                </c:pt>
                <c:pt idx="333">
                  <c:v>345</c:v>
                </c:pt>
                <c:pt idx="334">
                  <c:v>346</c:v>
                </c:pt>
                <c:pt idx="335">
                  <c:v>347</c:v>
                </c:pt>
                <c:pt idx="336">
                  <c:v>348</c:v>
                </c:pt>
                <c:pt idx="337">
                  <c:v>349</c:v>
                </c:pt>
                <c:pt idx="338">
                  <c:v>350</c:v>
                </c:pt>
                <c:pt idx="339">
                  <c:v>351</c:v>
                </c:pt>
                <c:pt idx="340">
                  <c:v>352</c:v>
                </c:pt>
                <c:pt idx="341">
                  <c:v>353</c:v>
                </c:pt>
                <c:pt idx="342">
                  <c:v>354</c:v>
                </c:pt>
                <c:pt idx="343">
                  <c:v>355</c:v>
                </c:pt>
                <c:pt idx="344">
                  <c:v>356</c:v>
                </c:pt>
                <c:pt idx="345">
                  <c:v>357</c:v>
                </c:pt>
                <c:pt idx="346">
                  <c:v>358</c:v>
                </c:pt>
                <c:pt idx="347">
                  <c:v>359</c:v>
                </c:pt>
                <c:pt idx="348">
                  <c:v>360</c:v>
                </c:pt>
              </c:strCache>
            </c:strRef>
          </c:cat>
          <c:val>
            <c:numRef>
              <c:f>'Treasury Example (with Math)'!$L$3:$L$351</c:f>
              <c:numCache>
                <c:formatCode>General</c:formatCode>
                <c:ptCount val="349"/>
                <c:pt idx="0">
                  <c:v>0.0512400900000005</c:v>
                </c:pt>
                <c:pt idx="1">
                  <c:v>0.050640298946679</c:v>
                </c:pt>
                <c:pt idx="2">
                  <c:v>0.0501264647115292</c:v>
                </c:pt>
                <c:pt idx="3">
                  <c:v>0.0496813449857096</c:v>
                </c:pt>
                <c:pt idx="4">
                  <c:v>0.0492920199999991</c:v>
                </c:pt>
                <c:pt idx="5">
                  <c:v>0.0489486178724519</c:v>
                </c:pt>
                <c:pt idx="6">
                  <c:v>0.048643465886169</c:v>
                </c:pt>
                <c:pt idx="7">
                  <c:v>0.0483705104099252</c:v>
                </c:pt>
                <c:pt idx="8">
                  <c:v>0.0481249112284214</c:v>
                </c:pt>
                <c:pt idx="9">
                  <c:v>0.0479027520229562</c:v>
                </c:pt>
                <c:pt idx="10">
                  <c:v>0.0477008299711517</c:v>
                </c:pt>
                <c:pt idx="11">
                  <c:v>0.0475165003395635</c:v>
                </c:pt>
                <c:pt idx="12">
                  <c:v>0.0473475599999991</c:v>
                </c:pt>
                <c:pt idx="13">
                  <c:v>0.0470895625914347</c:v>
                </c:pt>
                <c:pt idx="14">
                  <c:v>0.0468514675462155</c:v>
                </c:pt>
                <c:pt idx="15">
                  <c:v>0.0466310574441058</c:v>
                </c:pt>
                <c:pt idx="16">
                  <c:v>0.0464264324736023</c:v>
                </c:pt>
                <c:pt idx="17">
                  <c:v>0.0462359555326553</c:v>
                </c:pt>
                <c:pt idx="18">
                  <c:v>0.0460582083362135</c:v>
                </c:pt>
                <c:pt idx="19">
                  <c:v>0.0458919560392481</c:v>
                </c:pt>
                <c:pt idx="20">
                  <c:v>0.0457361185082243</c:v>
                </c:pt>
                <c:pt idx="21">
                  <c:v>0.045589746827613</c:v>
                </c:pt>
                <c:pt idx="22">
                  <c:v>0.0454520039612654</c:v>
                </c:pt>
                <c:pt idx="23">
                  <c:v>0.0453221487359983</c:v>
                </c:pt>
                <c:pt idx="24">
                  <c:v>0.045199522500001</c:v>
                </c:pt>
                <c:pt idx="25">
                  <c:v>0.0450889607579117</c:v>
                </c:pt>
                <c:pt idx="26">
                  <c:v>0.0449842288430669</c:v>
                </c:pt>
                <c:pt idx="27">
                  <c:v>0.0448848774976562</c:v>
                </c:pt>
                <c:pt idx="28">
                  <c:v>0.0447905024686859</c:v>
                </c:pt>
                <c:pt idx="29">
                  <c:v>0.0447007390101499</c:v>
                </c:pt>
                <c:pt idx="30">
                  <c:v>0.0446152571719674</c:v>
                </c:pt>
                <c:pt idx="31">
                  <c:v>0.0445337577473059</c:v>
                </c:pt>
                <c:pt idx="32">
                  <c:v>0.0444559687734638</c:v>
                </c:pt>
                <c:pt idx="33">
                  <c:v>0.0443816425000017</c:v>
                </c:pt>
                <c:pt idx="34">
                  <c:v>0.0443105527529528</c:v>
                </c:pt>
                <c:pt idx="35">
                  <c:v>0.0442424926360283</c:v>
                </c:pt>
                <c:pt idx="36">
                  <c:v>0.0441772725195704</c:v>
                </c:pt>
                <c:pt idx="37">
                  <c:v>0.0441147182761268</c:v>
                </c:pt>
                <c:pt idx="38">
                  <c:v>0.0440546697280548</c:v>
                </c:pt>
                <c:pt idx="39">
                  <c:v>0.0439969792779942</c:v>
                </c:pt>
                <c:pt idx="40">
                  <c:v>0.0439415106976031</c:v>
                </c:pt>
                <c:pt idx="41">
                  <c:v>0.0438881380535718</c:v>
                </c:pt>
                <c:pt idx="42">
                  <c:v>0.0438367447531447</c:v>
                </c:pt>
                <c:pt idx="43">
                  <c:v>0.043787222693894</c:v>
                </c:pt>
                <c:pt idx="44">
                  <c:v>0.0437394715046942</c:v>
                </c:pt>
                <c:pt idx="45">
                  <c:v>0.0436933978667087</c:v>
                </c:pt>
                <c:pt idx="46">
                  <c:v>0.0436489149046977</c:v>
                </c:pt>
                <c:pt idx="47">
                  <c:v>0.0436059416402872</c:v>
                </c:pt>
                <c:pt idx="48">
                  <c:v>0.0435644025000008</c:v>
                </c:pt>
                <c:pt idx="49">
                  <c:v>0.0435644025000008</c:v>
                </c:pt>
                <c:pt idx="50">
                  <c:v>0.0435644025000008</c:v>
                </c:pt>
                <c:pt idx="51">
                  <c:v>0.0435644025000008</c:v>
                </c:pt>
                <c:pt idx="52">
                  <c:v>0.0435644025000008</c:v>
                </c:pt>
                <c:pt idx="53">
                  <c:v>0.0435644025000008</c:v>
                </c:pt>
                <c:pt idx="54">
                  <c:v>0.0435644025000008</c:v>
                </c:pt>
                <c:pt idx="55">
                  <c:v>0.0435644025000008</c:v>
                </c:pt>
                <c:pt idx="56">
                  <c:v>0.0435644025000008</c:v>
                </c:pt>
                <c:pt idx="57">
                  <c:v>0.0435644025000008</c:v>
                </c:pt>
                <c:pt idx="58">
                  <c:v>0.0435644025000008</c:v>
                </c:pt>
                <c:pt idx="59">
                  <c:v>0.0435644025000008</c:v>
                </c:pt>
                <c:pt idx="60">
                  <c:v>0.0435644025000008</c:v>
                </c:pt>
                <c:pt idx="61">
                  <c:v>0.0435644025000008</c:v>
                </c:pt>
                <c:pt idx="62">
                  <c:v>0.0435644025000008</c:v>
                </c:pt>
                <c:pt idx="63">
                  <c:v>0.0435644025000008</c:v>
                </c:pt>
                <c:pt idx="64">
                  <c:v>0.0435644025000008</c:v>
                </c:pt>
                <c:pt idx="65">
                  <c:v>0.0435644025000008</c:v>
                </c:pt>
                <c:pt idx="66">
                  <c:v>0.0435644025000008</c:v>
                </c:pt>
                <c:pt idx="67">
                  <c:v>0.0435644025000008</c:v>
                </c:pt>
                <c:pt idx="68">
                  <c:v>0.0435644025000008</c:v>
                </c:pt>
                <c:pt idx="69">
                  <c:v>0.0435644025000008</c:v>
                </c:pt>
                <c:pt idx="70">
                  <c:v>0.0435644025000008</c:v>
                </c:pt>
                <c:pt idx="71">
                  <c:v>0.0435644025000008</c:v>
                </c:pt>
                <c:pt idx="72">
                  <c:v>0.0435644025000008</c:v>
                </c:pt>
                <c:pt idx="73">
                  <c:v>0.0435603963312181</c:v>
                </c:pt>
                <c:pt idx="74">
                  <c:v>0.0435564833439954</c:v>
                </c:pt>
                <c:pt idx="75">
                  <c:v>0.0435526603246728</c:v>
                </c:pt>
                <c:pt idx="76">
                  <c:v>0.0435489242056879</c:v>
                </c:pt>
                <c:pt idx="77">
                  <c:v>0.0435452720573573</c:v>
                </c:pt>
                <c:pt idx="78">
                  <c:v>0.0435417010802401</c:v>
                </c:pt>
                <c:pt idx="79">
                  <c:v>0.0435382085979539</c:v>
                </c:pt>
                <c:pt idx="80">
                  <c:v>0.0435347920505085</c:v>
                </c:pt>
                <c:pt idx="81">
                  <c:v>0.0435314489880276</c:v>
                </c:pt>
                <c:pt idx="82">
                  <c:v>0.0435281770649059</c:v>
                </c:pt>
                <c:pt idx="83">
                  <c:v>0.0435249740343153</c:v>
                </c:pt>
                <c:pt idx="84">
                  <c:v>0.0435218377430537</c:v>
                </c:pt>
                <c:pt idx="85">
                  <c:v>0.0435187661267256</c:v>
                </c:pt>
                <c:pt idx="86">
                  <c:v>0.0435157572052154</c:v>
                </c:pt>
                <c:pt idx="87">
                  <c:v>0.0435128090784107</c:v>
                </c:pt>
                <c:pt idx="88">
                  <c:v>0.043509919922224</c:v>
                </c:pt>
                <c:pt idx="89">
                  <c:v>0.0435070879848143</c:v>
                </c:pt>
                <c:pt idx="90">
                  <c:v>0.0435043115830498</c:v>
                </c:pt>
                <c:pt idx="91">
                  <c:v>0.0435015890991717</c:v>
                </c:pt>
                <c:pt idx="92">
                  <c:v>0.0434989189776513</c:v>
                </c:pt>
                <c:pt idx="93">
                  <c:v>0.0434962997222292</c:v>
                </c:pt>
                <c:pt idx="94">
                  <c:v>0.0434937298931082</c:v>
                </c:pt>
                <c:pt idx="95">
                  <c:v>0.0434912081043295</c:v>
                </c:pt>
                <c:pt idx="96">
                  <c:v>0.0434887330212685</c:v>
                </c:pt>
                <c:pt idx="97">
                  <c:v>0.0434863033582862</c:v>
                </c:pt>
                <c:pt idx="98">
                  <c:v>0.0434839178765007</c:v>
                </c:pt>
                <c:pt idx="99">
                  <c:v>0.043481575381672</c:v>
                </c:pt>
                <c:pt idx="100">
                  <c:v>0.0434792747222299</c:v>
                </c:pt>
                <c:pt idx="101">
                  <c:v>0.0434770147873613</c:v>
                </c:pt>
                <c:pt idx="102">
                  <c:v>0.0434747945052376</c:v>
                </c:pt>
                <c:pt idx="103">
                  <c:v>0.0434726128413192</c:v>
                </c:pt>
                <c:pt idx="104">
                  <c:v>0.0434704687967413</c:v>
                </c:pt>
                <c:pt idx="105">
                  <c:v>0.0434683614067912</c:v>
                </c:pt>
                <c:pt idx="106">
                  <c:v>0.043466289739462</c:v>
                </c:pt>
                <c:pt idx="107">
                  <c:v>0.0434642528940799</c:v>
                </c:pt>
                <c:pt idx="108">
                  <c:v>0.0434622499999997</c:v>
                </c:pt>
                <c:pt idx="109">
                  <c:v>0.043502749316938</c:v>
                </c:pt>
                <c:pt idx="110">
                  <c:v>0.0435425862440839</c:v>
                </c:pt>
                <c:pt idx="111">
                  <c:v>0.0435817769002473</c:v>
                </c:pt>
                <c:pt idx="112">
                  <c:v>0.0436203368854553</c:v>
                </c:pt>
                <c:pt idx="113">
                  <c:v>0.0436582813016642</c:v>
                </c:pt>
                <c:pt idx="114">
                  <c:v>0.0436956247724774</c:v>
                </c:pt>
                <c:pt idx="115">
                  <c:v>0.0437323814619386</c:v>
                </c:pt>
                <c:pt idx="116">
                  <c:v>0.0437685650924364</c:v>
                </c:pt>
                <c:pt idx="117">
                  <c:v>0.04380418896179</c:v>
                </c:pt>
                <c:pt idx="118">
                  <c:v>0.0438392659595452</c:v>
                </c:pt>
                <c:pt idx="119">
                  <c:v>0.0438738085825188</c:v>
                </c:pt>
                <c:pt idx="120">
                  <c:v>0.0439078289496526</c:v>
                </c:pt>
                <c:pt idx="121">
                  <c:v>0.0439413388161731</c:v>
                </c:pt>
                <c:pt idx="122">
                  <c:v>0.0439743495871516</c:v>
                </c:pt>
                <c:pt idx="123">
                  <c:v>0.0440068723304288</c:v>
                </c:pt>
                <c:pt idx="124">
                  <c:v>0.0440389177890079</c:v>
                </c:pt>
                <c:pt idx="125">
                  <c:v>0.0440704963928626</c:v>
                </c:pt>
                <c:pt idx="126">
                  <c:v>0.0441016182702725</c:v>
                </c:pt>
                <c:pt idx="127">
                  <c:v>0.044132293258649</c:v>
                </c:pt>
                <c:pt idx="128">
                  <c:v>0.0441625309148932</c:v>
                </c:pt>
                <c:pt idx="129">
                  <c:v>0.0441923405253393</c:v>
                </c:pt>
                <c:pt idx="130">
                  <c:v>0.0442217311152517</c:v>
                </c:pt>
                <c:pt idx="131">
                  <c:v>0.044250711457938</c:v>
                </c:pt>
                <c:pt idx="132">
                  <c:v>0.0442792900834792</c:v>
                </c:pt>
                <c:pt idx="133">
                  <c:v>0.0443074752871024</c:v>
                </c:pt>
                <c:pt idx="134">
                  <c:v>0.0443352751372068</c:v>
                </c:pt>
                <c:pt idx="135">
                  <c:v>0.0443626974830662</c:v>
                </c:pt>
                <c:pt idx="136">
                  <c:v>0.0443897499622143</c:v>
                </c:pt>
                <c:pt idx="137">
                  <c:v>0.0444164400075413</c:v>
                </c:pt>
                <c:pt idx="138">
                  <c:v>0.0444427748540974</c:v>
                </c:pt>
                <c:pt idx="139">
                  <c:v>0.0444687615456325</c:v>
                </c:pt>
                <c:pt idx="140">
                  <c:v>0.0444944069408866</c:v>
                </c:pt>
                <c:pt idx="141">
                  <c:v>0.0445197177196046</c:v>
                </c:pt>
                <c:pt idx="142">
                  <c:v>0.0445447003883621</c:v>
                </c:pt>
                <c:pt idx="143">
                  <c:v>0.0445693612861171</c:v>
                </c:pt>
                <c:pt idx="144">
                  <c:v>0.0445937065895927</c:v>
                </c:pt>
                <c:pt idx="145">
                  <c:v>0.0446177423184224</c:v>
                </c:pt>
                <c:pt idx="146">
                  <c:v>0.0446414743401173</c:v>
                </c:pt>
                <c:pt idx="147">
                  <c:v>0.0446649083748409</c:v>
                </c:pt>
                <c:pt idx="148">
                  <c:v>0.0446880500000009</c:v>
                </c:pt>
                <c:pt idx="149">
                  <c:v>0.0447109046546781</c:v>
                </c:pt>
                <c:pt idx="150">
                  <c:v>0.0447334776438997</c:v>
                </c:pt>
                <c:pt idx="151">
                  <c:v>0.0447557741427178</c:v>
                </c:pt>
                <c:pt idx="152">
                  <c:v>0.0447777992001945</c:v>
                </c:pt>
                <c:pt idx="153">
                  <c:v>0.0447995577431908</c:v>
                </c:pt>
                <c:pt idx="154">
                  <c:v>0.0448210545800525</c:v>
                </c:pt>
                <c:pt idx="155">
                  <c:v>0.0448422944041513</c:v>
                </c:pt>
                <c:pt idx="156">
                  <c:v>0.0448632817973009</c:v>
                </c:pt>
                <c:pt idx="157">
                  <c:v>0.044884021233045</c:v>
                </c:pt>
                <c:pt idx="158">
                  <c:v>0.0449045170798494</c:v>
                </c:pt>
                <c:pt idx="159">
                  <c:v>0.0449247736041549</c:v>
                </c:pt>
                <c:pt idx="160">
                  <c:v>0.0449447949733492</c:v>
                </c:pt>
                <c:pt idx="161">
                  <c:v>0.0449645852586253</c:v>
                </c:pt>
                <c:pt idx="162">
                  <c:v>0.044984148437726</c:v>
                </c:pt>
                <c:pt idx="163">
                  <c:v>0.0450034883976351</c:v>
                </c:pt>
                <c:pt idx="164">
                  <c:v>0.045022608937128</c:v>
                </c:pt>
                <c:pt idx="165">
                  <c:v>0.0450415137692677</c:v>
                </c:pt>
                <c:pt idx="166">
                  <c:v>0.0450602065238179</c:v>
                </c:pt>
                <c:pt idx="167">
                  <c:v>0.0450786907495493</c:v>
                </c:pt>
                <c:pt idx="168">
                  <c:v>0.0450969699165029</c:v>
                </c:pt>
                <c:pt idx="169">
                  <c:v>0.0451150474181459</c:v>
                </c:pt>
                <c:pt idx="170">
                  <c:v>0.0451329265734857</c:v>
                </c:pt>
                <c:pt idx="171">
                  <c:v>0.0451506106290884</c:v>
                </c:pt>
                <c:pt idx="172">
                  <c:v>0.0451681027610551</c:v>
                </c:pt>
                <c:pt idx="173">
                  <c:v>0.0451854060769183</c:v>
                </c:pt>
                <c:pt idx="174">
                  <c:v>0.0452025236174845</c:v>
                </c:pt>
                <c:pt idx="175">
                  <c:v>0.0452194583586114</c:v>
                </c:pt>
                <c:pt idx="176">
                  <c:v>0.0452362132129376</c:v>
                </c:pt>
                <c:pt idx="177">
                  <c:v>0.0452527910315521</c:v>
                </c:pt>
                <c:pt idx="178">
                  <c:v>0.0452691946056039</c:v>
                </c:pt>
                <c:pt idx="179">
                  <c:v>0.0452854266678788</c:v>
                </c:pt>
                <c:pt idx="180">
                  <c:v>0.0453014898943194</c:v>
                </c:pt>
                <c:pt idx="181">
                  <c:v>0.0453173869054777</c:v>
                </c:pt>
                <c:pt idx="182">
                  <c:v>0.0453331202679597</c:v>
                </c:pt>
                <c:pt idx="183">
                  <c:v>0.0453486924957995</c:v>
                </c:pt>
                <c:pt idx="184">
                  <c:v>0.0453641060517953</c:v>
                </c:pt>
                <c:pt idx="185">
                  <c:v>0.0453793633488098</c:v>
                </c:pt>
                <c:pt idx="186">
                  <c:v>0.0453944667510313</c:v>
                </c:pt>
                <c:pt idx="187">
                  <c:v>0.0454094185751994</c:v>
                </c:pt>
                <c:pt idx="188">
                  <c:v>0.0454242210917792</c:v>
                </c:pt>
                <c:pt idx="189">
                  <c:v>0.0454388765261164</c:v>
                </c:pt>
                <c:pt idx="190">
                  <c:v>0.045453387059549</c:v>
                </c:pt>
                <c:pt idx="191">
                  <c:v>0.0454677548304994</c:v>
                </c:pt>
                <c:pt idx="192">
                  <c:v>0.0454819819355157</c:v>
                </c:pt>
                <c:pt idx="193">
                  <c:v>0.0454960704302876</c:v>
                </c:pt>
                <c:pt idx="194">
                  <c:v>0.0455100223306526</c:v>
                </c:pt>
                <c:pt idx="195">
                  <c:v>0.0455238396135447</c:v>
                </c:pt>
                <c:pt idx="196">
                  <c:v>0.0455375242179279</c:v>
                </c:pt>
                <c:pt idx="197">
                  <c:v>0.0455510780457109</c:v>
                </c:pt>
                <c:pt idx="198">
                  <c:v>0.045564502962625</c:v>
                </c:pt>
                <c:pt idx="199">
                  <c:v>0.0455778007990724</c:v>
                </c:pt>
                <c:pt idx="200">
                  <c:v>0.045590973350973</c:v>
                </c:pt>
                <c:pt idx="201">
                  <c:v>0.0456040223805638</c:v>
                </c:pt>
                <c:pt idx="202">
                  <c:v>0.0456169496171832</c:v>
                </c:pt>
                <c:pt idx="203">
                  <c:v>0.0456297567580406</c:v>
                </c:pt>
                <c:pt idx="204">
                  <c:v>0.0456424454689555</c:v>
                </c:pt>
                <c:pt idx="205">
                  <c:v>0.0456550173850798</c:v>
                </c:pt>
                <c:pt idx="206">
                  <c:v>0.0456674741116061</c:v>
                </c:pt>
                <c:pt idx="207">
                  <c:v>0.0456798172244413</c:v>
                </c:pt>
                <c:pt idx="208">
                  <c:v>0.0456920482708774</c:v>
                </c:pt>
                <c:pt idx="209">
                  <c:v>0.0457041687702362</c:v>
                </c:pt>
                <c:pt idx="210">
                  <c:v>0.0457161802145047</c:v>
                </c:pt>
                <c:pt idx="211">
                  <c:v>0.0457280840689309</c:v>
                </c:pt>
                <c:pt idx="212">
                  <c:v>0.0457398817726409</c:v>
                </c:pt>
                <c:pt idx="213">
                  <c:v>0.0457515747392048</c:v>
                </c:pt>
                <c:pt idx="214">
                  <c:v>0.0457631643572036</c:v>
                </c:pt>
                <c:pt idx="215">
                  <c:v>0.0457746519907789</c:v>
                </c:pt>
                <c:pt idx="216">
                  <c:v>0.0457860389801745</c:v>
                </c:pt>
                <c:pt idx="217">
                  <c:v>0.0457973266422502</c:v>
                </c:pt>
                <c:pt idx="218">
                  <c:v>0.0458085162709905</c:v>
                </c:pt>
                <c:pt idx="219">
                  <c:v>0.0458196091380025</c:v>
                </c:pt>
                <c:pt idx="220">
                  <c:v>0.0458306064929961</c:v>
                </c:pt>
                <c:pt idx="221">
                  <c:v>0.0458415095642508</c:v>
                </c:pt>
                <c:pt idx="222">
                  <c:v>0.0458523195590759</c:v>
                </c:pt>
                <c:pt idx="223">
                  <c:v>0.0458630376642566</c:v>
                </c:pt>
                <c:pt idx="224">
                  <c:v>0.0458736650464895</c:v>
                </c:pt>
                <c:pt idx="225">
                  <c:v>0.0458842028527928</c:v>
                </c:pt>
                <c:pt idx="226">
                  <c:v>0.0458946522109449</c:v>
                </c:pt>
                <c:pt idx="227">
                  <c:v>0.0459050142298614</c:v>
                </c:pt>
                <c:pt idx="228">
                  <c:v>0.0459152899999997</c:v>
                </c:pt>
                <c:pt idx="229">
                  <c:v>0.0459025562590738</c:v>
                </c:pt>
                <c:pt idx="230">
                  <c:v>0.0458899279087894</c:v>
                </c:pt>
                <c:pt idx="231">
                  <c:v>0.0458774036461413</c:v>
                </c:pt>
                <c:pt idx="232">
                  <c:v>0.0458649821895207</c:v>
                </c:pt>
                <c:pt idx="233">
                  <c:v>0.0458526622782696</c:v>
                </c:pt>
                <c:pt idx="234">
                  <c:v>0.0458404426722587</c:v>
                </c:pt>
                <c:pt idx="235">
                  <c:v>0.045828322151467</c:v>
                </c:pt>
                <c:pt idx="236">
                  <c:v>0.0458162995155869</c:v>
                </c:pt>
                <c:pt idx="237">
                  <c:v>0.0458043735836089</c:v>
                </c:pt>
                <c:pt idx="238">
                  <c:v>0.0457925431934569</c:v>
                </c:pt>
                <c:pt idx="239">
                  <c:v>0.0457808072015962</c:v>
                </c:pt>
                <c:pt idx="240">
                  <c:v>0.0457691644826654</c:v>
                </c:pt>
                <c:pt idx="241">
                  <c:v>0.045757613929126</c:v>
                </c:pt>
                <c:pt idx="242">
                  <c:v>0.0457461544509006</c:v>
                </c:pt>
                <c:pt idx="243">
                  <c:v>0.0457347849750338</c:v>
                </c:pt>
                <c:pt idx="244">
                  <c:v>0.0457235044453628</c:v>
                </c:pt>
                <c:pt idx="245">
                  <c:v>0.0457123118221847</c:v>
                </c:pt>
                <c:pt idx="246">
                  <c:v>0.0457012060819364</c:v>
                </c:pt>
                <c:pt idx="247">
                  <c:v>0.0456901862168815</c:v>
                </c:pt>
                <c:pt idx="248">
                  <c:v>0.0456792512348121</c:v>
                </c:pt>
                <c:pt idx="249">
                  <c:v>0.0456684001587482</c:v>
                </c:pt>
                <c:pt idx="250">
                  <c:v>0.0456576320266426</c:v>
                </c:pt>
                <c:pt idx="251">
                  <c:v>0.0456469458910995</c:v>
                </c:pt>
                <c:pt idx="252">
                  <c:v>0.0456363408190983</c:v>
                </c:pt>
                <c:pt idx="253">
                  <c:v>0.0456258158917189</c:v>
                </c:pt>
                <c:pt idx="254">
                  <c:v>0.0456153702038791</c:v>
                </c:pt>
                <c:pt idx="255">
                  <c:v>0.0456050028640753</c:v>
                </c:pt>
                <c:pt idx="256">
                  <c:v>0.0455947129941232</c:v>
                </c:pt>
                <c:pt idx="257">
                  <c:v>0.0455844997289174</c:v>
                </c:pt>
                <c:pt idx="258">
                  <c:v>0.0455743622161842</c:v>
                </c:pt>
                <c:pt idx="259">
                  <c:v>0.0455642996162462</c:v>
                </c:pt>
                <c:pt idx="260">
                  <c:v>0.0455543111017911</c:v>
                </c:pt>
                <c:pt idx="261">
                  <c:v>0.0455443958576436</c:v>
                </c:pt>
                <c:pt idx="262">
                  <c:v>0.045534553080542</c:v>
                </c:pt>
                <c:pt idx="263">
                  <c:v>0.0455247819789231</c:v>
                </c:pt>
                <c:pt idx="264">
                  <c:v>0.0455150817727186</c:v>
                </c:pt>
                <c:pt idx="265">
                  <c:v>0.0455054516931246</c:v>
                </c:pt>
                <c:pt idx="266">
                  <c:v>0.0454958909824277</c:v>
                </c:pt>
                <c:pt idx="267">
                  <c:v>0.0454863988937821</c:v>
                </c:pt>
                <c:pt idx="268">
                  <c:v>0.0454769746910262</c:v>
                </c:pt>
                <c:pt idx="269">
                  <c:v>0.0454676176484949</c:v>
                </c:pt>
                <c:pt idx="270">
                  <c:v>0.0454583270508222</c:v>
                </c:pt>
                <c:pt idx="271">
                  <c:v>0.0454491021927737</c:v>
                </c:pt>
                <c:pt idx="272">
                  <c:v>0.0454399423790517</c:v>
                </c:pt>
                <c:pt idx="273">
                  <c:v>0.0454308469241387</c:v>
                </c:pt>
                <c:pt idx="274">
                  <c:v>0.0454218151521082</c:v>
                </c:pt>
                <c:pt idx="275">
                  <c:v>0.0454128463964705</c:v>
                </c:pt>
                <c:pt idx="276">
                  <c:v>0.0454039400000015</c:v>
                </c:pt>
                <c:pt idx="277">
                  <c:v>0.0453950953145847</c:v>
                </c:pt>
                <c:pt idx="278">
                  <c:v>0.0453863117010591</c:v>
                </c:pt>
                <c:pt idx="279">
                  <c:v>0.0453775885290519</c:v>
                </c:pt>
                <c:pt idx="280">
                  <c:v>0.0453689251768439</c:v>
                </c:pt>
                <c:pt idx="281">
                  <c:v>0.0453603210312086</c:v>
                </c:pt>
                <c:pt idx="282">
                  <c:v>0.0453517754872725</c:v>
                </c:pt>
                <c:pt idx="283">
                  <c:v>0.0453432879483757</c:v>
                </c:pt>
                <c:pt idx="284">
                  <c:v>0.0453348578259327</c:v>
                </c:pt>
                <c:pt idx="285">
                  <c:v>0.0453264845392876</c:v>
                </c:pt>
                <c:pt idx="286">
                  <c:v>0.0453181675155963</c:v>
                </c:pt>
                <c:pt idx="287">
                  <c:v>0.0453099061896825</c:v>
                </c:pt>
                <c:pt idx="288">
                  <c:v>0.0453017000039115</c:v>
                </c:pt>
                <c:pt idx="289">
                  <c:v>0.045293548408077</c:v>
                </c:pt>
                <c:pt idx="290">
                  <c:v>0.0452854508592573</c:v>
                </c:pt>
                <c:pt idx="291">
                  <c:v>0.0452774068217137</c:v>
                </c:pt>
                <c:pt idx="292">
                  <c:v>0.0452694157667646</c:v>
                </c:pt>
                <c:pt idx="293">
                  <c:v>0.0452614771726656</c:v>
                </c:pt>
                <c:pt idx="294">
                  <c:v>0.045253590524506</c:v>
                </c:pt>
                <c:pt idx="295">
                  <c:v>0.0452457553140868</c:v>
                </c:pt>
                <c:pt idx="296">
                  <c:v>0.0452379710398205</c:v>
                </c:pt>
                <c:pt idx="297">
                  <c:v>0.0452302372066133</c:v>
                </c:pt>
                <c:pt idx="298">
                  <c:v>0.0452225533257793</c:v>
                </c:pt>
                <c:pt idx="299">
                  <c:v>0.045214918914912</c:v>
                </c:pt>
                <c:pt idx="300">
                  <c:v>0.0452073334978016</c:v>
                </c:pt>
                <c:pt idx="301">
                  <c:v>0.0451997966043354</c:v>
                </c:pt>
                <c:pt idx="302">
                  <c:v>0.0451923077703891</c:v>
                </c:pt>
                <c:pt idx="303">
                  <c:v>0.0451848665377412</c:v>
                </c:pt>
                <c:pt idx="304">
                  <c:v>0.0451774724539786</c:v>
                </c:pt>
                <c:pt idx="305">
                  <c:v>0.045170125072403</c:v>
                </c:pt>
                <c:pt idx="306">
                  <c:v>0.0451628239519373</c:v>
                </c:pt>
                <c:pt idx="307">
                  <c:v>0.0451555686570457</c:v>
                </c:pt>
                <c:pt idx="308">
                  <c:v>0.0451483587576398</c:v>
                </c:pt>
                <c:pt idx="309">
                  <c:v>0.0451411938290016</c:v>
                </c:pt>
                <c:pt idx="310">
                  <c:v>0.0451340734516841</c:v>
                </c:pt>
                <c:pt idx="311">
                  <c:v>0.0451269972114534</c:v>
                </c:pt>
                <c:pt idx="312">
                  <c:v>0.0451199646991847</c:v>
                </c:pt>
                <c:pt idx="313">
                  <c:v>0.0451129755107982</c:v>
                </c:pt>
                <c:pt idx="314">
                  <c:v>0.0451060292471794</c:v>
                </c:pt>
                <c:pt idx="315">
                  <c:v>0.0450991255141</c:v>
                </c:pt>
                <c:pt idx="316">
                  <c:v>0.0450922639221427</c:v>
                </c:pt>
                <c:pt idx="317">
                  <c:v>0.0450854440866273</c:v>
                </c:pt>
                <c:pt idx="318">
                  <c:v>0.0450786656275501</c:v>
                </c:pt>
                <c:pt idx="319">
                  <c:v>0.0450719281694969</c:v>
                </c:pt>
                <c:pt idx="320">
                  <c:v>0.0450652313415834</c:v>
                </c:pt>
                <c:pt idx="321">
                  <c:v>0.0450585747773877</c:v>
                </c:pt>
                <c:pt idx="322">
                  <c:v>0.0450519581148741</c:v>
                </c:pt>
                <c:pt idx="323">
                  <c:v>0.0450453809963443</c:v>
                </c:pt>
                <c:pt idx="324">
                  <c:v>0.0450388430683542</c:v>
                </c:pt>
                <c:pt idx="325">
                  <c:v>0.0450323439816613</c:v>
                </c:pt>
                <c:pt idx="326">
                  <c:v>0.0450258833911608</c:v>
                </c:pt>
                <c:pt idx="327">
                  <c:v>0.0450194609558285</c:v>
                </c:pt>
                <c:pt idx="328">
                  <c:v>0.0450130763386505</c:v>
                </c:pt>
                <c:pt idx="329">
                  <c:v>0.0450067292065712</c:v>
                </c:pt>
                <c:pt idx="330">
                  <c:v>0.0450004192304363</c:v>
                </c:pt>
                <c:pt idx="331">
                  <c:v>0.0449941460849361</c:v>
                </c:pt>
                <c:pt idx="332">
                  <c:v>0.0449879094485388</c:v>
                </c:pt>
                <c:pt idx="333">
                  <c:v>0.044981709003455</c:v>
                </c:pt>
                <c:pt idx="334">
                  <c:v>0.0449755444355668</c:v>
                </c:pt>
                <c:pt idx="335">
                  <c:v>0.0449694154343792</c:v>
                </c:pt>
                <c:pt idx="336">
                  <c:v>0.044963321692977</c:v>
                </c:pt>
                <c:pt idx="337">
                  <c:v>0.0449572629079593</c:v>
                </c:pt>
                <c:pt idx="338">
                  <c:v>0.0449512387793989</c:v>
                </c:pt>
                <c:pt idx="339">
                  <c:v>0.0449452490107909</c:v>
                </c:pt>
                <c:pt idx="340">
                  <c:v>0.0449392933090014</c:v>
                </c:pt>
                <c:pt idx="341">
                  <c:v>0.0449333713842186</c:v>
                </c:pt>
                <c:pt idx="342">
                  <c:v>0.0449274829499182</c:v>
                </c:pt>
                <c:pt idx="343">
                  <c:v>0.0449216277227973</c:v>
                </c:pt>
                <c:pt idx="344">
                  <c:v>0.0449158054227434</c:v>
                </c:pt>
                <c:pt idx="345">
                  <c:v>0.0449100157727875</c:v>
                </c:pt>
                <c:pt idx="346">
                  <c:v>0.0449042584990562</c:v>
                </c:pt>
                <c:pt idx="347">
                  <c:v>0.0448985333307277</c:v>
                </c:pt>
                <c:pt idx="348">
                  <c:v>0.0448928400000008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1500191"/>
        <c:axId val="58123998"/>
      </c:lineChart>
      <c:catAx>
        <c:axId val="315001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58123998"/>
        <c:crosses val="autoZero"/>
        <c:auto val="1"/>
        <c:lblAlgn val="ctr"/>
        <c:lblOffset val="100"/>
        <c:noMultiLvlLbl val="0"/>
      </c:catAx>
      <c:valAx>
        <c:axId val="5812399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minorGridlines>
          <c:spPr>
            <a:ln w="6480">
              <a:solidFill>
                <a:srgbClr val="cccccc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None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3150019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237960</xdr:colOff>
      <xdr:row>1</xdr:row>
      <xdr:rowOff>66600</xdr:rowOff>
    </xdr:from>
    <xdr:to>
      <xdr:col>6</xdr:col>
      <xdr:colOff>526320</xdr:colOff>
      <xdr:row>16</xdr:row>
      <xdr:rowOff>47520</xdr:rowOff>
    </xdr:to>
    <xdr:graphicFrame>
      <xdr:nvGraphicFramePr>
        <xdr:cNvPr id="0" name="Chart 1"/>
        <xdr:cNvGraphicFramePr/>
      </xdr:nvGraphicFramePr>
      <xdr:xfrm>
        <a:off x="237960" y="247680"/>
        <a:ext cx="5009760" cy="269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K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4.4375" defaultRowHeight="15" zeroHeight="false" outlineLevelRow="0" outlineLevelCol="0"/>
  <cols>
    <col collapsed="false" customWidth="true" hidden="false" outlineLevel="0" max="5" min="1" style="0" width="8.7"/>
    <col collapsed="false" customWidth="true" hidden="false" outlineLevel="0" max="6" min="6" style="0" width="9.57"/>
    <col collapsed="false" customWidth="true" hidden="false" outlineLevel="0" max="7" min="7" style="0" width="10.29"/>
    <col collapsed="false" customWidth="true" hidden="false" outlineLevel="0" max="13" min="8" style="0" width="8.7"/>
    <col collapsed="false" customWidth="true" hidden="false" outlineLevel="0" max="14" min="14" style="0" width="9.57"/>
    <col collapsed="false" customWidth="true" hidden="false" outlineLevel="0" max="15" min="15" style="0" width="10.29"/>
    <col collapsed="false" customWidth="true" hidden="false" outlineLevel="0" max="16" min="16" style="0" width="8.7"/>
    <col collapsed="false" customWidth="true" hidden="false" outlineLevel="0" max="17" min="17" style="0" width="9.7"/>
    <col collapsed="false" customWidth="true" hidden="false" outlineLevel="0" max="21" min="18" style="0" width="8.7"/>
    <col collapsed="false" customWidth="true" hidden="false" outlineLevel="0" max="22" min="22" style="0" width="9.29"/>
    <col collapsed="false" customWidth="true" hidden="false" outlineLevel="0" max="25" min="23" style="0" width="8.7"/>
    <col collapsed="false" customWidth="true" hidden="false" outlineLevel="0" max="26" min="26" style="0" width="11"/>
    <col collapsed="false" customWidth="true" hidden="false" outlineLevel="0" max="27" min="27" style="0" width="10.14"/>
    <col collapsed="false" customWidth="true" hidden="false" outlineLevel="0" max="28" min="28" style="0" width="8.7"/>
    <col collapsed="false" customWidth="true" hidden="false" outlineLevel="0" max="29" min="29" style="0" width="9.14"/>
    <col collapsed="false" customWidth="true" hidden="false" outlineLevel="0" max="40" min="30" style="0" width="8.7"/>
  </cols>
  <sheetData>
    <row r="1" customFormat="false" ht="14.25" hidden="false" customHeight="true" outlineLevel="0" collapsed="false"/>
    <row r="2" customFormat="false" ht="14.25" hidden="false" customHeight="true" outlineLevel="0" collapsed="false">
      <c r="J2" s="1" t="s">
        <v>0</v>
      </c>
      <c r="K2" s="1" t="s">
        <v>1</v>
      </c>
      <c r="L2" s="1" t="s">
        <v>2</v>
      </c>
      <c r="M2" s="2"/>
      <c r="N2" s="1" t="s">
        <v>3</v>
      </c>
      <c r="O2" s="1" t="s">
        <v>4</v>
      </c>
      <c r="Q2" s="3" t="s">
        <v>5</v>
      </c>
      <c r="R2" s="4" t="n">
        <f aca="false">C19</f>
        <v>0.0506</v>
      </c>
      <c r="S2" s="4" t="n">
        <f aca="false">C20</f>
        <v>0.0468</v>
      </c>
      <c r="T2" s="4" t="n">
        <f aca="false">C21</f>
        <v>0.0447</v>
      </c>
      <c r="U2" s="4" t="n">
        <f aca="false">C22</f>
        <v>0.0431</v>
      </c>
      <c r="V2" s="4" t="n">
        <f aca="false">C23</f>
        <v>0.0431</v>
      </c>
      <c r="W2" s="4" t="n">
        <f aca="false">C24</f>
        <v>0.043</v>
      </c>
      <c r="X2" s="4" t="n">
        <f aca="false">C25</f>
        <v>0.0454</v>
      </c>
      <c r="Y2" s="4" t="n">
        <f aca="false">C26</f>
        <v>0.0444</v>
      </c>
    </row>
    <row r="3" customFormat="false" ht="14.25" hidden="false" customHeight="true" outlineLevel="0" collapsed="false">
      <c r="J3" s="5" t="n">
        <v>12</v>
      </c>
      <c r="K3" s="4" t="n">
        <f aca="false">R2</f>
        <v>0.0506</v>
      </c>
      <c r="L3" s="4" t="n">
        <f aca="false">(1+M3)^12 - 1</f>
        <v>0.0512400900000005</v>
      </c>
      <c r="M3" s="6" t="n">
        <f aca="false">R68</f>
        <v>0.00417289114725294</v>
      </c>
      <c r="N3" s="7" t="n">
        <f aca="false">1/(1+M3)^J3</f>
        <v>0.951257481057443</v>
      </c>
      <c r="O3" s="7" t="n">
        <f aca="false">LN(N3)</f>
        <v>-0.0499705053878176</v>
      </c>
    </row>
    <row r="4" customFormat="false" ht="14.25" hidden="false" customHeight="true" outlineLevel="0" collapsed="false">
      <c r="J4" s="5" t="n">
        <f aca="false">J3+1</f>
        <v>13</v>
      </c>
      <c r="K4" s="4"/>
      <c r="L4" s="4" t="n">
        <f aca="false">(1+M4)^12 - 1</f>
        <v>0.050640298946679</v>
      </c>
      <c r="M4" s="8" t="n">
        <f aca="false">(1/N4)^(1/J4) - 1</f>
        <v>0.00412513394110814</v>
      </c>
      <c r="N4" s="7" t="n">
        <f aca="false">EXP(O4)</f>
        <v>0.94789036160087</v>
      </c>
      <c r="O4" s="7" t="n">
        <f aca="false">$O$3+$G$32*(J4-$J$3)</f>
        <v>-0.0535164357351174</v>
      </c>
      <c r="R4" s="9" t="s">
        <v>6</v>
      </c>
      <c r="S4" s="3"/>
      <c r="T4" s="3"/>
      <c r="Y4" s="10"/>
      <c r="Z4" s="9" t="s">
        <v>7</v>
      </c>
      <c r="AA4" s="3"/>
      <c r="AC4" s="3"/>
      <c r="AD4" s="3"/>
      <c r="AE4" s="3"/>
      <c r="AF4" s="3"/>
      <c r="AG4" s="3"/>
      <c r="AH4" s="3"/>
      <c r="AI4" s="3"/>
      <c r="AJ4" s="3"/>
      <c r="AK4" s="3"/>
    </row>
    <row r="5" customFormat="false" ht="14.25" hidden="false" customHeight="true" outlineLevel="0" collapsed="false">
      <c r="J5" s="5" t="n">
        <f aca="false">J4+1</f>
        <v>14</v>
      </c>
      <c r="K5" s="4"/>
      <c r="L5" s="4" t="n">
        <f aca="false">(1+M5)^12 - 1</f>
        <v>0.0501264647115292</v>
      </c>
      <c r="M5" s="8" t="n">
        <f aca="false">(1/N5)^(1/J5) - 1</f>
        <v>0.00408420100073581</v>
      </c>
      <c r="N5" s="7" t="n">
        <f aca="false">EXP(O5)</f>
        <v>0.944535160571917</v>
      </c>
      <c r="O5" s="7" t="n">
        <f aca="false">$O$3+$G$32*(J5-$J$3)</f>
        <v>-0.0570623660824173</v>
      </c>
      <c r="Q5" s="2"/>
      <c r="R5" s="11" t="s">
        <v>8</v>
      </c>
      <c r="S5" s="2" t="s">
        <v>9</v>
      </c>
      <c r="T5" s="2" t="s">
        <v>10</v>
      </c>
      <c r="U5" s="2" t="s">
        <v>11</v>
      </c>
      <c r="V5" s="2" t="s">
        <v>12</v>
      </c>
      <c r="W5" s="2" t="s">
        <v>13</v>
      </c>
      <c r="X5" s="2" t="s">
        <v>14</v>
      </c>
      <c r="Y5" s="12" t="s">
        <v>15</v>
      </c>
      <c r="Z5" s="11" t="s">
        <v>8</v>
      </c>
      <c r="AA5" s="2" t="s">
        <v>9</v>
      </c>
      <c r="AB5" s="2" t="s">
        <v>10</v>
      </c>
      <c r="AC5" s="2" t="s">
        <v>11</v>
      </c>
      <c r="AD5" s="2" t="s">
        <v>12</v>
      </c>
      <c r="AE5" s="2" t="s">
        <v>13</v>
      </c>
      <c r="AF5" s="2" t="s">
        <v>14</v>
      </c>
      <c r="AG5" s="2" t="s">
        <v>15</v>
      </c>
      <c r="AH5" s="13"/>
      <c r="AI5" s="13"/>
      <c r="AJ5" s="13"/>
      <c r="AK5" s="13"/>
    </row>
    <row r="6" customFormat="false" ht="14.25" hidden="false" customHeight="true" outlineLevel="0" collapsed="false">
      <c r="B6" s="14"/>
      <c r="J6" s="5" t="n">
        <f aca="false">J5+1</f>
        <v>15</v>
      </c>
      <c r="K6" s="4"/>
      <c r="L6" s="4" t="n">
        <f aca="false">(1+M6)^12 - 1</f>
        <v>0.0496813449857096</v>
      </c>
      <c r="M6" s="8" t="n">
        <f aca="false">(1/N6)^(1/J6) - 1</f>
        <v>0.00404872713547899</v>
      </c>
      <c r="N6" s="7" t="n">
        <f aca="false">EXP(O6)</f>
        <v>0.941191835783508</v>
      </c>
      <c r="O6" s="7" t="n">
        <f aca="false">$O$3+$G$32*(J6-$J$3)</f>
        <v>-0.0606082964297171</v>
      </c>
      <c r="Q6" s="5" t="n">
        <v>6</v>
      </c>
      <c r="R6" s="15" t="n">
        <f aca="false">R2/2</f>
        <v>0.0253</v>
      </c>
      <c r="S6" s="16" t="n">
        <f aca="false">S$2/2</f>
        <v>0.0234</v>
      </c>
      <c r="T6" s="16" t="n">
        <f aca="false">T$2/2</f>
        <v>0.02235</v>
      </c>
      <c r="U6" s="16" t="n">
        <f aca="false">U$2/2</f>
        <v>0.02155</v>
      </c>
      <c r="V6" s="16" t="n">
        <f aca="false">V$2/2</f>
        <v>0.02155</v>
      </c>
      <c r="W6" s="16" t="n">
        <f aca="false">W$2/2</f>
        <v>0.0215</v>
      </c>
      <c r="X6" s="16" t="n">
        <f aca="false">X$2/2</f>
        <v>0.0227</v>
      </c>
      <c r="Y6" s="16" t="n">
        <f aca="false">Y$2/2</f>
        <v>0.0222</v>
      </c>
      <c r="Z6" s="15" t="n">
        <f aca="false">R6/(1+R$68)^$Q6</f>
        <v>0.0246757046718034</v>
      </c>
      <c r="AA6" s="13" t="n">
        <f aca="false">S6/(1+R$68)^$Q6</f>
        <v>0.0228225885106798</v>
      </c>
      <c r="AB6" s="13" t="n">
        <f aca="false">T6/(1+R$68)^$Q6</f>
        <v>0.0217984980005852</v>
      </c>
      <c r="AC6" s="13" t="n">
        <f aca="false">U6/(1+R$68)^$Q6</f>
        <v>0.0210182385643226</v>
      </c>
      <c r="AD6" s="13" t="n">
        <f aca="false">V6/(1+R$68)^$Q6</f>
        <v>0.0210182385643226</v>
      </c>
      <c r="AE6" s="13" t="n">
        <f aca="false">W6/(1+R$68)^$Q6</f>
        <v>0.0209694723495562</v>
      </c>
      <c r="AF6" s="13" t="n">
        <f aca="false">X6/(1+R$68)^$Q6</f>
        <v>0.0221398615039501</v>
      </c>
      <c r="AG6" s="13" t="n">
        <f aca="false">Y6/(1+R$68)^$Q6</f>
        <v>0.021652199356286</v>
      </c>
      <c r="AH6" s="13"/>
      <c r="AI6" s="13"/>
      <c r="AJ6" s="13"/>
      <c r="AK6" s="13"/>
    </row>
    <row r="7" customFormat="false" ht="14.25" hidden="false" customHeight="true" outlineLevel="0" collapsed="false">
      <c r="B7" s="14"/>
      <c r="J7" s="5" t="n">
        <f aca="false">J6+1</f>
        <v>16</v>
      </c>
      <c r="K7" s="4"/>
      <c r="L7" s="4" t="n">
        <f aca="false">(1+M7)^12 - 1</f>
        <v>0.0492920199999991</v>
      </c>
      <c r="M7" s="8" t="n">
        <f aca="false">(1/N7)^(1/J7) - 1</f>
        <v>0.00401768853145912</v>
      </c>
      <c r="N7" s="7" t="n">
        <f aca="false">EXP(O7)</f>
        <v>0.937860345197898</v>
      </c>
      <c r="O7" s="7" t="n">
        <f aca="false">$O$3+$G$32*(J7-$J$3)</f>
        <v>-0.064154226777017</v>
      </c>
      <c r="Q7" s="5" t="n">
        <f aca="false">Q6+6</f>
        <v>12</v>
      </c>
      <c r="R7" s="15" t="n">
        <f aca="false">R2/2+1</f>
        <v>1.0253</v>
      </c>
      <c r="S7" s="16" t="n">
        <f aca="false">S$2/2</f>
        <v>0.0234</v>
      </c>
      <c r="T7" s="16" t="n">
        <f aca="false">T$2/2</f>
        <v>0.02235</v>
      </c>
      <c r="U7" s="16" t="n">
        <f aca="false">U$2/2</f>
        <v>0.02155</v>
      </c>
      <c r="V7" s="16" t="n">
        <f aca="false">V$2/2</f>
        <v>0.02155</v>
      </c>
      <c r="W7" s="16" t="n">
        <f aca="false">W$2/2</f>
        <v>0.0215</v>
      </c>
      <c r="X7" s="16" t="n">
        <f aca="false">X$2/2</f>
        <v>0.0227</v>
      </c>
      <c r="Y7" s="16" t="n">
        <f aca="false">Y$2/2</f>
        <v>0.0222</v>
      </c>
      <c r="Z7" s="15" t="n">
        <f aca="false">R7/(1+$R$68)^Q7</f>
        <v>0.975324295328196</v>
      </c>
      <c r="AA7" s="13" t="n">
        <f aca="false">S7/(1+R$68)^$Q7</f>
        <v>0.0222594250567442</v>
      </c>
      <c r="AB7" s="13" t="n">
        <f aca="false">T7/(1+R$68)^$Q7</f>
        <v>0.0212606047016338</v>
      </c>
      <c r="AC7" s="13" t="n">
        <f aca="false">U7/(1+R$68)^$Q7</f>
        <v>0.0204995987167879</v>
      </c>
      <c r="AD7" s="13" t="n">
        <f aca="false">V7/(1+R$68)^$Q7</f>
        <v>0.0204995987167879</v>
      </c>
      <c r="AE7" s="13" t="n">
        <f aca="false">W7/(1+R$68)^$Q7</f>
        <v>0.020452035842735</v>
      </c>
      <c r="AF7" s="13" t="n">
        <f aca="false">X7/(1+R$68)^$Q7</f>
        <v>0.021593544820004</v>
      </c>
      <c r="AG7" s="13" t="n">
        <f aca="false">Y7/(1+R$68)^$Q7</f>
        <v>0.0211179160794752</v>
      </c>
      <c r="AH7" s="13"/>
      <c r="AI7" s="13"/>
      <c r="AJ7" s="13"/>
      <c r="AK7" s="13"/>
    </row>
    <row r="8" customFormat="false" ht="14.25" hidden="false" customHeight="true" outlineLevel="0" collapsed="false">
      <c r="J8" s="5" t="n">
        <f aca="false">J7+1</f>
        <v>17</v>
      </c>
      <c r="K8" s="4"/>
      <c r="L8" s="4" t="n">
        <f aca="false">(1+M8)^12 - 1</f>
        <v>0.0489486178724519</v>
      </c>
      <c r="M8" s="8" t="n">
        <f aca="false">(1/N8)^(1/J8) - 1</f>
        <v>0.00399030232473829</v>
      </c>
      <c r="N8" s="7" t="n">
        <f aca="false">EXP(O8)</f>
        <v>0.93454064692614</v>
      </c>
      <c r="O8" s="7" t="n">
        <f aca="false">$O$3+$G$32*(J8-$J$3)</f>
        <v>-0.0677001571243168</v>
      </c>
      <c r="Q8" s="5" t="n">
        <f aca="false">Q7+6</f>
        <v>18</v>
      </c>
      <c r="R8" s="15"/>
      <c r="S8" s="16" t="n">
        <f aca="false">S$2/2</f>
        <v>0.0234</v>
      </c>
      <c r="T8" s="16" t="n">
        <f aca="false">T$2/2</f>
        <v>0.02235</v>
      </c>
      <c r="U8" s="16" t="n">
        <f aca="false">U$2/2</f>
        <v>0.02155</v>
      </c>
      <c r="V8" s="16" t="n">
        <f aca="false">V$2/2</f>
        <v>0.02155</v>
      </c>
      <c r="W8" s="16" t="n">
        <f aca="false">W$2/2</f>
        <v>0.0215</v>
      </c>
      <c r="X8" s="16" t="n">
        <f aca="false">X$2/2</f>
        <v>0.0227</v>
      </c>
      <c r="Y8" s="16" t="n">
        <f aca="false">Y$2/2</f>
        <v>0.0222</v>
      </c>
      <c r="Z8" s="15"/>
      <c r="AA8" s="13" t="n">
        <f aca="false">S8/(1+S$68)^$Q8</f>
        <v>0.0218313010988094</v>
      </c>
      <c r="AB8" s="13" t="n">
        <f aca="false">T8/(1+S$68)^$Q8</f>
        <v>0.0208516914341193</v>
      </c>
      <c r="AC8" s="13" t="n">
        <f aca="false">U8/(1+S$68)^$Q8</f>
        <v>0.0201053221657839</v>
      </c>
      <c r="AD8" s="13" t="n">
        <f aca="false">V8/(1+S$68)^$Q8</f>
        <v>0.0201053221657839</v>
      </c>
      <c r="AE8" s="13" t="n">
        <f aca="false">W8/(1+S$68)^$Q8</f>
        <v>0.0200586740865129</v>
      </c>
      <c r="AF8" s="13" t="n">
        <f aca="false">X8/(1+S$68)^$Q8</f>
        <v>0.021178227989016</v>
      </c>
      <c r="AG8" s="13" t="n">
        <f aca="false">Y8/(1+S$68)^$Q8</f>
        <v>0.0207117471963064</v>
      </c>
    </row>
    <row r="9" customFormat="false" ht="14.25" hidden="false" customHeight="true" outlineLevel="0" collapsed="false">
      <c r="J9" s="5" t="n">
        <f aca="false">J8+1</f>
        <v>18</v>
      </c>
      <c r="K9" s="4"/>
      <c r="L9" s="4" t="n">
        <f aca="false">(1+M9)^12 - 1</f>
        <v>0.048643465886169</v>
      </c>
      <c r="M9" s="8" t="n">
        <f aca="false">(1/N9)^(1/J9) - 1</f>
        <v>0.00396595965698965</v>
      </c>
      <c r="N9" s="7" t="n">
        <f aca="false">EXP(O9)</f>
        <v>0.931232699227559</v>
      </c>
      <c r="O9" s="7" t="n">
        <f aca="false">$O$3+$G$32*(J9-$J$3)</f>
        <v>-0.0712460874716167</v>
      </c>
      <c r="Q9" s="17" t="n">
        <f aca="false">Q8+6</f>
        <v>24</v>
      </c>
      <c r="S9" s="16" t="n">
        <f aca="false">S2/2+1</f>
        <v>1.0234</v>
      </c>
      <c r="T9" s="16" t="n">
        <f aca="false">T$2/2</f>
        <v>0.02235</v>
      </c>
      <c r="U9" s="16" t="n">
        <f aca="false">U$2/2</f>
        <v>0.02155</v>
      </c>
      <c r="V9" s="16" t="n">
        <f aca="false">V$2/2</f>
        <v>0.02155</v>
      </c>
      <c r="W9" s="16" t="n">
        <f aca="false">W$2/2</f>
        <v>0.0215</v>
      </c>
      <c r="X9" s="16" t="n">
        <f aca="false">X$2/2</f>
        <v>0.0227</v>
      </c>
      <c r="Y9" s="16" t="n">
        <f aca="false">Y$2/2</f>
        <v>0.0222</v>
      </c>
      <c r="Z9" s="15"/>
      <c r="AA9" s="13" t="n">
        <f aca="false">S9/(1+$S$68)^Q9</f>
        <v>0.932961585419207</v>
      </c>
      <c r="AB9" s="13" t="n">
        <f aca="false">T9/(1+S$68)^$Q9</f>
        <v>0.0203749183448498</v>
      </c>
      <c r="AC9" s="13" t="n">
        <f aca="false">U9/(1+S$68)^$Q9</f>
        <v>0.0196456147799335</v>
      </c>
      <c r="AD9" s="13" t="n">
        <f aca="false">V9/(1+S$68)^$Q9</f>
        <v>0.0196456147799335</v>
      </c>
      <c r="AE9" s="13" t="n">
        <f aca="false">W9/(1+S$68)^$Q9</f>
        <v>0.0196000333071262</v>
      </c>
      <c r="AF9" s="13" t="n">
        <f aca="false">X9/(1+S$68)^$Q9</f>
        <v>0.0206939886545007</v>
      </c>
      <c r="AG9" s="13" t="n">
        <f aca="false">Y9/(1+S$68)^$Q9</f>
        <v>0.020238173926428</v>
      </c>
    </row>
    <row r="10" customFormat="false" ht="14.25" hidden="false" customHeight="true" outlineLevel="0" collapsed="false">
      <c r="J10" s="5" t="n">
        <f aca="false">J9+1</f>
        <v>19</v>
      </c>
      <c r="K10" s="4"/>
      <c r="L10" s="4" t="n">
        <f aca="false">(1+M10)^12 - 1</f>
        <v>0.0483705104099252</v>
      </c>
      <c r="M10" s="8" t="n">
        <f aca="false">(1/N10)^(1/J10) - 1</f>
        <v>0.00394417987560924</v>
      </c>
      <c r="N10" s="7" t="n">
        <f aca="false">EXP(O10)</f>
        <v>0.927936460509225</v>
      </c>
      <c r="O10" s="7" t="n">
        <f aca="false">$O$3+$G$32*(J10-$J$3)</f>
        <v>-0.0747920178189165</v>
      </c>
      <c r="Q10" s="17" t="n">
        <f aca="false">Q9+6</f>
        <v>30</v>
      </c>
      <c r="T10" s="16" t="n">
        <f aca="false">T$2/2</f>
        <v>0.02235</v>
      </c>
      <c r="U10" s="16" t="n">
        <f aca="false">U$2/2</f>
        <v>0.02155</v>
      </c>
      <c r="V10" s="16" t="n">
        <f aca="false">V$2/2</f>
        <v>0.02155</v>
      </c>
      <c r="W10" s="16" t="n">
        <f aca="false">W$2/2</f>
        <v>0.0215</v>
      </c>
      <c r="X10" s="16" t="n">
        <f aca="false">X$2/2</f>
        <v>0.0227</v>
      </c>
      <c r="Y10" s="16" t="n">
        <f aca="false">Y$2/2</f>
        <v>0.0222</v>
      </c>
      <c r="Z10" s="15"/>
      <c r="AB10" s="13" t="n">
        <f aca="false">T10/(1+T$68)^$Q10</f>
        <v>0.0200114943611625</v>
      </c>
      <c r="AC10" s="13" t="n">
        <f aca="false">U10/(1+T$68)^$Q10</f>
        <v>0.0192951992609867</v>
      </c>
      <c r="AD10" s="13" t="n">
        <f aca="false">V10/(1+T$68)^$Q10</f>
        <v>0.0192951992609867</v>
      </c>
      <c r="AE10" s="13" t="n">
        <f aca="false">W10/(1+T$68)^$Q10</f>
        <v>0.0192504308172257</v>
      </c>
      <c r="AF10" s="13" t="n">
        <f aca="false">X10/(1+T$68)^$Q10</f>
        <v>0.0203248734674895</v>
      </c>
      <c r="AG10" s="13" t="n">
        <f aca="false">Y10/(1+T$68)^$Q10</f>
        <v>0.0198771890298796</v>
      </c>
    </row>
    <row r="11" customFormat="false" ht="14.25" hidden="false" customHeight="true" outlineLevel="0" collapsed="false">
      <c r="J11" s="5" t="n">
        <f aca="false">J10+1</f>
        <v>20</v>
      </c>
      <c r="K11" s="4"/>
      <c r="L11" s="4" t="n">
        <f aca="false">(1+M11)^12 - 1</f>
        <v>0.0481249112284214</v>
      </c>
      <c r="M11" s="8" t="n">
        <f aca="false">(1/N11)^(1/J11) - 1</f>
        <v>0.00392457847634198</v>
      </c>
      <c r="N11" s="7" t="n">
        <f aca="false">EXP(O11)</f>
        <v>0.924651889325438</v>
      </c>
      <c r="O11" s="7" t="n">
        <f aca="false">$O$3+$G$32*(J11-$J$3)</f>
        <v>-0.0783379481662164</v>
      </c>
      <c r="Q11" s="17" t="n">
        <f aca="false">Q10+6</f>
        <v>36</v>
      </c>
      <c r="T11" s="13" t="n">
        <f aca="false">T2/2+1</f>
        <v>1.02235</v>
      </c>
      <c r="U11" s="16" t="n">
        <f aca="false">U$2/2</f>
        <v>0.02155</v>
      </c>
      <c r="V11" s="16" t="n">
        <f aca="false">V$2/2</f>
        <v>0.02155</v>
      </c>
      <c r="W11" s="16" t="n">
        <f aca="false">W$2/2</f>
        <v>0.0215</v>
      </c>
      <c r="X11" s="16" t="n">
        <f aca="false">X$2/2</f>
        <v>0.0227</v>
      </c>
      <c r="Y11" s="16" t="n">
        <f aca="false">Y$2/2</f>
        <v>0.0222</v>
      </c>
      <c r="Z11" s="15"/>
      <c r="AB11" s="13" t="n">
        <f aca="false">T11/(1+T$68)^$Q11</f>
        <v>0.8953688752198</v>
      </c>
      <c r="AC11" s="13" t="n">
        <f aca="false">U11/(1+T$68)^$Q11</f>
        <v>0.0188733792350826</v>
      </c>
      <c r="AD11" s="13" t="n">
        <f aca="false">V11/(1+T$68)^$Q11</f>
        <v>0.0188733792350826</v>
      </c>
      <c r="AE11" s="13" t="n">
        <f aca="false">W11/(1+T$68)^$Q11</f>
        <v>0.0188295894920778</v>
      </c>
      <c r="AF11" s="13" t="n">
        <f aca="false">X11/(1+T$68)^$Q11</f>
        <v>0.0198805433241937</v>
      </c>
      <c r="AG11" s="13" t="n">
        <f aca="false">Y11/(1+T$68)^$Q11</f>
        <v>0.0194426458941454</v>
      </c>
    </row>
    <row r="12" customFormat="false" ht="14.25" hidden="false" customHeight="true" outlineLevel="0" collapsed="false">
      <c r="J12" s="5" t="n">
        <f aca="false">J11+1</f>
        <v>21</v>
      </c>
      <c r="K12" s="4"/>
      <c r="L12" s="4" t="n">
        <f aca="false">(1+M12)^12 - 1</f>
        <v>0.0479027520229562</v>
      </c>
      <c r="M12" s="8" t="n">
        <f aca="false">(1/N12)^(1/J12) - 1</f>
        <v>0.00390684420677379</v>
      </c>
      <c r="N12" s="7" t="n">
        <f aca="false">EXP(O12)</f>
        <v>0.921378944377196</v>
      </c>
      <c r="O12" s="7" t="n">
        <f aca="false">$O$3+$G$32*(J12-$J$3)</f>
        <v>-0.0818838785135162</v>
      </c>
      <c r="Q12" s="17" t="n">
        <f aca="false">Q11+6</f>
        <v>42</v>
      </c>
      <c r="U12" s="16" t="n">
        <f aca="false">U$2/2</f>
        <v>0.02155</v>
      </c>
      <c r="V12" s="16" t="n">
        <f aca="false">V$2/2</f>
        <v>0.02155</v>
      </c>
      <c r="W12" s="16" t="n">
        <f aca="false">W$2/2</f>
        <v>0.0215</v>
      </c>
      <c r="X12" s="16" t="n">
        <f aca="false">X$2/2</f>
        <v>0.0227</v>
      </c>
      <c r="Y12" s="16" t="n">
        <f aca="false">Y$2/2</f>
        <v>0.0222</v>
      </c>
      <c r="Z12" s="15"/>
      <c r="AC12" s="13" t="n">
        <f aca="false">U12/(1+U$68)^$Q12</f>
        <v>0.0185622183730196</v>
      </c>
      <c r="AD12" s="13" t="n">
        <f aca="false">V12/(1+U$68)^$Q12</f>
        <v>0.0185622183730196</v>
      </c>
      <c r="AE12" s="13" t="n">
        <f aca="false">W12/(1+U$68)^$Q12</f>
        <v>0.0185191505809709</v>
      </c>
      <c r="AF12" s="13" t="n">
        <f aca="false">X12/(1+U$68)^$Q12</f>
        <v>0.0195527775901413</v>
      </c>
      <c r="AG12" s="13" t="n">
        <f aca="false">Y12/(1+U$68)^$Q12</f>
        <v>0.0191220996696536</v>
      </c>
    </row>
    <row r="13" customFormat="false" ht="14.25" hidden="false" customHeight="true" outlineLevel="0" collapsed="false">
      <c r="J13" s="5" t="n">
        <f aca="false">J12+1</f>
        <v>22</v>
      </c>
      <c r="K13" s="4"/>
      <c r="L13" s="4" t="n">
        <f aca="false">(1+M13)^12 - 1</f>
        <v>0.0477008299711517</v>
      </c>
      <c r="M13" s="8" t="n">
        <f aca="false">(1/N13)^(1/J13) - 1</f>
        <v>0.00389072241538035</v>
      </c>
      <c r="N13" s="7" t="n">
        <f aca="false">EXP(O13)</f>
        <v>0.918117584511684</v>
      </c>
      <c r="O13" s="7" t="n">
        <f aca="false">$O$3+$G$32*(J13-$J$3)</f>
        <v>-0.0854298088608161</v>
      </c>
      <c r="Q13" s="17" t="n">
        <f aca="false">Q12+6</f>
        <v>48</v>
      </c>
      <c r="U13" s="16" t="n">
        <f aca="false">U$2/2</f>
        <v>0.02155</v>
      </c>
      <c r="V13" s="16" t="n">
        <f aca="false">V$2/2</f>
        <v>0.02155</v>
      </c>
      <c r="W13" s="16" t="n">
        <f aca="false">W$2/2</f>
        <v>0.0215</v>
      </c>
      <c r="X13" s="16" t="n">
        <f aca="false">X$2/2</f>
        <v>0.0227</v>
      </c>
      <c r="Y13" s="16" t="n">
        <f aca="false">Y$2/2</f>
        <v>0.0222</v>
      </c>
      <c r="Z13" s="15"/>
      <c r="AC13" s="13" t="n">
        <f aca="false">U13/(1+U$68)^$Q13</f>
        <v>0.0181706410582151</v>
      </c>
      <c r="AD13" s="13" t="n">
        <f aca="false">V13/(1+U$68)^$Q13</f>
        <v>0.0181706410582151</v>
      </c>
      <c r="AE13" s="13" t="n">
        <f aca="false">W13/(1+U$68)^$Q13</f>
        <v>0.0181284817982192</v>
      </c>
      <c r="AF13" s="13" t="n">
        <f aca="false">X13/(1+U$68)^$Q13</f>
        <v>0.0191403040381198</v>
      </c>
      <c r="AG13" s="13" t="n">
        <f aca="false">Y13/(1+U$68)^$Q13</f>
        <v>0.0187187114381613</v>
      </c>
    </row>
    <row r="14" customFormat="false" ht="14.25" hidden="false" customHeight="true" outlineLevel="0" collapsed="false">
      <c r="J14" s="5" t="n">
        <f aca="false">J13+1</f>
        <v>23</v>
      </c>
      <c r="K14" s="4"/>
      <c r="L14" s="4" t="n">
        <f aca="false">(1+M14)^12 - 1</f>
        <v>0.0475165003395635</v>
      </c>
      <c r="M14" s="8" t="n">
        <f aca="false">(1/N14)^(1/J14) - 1</f>
        <v>0.00387600274500066</v>
      </c>
      <c r="N14" s="7" t="n">
        <f aca="false">EXP(O14)</f>
        <v>0.914867768721753</v>
      </c>
      <c r="O14" s="7" t="n">
        <f aca="false">$O$3+$G$32*(J14-$J$3)</f>
        <v>-0.088975739208116</v>
      </c>
      <c r="Q14" s="17" t="n">
        <f aca="false">Q13+6</f>
        <v>54</v>
      </c>
      <c r="U14" s="16" t="n">
        <f aca="false">U$2/2</f>
        <v>0.02155</v>
      </c>
      <c r="V14" s="16" t="n">
        <f aca="false">V$2/2</f>
        <v>0.02155</v>
      </c>
      <c r="W14" s="16" t="n">
        <f aca="false">W$2/2</f>
        <v>0.0215</v>
      </c>
      <c r="X14" s="16" t="n">
        <f aca="false">X$2/2</f>
        <v>0.0227</v>
      </c>
      <c r="Y14" s="16" t="n">
        <f aca="false">Y$2/2</f>
        <v>0.0222</v>
      </c>
      <c r="Z14" s="15"/>
      <c r="AC14" s="13" t="n">
        <f aca="false">U14/(1+U$68)^$Q14</f>
        <v>0.0177873242212472</v>
      </c>
      <c r="AD14" s="13" t="n">
        <f aca="false">V14/(1+U$68)^$Q14</f>
        <v>0.0177873242212472</v>
      </c>
      <c r="AE14" s="13" t="n">
        <f aca="false">W14/(1+U$68)^$Q14</f>
        <v>0.0177460543274624</v>
      </c>
      <c r="AF14" s="13" t="n">
        <f aca="false">X14/(1+U$68)^$Q14</f>
        <v>0.0187365317782975</v>
      </c>
      <c r="AG14" s="13" t="n">
        <f aca="false">Y14/(1+U$68)^$Q14</f>
        <v>0.0183238328404496</v>
      </c>
    </row>
    <row r="15" customFormat="false" ht="14.25" hidden="false" customHeight="true" outlineLevel="0" collapsed="false">
      <c r="J15" s="5" t="n">
        <f aca="false">J14+1</f>
        <v>24</v>
      </c>
      <c r="K15" s="4" t="n">
        <f aca="false">S2</f>
        <v>0.0468</v>
      </c>
      <c r="L15" s="4" t="n">
        <f aca="false">(1+M15)^12 - 1</f>
        <v>0.0473475599999991</v>
      </c>
      <c r="M15" s="6" t="n">
        <f aca="false">S68</f>
        <v>0.00386250990341908</v>
      </c>
      <c r="N15" s="7" t="n">
        <f aca="false">EXP(O15)</f>
        <v>0.911629456145405</v>
      </c>
      <c r="O15" s="7" t="n">
        <f aca="false">$O$3+$G$32*(J15-$J$3)</f>
        <v>-0.0925216695554158</v>
      </c>
      <c r="Q15" s="17" t="n">
        <f aca="false">Q14+6</f>
        <v>60</v>
      </c>
      <c r="U15" s="16" t="n">
        <f aca="false">U2/2+1</f>
        <v>1.02155</v>
      </c>
      <c r="V15" s="16" t="n">
        <f aca="false">V$2/2</f>
        <v>0.02155</v>
      </c>
      <c r="W15" s="16" t="n">
        <f aca="false">W$2/2</f>
        <v>0.0215</v>
      </c>
      <c r="X15" s="16" t="n">
        <f aca="false">X$2/2</f>
        <v>0.0227</v>
      </c>
      <c r="Y15" s="16" t="n">
        <f aca="false">Y$2/2</f>
        <v>0.0222</v>
      </c>
      <c r="Z15" s="15"/>
      <c r="AC15" s="13" t="n">
        <f aca="false">U15/(1+U$68)^$Q15</f>
        <v>0.825397875695926</v>
      </c>
      <c r="AD15" s="13" t="n">
        <f aca="false">V15/(1+U$68)^$Q15</f>
        <v>0.0174120936040793</v>
      </c>
      <c r="AE15" s="13" t="n">
        <f aca="false">W15/(1+U$68)^$Q15</f>
        <v>0.0173716943149747</v>
      </c>
      <c r="AF15" s="13" t="n">
        <f aca="false">X15/(1+U$68)^$Q15</f>
        <v>0.0183412772534849</v>
      </c>
      <c r="AG15" s="13" t="n">
        <f aca="false">Y15/(1+U$68)^$Q15</f>
        <v>0.017937284362439</v>
      </c>
    </row>
    <row r="16" customFormat="false" ht="14.25" hidden="false" customHeight="true" outlineLevel="0" collapsed="false">
      <c r="J16" s="5" t="n">
        <f aca="false">J15+1</f>
        <v>25</v>
      </c>
      <c r="L16" s="4" t="n">
        <f aca="false">(1+M16)^12 - 1</f>
        <v>0.0470895625914347</v>
      </c>
      <c r="M16" s="8" t="n">
        <f aca="false">(1/N16)^(1/J16) - 1</f>
        <v>0.00384190044658506</v>
      </c>
      <c r="N16" s="7" t="n">
        <f aca="false">EXP(O16)</f>
        <v>0.908588048152112</v>
      </c>
      <c r="O16" s="7" t="n">
        <f aca="false">$O$15+$G$33*(J16-$J$15)</f>
        <v>-0.0958634798792612</v>
      </c>
      <c r="Q16" s="17" t="n">
        <f aca="false">Q15+6</f>
        <v>66</v>
      </c>
      <c r="V16" s="16" t="n">
        <f aca="false">V$2/2</f>
        <v>0.02155</v>
      </c>
      <c r="W16" s="16" t="n">
        <f aca="false">W$2/2</f>
        <v>0.0215</v>
      </c>
      <c r="X16" s="16" t="n">
        <f aca="false">X$2/2</f>
        <v>0.0227</v>
      </c>
      <c r="Y16" s="16" t="n">
        <f aca="false">Y$2/2</f>
        <v>0.0222</v>
      </c>
      <c r="Z16" s="15"/>
      <c r="AD16" s="13" t="n">
        <f aca="false">V16/(1+V$68)^$Q16</f>
        <v>0.0170447786247166</v>
      </c>
      <c r="AE16" s="13" t="n">
        <f aca="false">W16/(1+V$68)^$Q16</f>
        <v>0.0170052315745433</v>
      </c>
      <c r="AF16" s="13" t="n">
        <f aca="false">X16/(1+V$68)^$Q16</f>
        <v>0.0179543607787038</v>
      </c>
      <c r="AG16" s="13" t="n">
        <f aca="false">Y16/(1+V$68)^$Q16</f>
        <v>0.0175588902769703</v>
      </c>
    </row>
    <row r="17" customFormat="false" ht="14.25" hidden="false" customHeight="true" outlineLevel="0" collapsed="false">
      <c r="B17" s="18"/>
      <c r="J17" s="5" t="n">
        <f aca="false">J16+1</f>
        <v>26</v>
      </c>
      <c r="L17" s="4" t="n">
        <f aca="false">(1+M17)^12 - 1</f>
        <v>0.0468514675462155</v>
      </c>
      <c r="M17" s="8" t="n">
        <f aca="false">(1/N17)^(1/J17) - 1</f>
        <v>0.00382287670813097</v>
      </c>
      <c r="N17" s="7" t="n">
        <f aca="false">EXP(O17)</f>
        <v>0.905556787003591</v>
      </c>
      <c r="O17" s="7" t="n">
        <f aca="false">$O$15+$G$33*(J17-$J$15)</f>
        <v>-0.0992052902031066</v>
      </c>
      <c r="Q17" s="17" t="n">
        <f aca="false">Q16+6</f>
        <v>72</v>
      </c>
      <c r="V17" s="16" t="n">
        <f aca="false">V$2/2</f>
        <v>0.02155</v>
      </c>
      <c r="W17" s="16" t="n">
        <f aca="false">W$2/2</f>
        <v>0.0215</v>
      </c>
      <c r="X17" s="16" t="n">
        <f aca="false">X$2/2</f>
        <v>0.0227</v>
      </c>
      <c r="Y17" s="16" t="n">
        <f aca="false">Y$2/2</f>
        <v>0.0222</v>
      </c>
      <c r="Z17" s="15"/>
      <c r="AD17" s="13" t="n">
        <f aca="false">V17/(1+V$68)^$Q17</f>
        <v>0.016685212299659</v>
      </c>
      <c r="AE17" s="13" t="n">
        <f aca="false">W17/(1+V$68)^$Q17</f>
        <v>0.0166464995101006</v>
      </c>
      <c r="AF17" s="13" t="n">
        <f aca="false">X17/(1+V$68)^$Q17</f>
        <v>0.0175756064595016</v>
      </c>
      <c r="AG17" s="13" t="n">
        <f aca="false">Y17/(1+V$68)^$Q17</f>
        <v>0.0171884785639178</v>
      </c>
    </row>
    <row r="18" customFormat="false" ht="14.25" hidden="false" customHeight="true" outlineLevel="0" collapsed="false">
      <c r="B18" s="19" t="s">
        <v>0</v>
      </c>
      <c r="C18" s="19" t="s">
        <v>1</v>
      </c>
      <c r="D18" s="19" t="s">
        <v>2</v>
      </c>
      <c r="E18" s="20"/>
      <c r="F18" s="19" t="s">
        <v>3</v>
      </c>
      <c r="G18" s="19" t="s">
        <v>4</v>
      </c>
      <c r="J18" s="5" t="n">
        <f aca="false">J17+1</f>
        <v>27</v>
      </c>
      <c r="L18" s="4" t="n">
        <f aca="false">(1+M18)^12 - 1</f>
        <v>0.0466310574441058</v>
      </c>
      <c r="M18" s="8" t="n">
        <f aca="false">(1/N18)^(1/J18) - 1</f>
        <v>0.00380526245693735</v>
      </c>
      <c r="N18" s="7" t="n">
        <f aca="false">EXP(O18)</f>
        <v>0.902535638847608</v>
      </c>
      <c r="O18" s="7" t="n">
        <f aca="false">$O$15+$G$33*(J18-$J$15)</f>
        <v>-0.102547100526952</v>
      </c>
      <c r="Q18" s="17" t="n">
        <f aca="false">Q17+6</f>
        <v>78</v>
      </c>
      <c r="V18" s="16" t="n">
        <f aca="false">V$2/2</f>
        <v>0.02155</v>
      </c>
      <c r="W18" s="16" t="n">
        <f aca="false">W$2/2</f>
        <v>0.0215</v>
      </c>
      <c r="X18" s="16" t="n">
        <f aca="false">X$2/2</f>
        <v>0.0227</v>
      </c>
      <c r="Y18" s="16" t="n">
        <f aca="false">Y$2/2</f>
        <v>0.0222</v>
      </c>
      <c r="Z18" s="15"/>
      <c r="AD18" s="13" t="n">
        <f aca="false">V18/(1+V$68)^$Q18</f>
        <v>0.0163332311679888</v>
      </c>
      <c r="AE18" s="13" t="n">
        <f aca="false">W18/(1+V$68)^$Q18</f>
        <v>0.0162953350399888</v>
      </c>
      <c r="AF18" s="13" t="n">
        <f aca="false">X18/(1+V$68)^$Q18</f>
        <v>0.0172048421119882</v>
      </c>
      <c r="AG18" s="13" t="n">
        <f aca="false">Y18/(1+V$68)^$Q18</f>
        <v>0.0168258808319885</v>
      </c>
    </row>
    <row r="19" customFormat="false" ht="14.25" hidden="false" customHeight="true" outlineLevel="0" collapsed="false">
      <c r="B19" s="5" t="n">
        <v>12</v>
      </c>
      <c r="C19" s="4" t="n">
        <v>0.0506</v>
      </c>
      <c r="D19" s="4" t="n">
        <f aca="false">(1+E19)^12 - 1</f>
        <v>0.0512400900000005</v>
      </c>
      <c r="E19" s="6" t="n">
        <v>0.00417289114725294</v>
      </c>
      <c r="F19" s="7" t="n">
        <f aca="false">1/(1+E19)^B19</f>
        <v>0.951257481057443</v>
      </c>
      <c r="G19" s="16" t="n">
        <f aca="false">LN(F19)</f>
        <v>-0.0499705053878176</v>
      </c>
      <c r="J19" s="5" t="n">
        <f aca="false">J18+1</f>
        <v>28</v>
      </c>
      <c r="L19" s="4" t="n">
        <f aca="false">(1+M19)^12 - 1</f>
        <v>0.0464264324736023</v>
      </c>
      <c r="M19" s="8" t="n">
        <f aca="false">(1/N19)^(1/J19) - 1</f>
        <v>0.00378890664329656</v>
      </c>
      <c r="N19" s="7" t="n">
        <f aca="false">EXP(O19)</f>
        <v>0.899524569944866</v>
      </c>
      <c r="O19" s="7" t="n">
        <f aca="false">$O$15+$G$33*(J19-$J$15)</f>
        <v>-0.105888910850797</v>
      </c>
      <c r="Q19" s="17" t="n">
        <f aca="false">Q18+6</f>
        <v>84</v>
      </c>
      <c r="V19" s="13" t="n">
        <f aca="false">V2/2+1</f>
        <v>1.02155</v>
      </c>
      <c r="W19" s="16" t="n">
        <f aca="false">W$2/2</f>
        <v>0.0215</v>
      </c>
      <c r="X19" s="16" t="n">
        <f aca="false">X$2/2</f>
        <v>0.0227</v>
      </c>
      <c r="Y19" s="16" t="n">
        <f aca="false">Y$2/2</f>
        <v>0.0222</v>
      </c>
      <c r="Z19" s="15"/>
      <c r="AD19" s="13" t="n">
        <f aca="false">V19/(1+V$68)^$Q19</f>
        <v>0.757922559999481</v>
      </c>
      <c r="AE19" s="13" t="n">
        <f aca="false">W19/(1+V$68)^$Q19</f>
        <v>0.015951578522822</v>
      </c>
      <c r="AF19" s="13" t="n">
        <f aca="false">X19/(1+V$68)^$Q19</f>
        <v>0.0168418991845609</v>
      </c>
      <c r="AG19" s="13" t="n">
        <f aca="false">Y19/(1+V$68)^$Q19</f>
        <v>0.0164709322421697</v>
      </c>
    </row>
    <row r="20" customFormat="false" ht="14.25" hidden="false" customHeight="true" outlineLevel="0" collapsed="false">
      <c r="B20" s="5" t="n">
        <v>24</v>
      </c>
      <c r="C20" s="4" t="n">
        <v>0.0468</v>
      </c>
      <c r="D20" s="4" t="n">
        <f aca="false">(1+E20)^12 - 1</f>
        <v>0.0473475599999991</v>
      </c>
      <c r="E20" s="6" t="n">
        <v>0.00386250990341908</v>
      </c>
      <c r="F20" s="7" t="n">
        <f aca="false">1/(1+E20)^B20</f>
        <v>0.911629456145405</v>
      </c>
      <c r="G20" s="16" t="n">
        <f aca="false">LN(F20)</f>
        <v>-0.0925216695554158</v>
      </c>
      <c r="J20" s="5" t="n">
        <f aca="false">J19+1</f>
        <v>29</v>
      </c>
      <c r="L20" s="4" t="n">
        <f aca="false">(1+M20)^12 - 1</f>
        <v>0.0462359555326553</v>
      </c>
      <c r="M20" s="8" t="n">
        <f aca="false">(1/N20)^(1/J20) - 1</f>
        <v>0.00377367905636694</v>
      </c>
      <c r="N20" s="7" t="n">
        <f aca="false">EXP(O20)</f>
        <v>0.896523546668631</v>
      </c>
      <c r="O20" s="7" t="n">
        <f aca="false">$O$15+$G$33*(J20-$J$15)</f>
        <v>-0.109230721174643</v>
      </c>
      <c r="Q20" s="17" t="n">
        <f aca="false">Q19+6</f>
        <v>90</v>
      </c>
      <c r="W20" s="16" t="n">
        <f aca="false">W$2/2</f>
        <v>0.0215</v>
      </c>
      <c r="X20" s="16" t="n">
        <f aca="false">X$2/2</f>
        <v>0.0227</v>
      </c>
      <c r="Y20" s="16" t="n">
        <f aca="false">Y$2/2</f>
        <v>0.0222</v>
      </c>
      <c r="Z20" s="15"/>
      <c r="AE20" s="13" t="n">
        <f aca="false">W20/(1+W$68)^$Q20</f>
        <v>0.0156265424257826</v>
      </c>
      <c r="AF20" s="13" t="n">
        <f aca="false">X20/(1+W$68)^$Q20</f>
        <v>0.0164987215379193</v>
      </c>
      <c r="AG20" s="13" t="n">
        <f aca="false">Y20/(1+W$68)^$Q20</f>
        <v>0.016135313574529</v>
      </c>
    </row>
    <row r="21" customFormat="false" ht="14.25" hidden="false" customHeight="true" outlineLevel="0" collapsed="false">
      <c r="B21" s="5" t="n">
        <v>36</v>
      </c>
      <c r="C21" s="4" t="n">
        <v>0.0447</v>
      </c>
      <c r="D21" s="4" t="n">
        <f aca="false">(1+E21)^12 - 1</f>
        <v>0.045199522500001</v>
      </c>
      <c r="E21" s="6" t="n">
        <v>0.00369077735776901</v>
      </c>
      <c r="F21" s="7" t="n">
        <f aca="false">1/(1+E21)^B21</f>
        <v>0.87579486009664</v>
      </c>
      <c r="G21" s="16" t="n">
        <f aca="false">LN(F21)</f>
        <v>-0.13262339344156</v>
      </c>
      <c r="J21" s="5" t="n">
        <f aca="false">J20+1</f>
        <v>30</v>
      </c>
      <c r="L21" s="4" t="n">
        <f aca="false">(1+M21)^12 - 1</f>
        <v>0.0460582083362135</v>
      </c>
      <c r="M21" s="8" t="n">
        <f aca="false">(1/N21)^(1/J21) - 1</f>
        <v>0.00375946685031647</v>
      </c>
      <c r="N21" s="7" t="n">
        <f aca="false">EXP(O21)</f>
        <v>0.893532535504355</v>
      </c>
      <c r="O21" s="7" t="n">
        <f aca="false">$O$15+$G$33*(J21-$J$15)</f>
        <v>-0.112572531498488</v>
      </c>
      <c r="Q21" s="17" t="n">
        <f aca="false">Q20+6</f>
        <v>96</v>
      </c>
      <c r="W21" s="16" t="n">
        <f aca="false">W$2/2</f>
        <v>0.0215</v>
      </c>
      <c r="X21" s="16" t="n">
        <f aca="false">X$2/2</f>
        <v>0.0227</v>
      </c>
      <c r="Y21" s="16" t="n">
        <f aca="false">Y$2/2</f>
        <v>0.0222</v>
      </c>
      <c r="Z21" s="15"/>
      <c r="AE21" s="13" t="n">
        <f aca="false">W21/(1+W$68)^$Q21</f>
        <v>0.0152976430991509</v>
      </c>
      <c r="AF21" s="13" t="n">
        <f aca="false">X21/(1+W$68)^$Q21</f>
        <v>0.0161514650395686</v>
      </c>
      <c r="AG21" s="13" t="n">
        <f aca="false">Y21/(1+W$68)^$Q21</f>
        <v>0.0157957058977279</v>
      </c>
    </row>
    <row r="22" customFormat="false" ht="14.25" hidden="false" customHeight="true" outlineLevel="0" collapsed="false">
      <c r="B22" s="5" t="n">
        <v>60</v>
      </c>
      <c r="C22" s="4" t="n">
        <v>0.0431</v>
      </c>
      <c r="D22" s="4" t="n">
        <f aca="false">(1+E22)^12 - 1</f>
        <v>0.0435644025000008</v>
      </c>
      <c r="E22" s="6" t="n">
        <v>0.00355983483208466</v>
      </c>
      <c r="F22" s="7" t="n">
        <f aca="false">1/(1+E22)^B22</f>
        <v>0.807985782091847</v>
      </c>
      <c r="G22" s="16" t="n">
        <f aca="false">LN(F22)</f>
        <v>-0.213210817036842</v>
      </c>
      <c r="J22" s="5" t="n">
        <f aca="false">J21+1</f>
        <v>31</v>
      </c>
      <c r="L22" s="4" t="n">
        <f aca="false">(1+M22)^12 - 1</f>
        <v>0.0458919560392481</v>
      </c>
      <c r="M22" s="8" t="n">
        <f aca="false">(1/N22)^(1/J22) - 1</f>
        <v>0.0037461717429581</v>
      </c>
      <c r="N22" s="7" t="n">
        <f aca="false">EXP(O22)</f>
        <v>0.890551503049303</v>
      </c>
      <c r="O22" s="7" t="n">
        <f aca="false">$O$15+$G$33*(J22-$J$15)</f>
        <v>-0.115914341822333</v>
      </c>
      <c r="Q22" s="17" t="n">
        <f aca="false">Q21+6</f>
        <v>102</v>
      </c>
      <c r="W22" s="16" t="n">
        <f aca="false">W$2/2</f>
        <v>0.0215</v>
      </c>
      <c r="X22" s="16" t="n">
        <f aca="false">X$2/2</f>
        <v>0.0227</v>
      </c>
      <c r="Y22" s="16" t="n">
        <f aca="false">Y$2/2</f>
        <v>0.0222</v>
      </c>
      <c r="Z22" s="15"/>
      <c r="AE22" s="13" t="n">
        <f aca="false">W22/(1+W$68)^$Q22</f>
        <v>0.0149756662742544</v>
      </c>
      <c r="AF22" s="13" t="n">
        <f aca="false">X22/(1+W$68)^$Q22</f>
        <v>0.015811517415143</v>
      </c>
      <c r="AG22" s="13" t="n">
        <f aca="false">Y22/(1+W$68)^$Q22</f>
        <v>0.0154632461064395</v>
      </c>
    </row>
    <row r="23" customFormat="false" ht="14.25" hidden="false" customHeight="true" outlineLevel="0" collapsed="false">
      <c r="B23" s="5" t="n">
        <v>84</v>
      </c>
      <c r="C23" s="4" t="n">
        <v>0.0431</v>
      </c>
      <c r="D23" s="4" t="n">
        <f aca="false">(1+E23)^12 - 1</f>
        <v>0.0435644025000008</v>
      </c>
      <c r="E23" s="6" t="n">
        <v>0.00355983483208466</v>
      </c>
      <c r="F23" s="7" t="n">
        <f aca="false">1/(1+E23)^B23</f>
        <v>0.74193388478242</v>
      </c>
      <c r="G23" s="16" t="n">
        <f aca="false">LN(F23)</f>
        <v>-0.298495143851579</v>
      </c>
      <c r="J23" s="5" t="n">
        <f aca="false">J22+1</f>
        <v>32</v>
      </c>
      <c r="L23" s="4" t="n">
        <f aca="false">(1+M23)^12 - 1</f>
        <v>0.0457361185082243</v>
      </c>
      <c r="M23" s="8" t="n">
        <f aca="false">(1/N23)^(1/J23) - 1</f>
        <v>0.00373370773974213</v>
      </c>
      <c r="N23" s="7" t="n">
        <f aca="false">EXP(O23)</f>
        <v>0.88758041601218</v>
      </c>
      <c r="O23" s="7" t="n">
        <f aca="false">$O$15+$G$33*(J23-$J$15)</f>
        <v>-0.119256152146179</v>
      </c>
      <c r="Q23" s="17" t="n">
        <f aca="false">Q22+6</f>
        <v>108</v>
      </c>
      <c r="W23" s="16" t="n">
        <f aca="false">W$2/2</f>
        <v>0.0215</v>
      </c>
      <c r="X23" s="16" t="n">
        <f aca="false">X$2/2</f>
        <v>0.0227</v>
      </c>
      <c r="Y23" s="16" t="n">
        <f aca="false">Y$2/2</f>
        <v>0.0222</v>
      </c>
      <c r="Z23" s="15"/>
      <c r="AE23" s="13" t="n">
        <f aca="false">W23/(1+W$68)^$Q23</f>
        <v>0.014660466249882</v>
      </c>
      <c r="AF23" s="13" t="n">
        <f aca="false">X23/(1+W$68)^$Q23</f>
        <v>0.0154787248312707</v>
      </c>
      <c r="AG23" s="13" t="n">
        <f aca="false">Y23/(1+W$68)^$Q23</f>
        <v>0.0151377837556921</v>
      </c>
    </row>
    <row r="24" customFormat="false" ht="14.25" hidden="false" customHeight="true" outlineLevel="0" collapsed="false">
      <c r="B24" s="5" t="n">
        <v>120</v>
      </c>
      <c r="C24" s="4" t="n">
        <v>0.043</v>
      </c>
      <c r="D24" s="4" t="n">
        <f aca="false">(1+E24)^12 - 1</f>
        <v>0.0434622499999997</v>
      </c>
      <c r="E24" s="6" t="n">
        <v>0.00355164808725328</v>
      </c>
      <c r="F24" s="7" t="n">
        <f aca="false">1/(1+E24)^B24</f>
        <v>0.653480421699301</v>
      </c>
      <c r="G24" s="16" t="n">
        <f aca="false">LN(F24)</f>
        <v>-0.42544270551079</v>
      </c>
      <c r="J24" s="5" t="n">
        <f aca="false">J23+1</f>
        <v>33</v>
      </c>
      <c r="L24" s="4" t="n">
        <f aca="false">(1+M24)^12 - 1</f>
        <v>0.045589746827613</v>
      </c>
      <c r="M24" s="8" t="n">
        <f aca="false">(1/N24)^(1/J24) - 1</f>
        <v>0.0037219992716464</v>
      </c>
      <c r="N24" s="7" t="n">
        <f aca="false">EXP(O24)</f>
        <v>0.884619241212756</v>
      </c>
      <c r="O24" s="7" t="n">
        <f aca="false">$O$15+$G$33*(J24-$J$15)</f>
        <v>-0.122597962470024</v>
      </c>
      <c r="Q24" s="17" t="n">
        <f aca="false">Q23+6</f>
        <v>114</v>
      </c>
      <c r="W24" s="16" t="n">
        <f aca="false">W$2/2</f>
        <v>0.0215</v>
      </c>
      <c r="X24" s="16" t="n">
        <f aca="false">X$2/2</f>
        <v>0.0227</v>
      </c>
      <c r="Y24" s="16" t="n">
        <f aca="false">Y$2/2</f>
        <v>0.0222</v>
      </c>
      <c r="Z24" s="15"/>
      <c r="AE24" s="13" t="n">
        <f aca="false">W24/(1+W$68)^$Q24</f>
        <v>0.0143519003914655</v>
      </c>
      <c r="AF24" s="13" t="n">
        <f aca="false">X24/(1+W$68)^$Q24</f>
        <v>0.0151529366923845</v>
      </c>
      <c r="AG24" s="13" t="n">
        <f aca="false">Y24/(1+W$68)^$Q24</f>
        <v>0.0148191715670015</v>
      </c>
    </row>
    <row r="25" customFormat="false" ht="14.25" hidden="false" customHeight="true" outlineLevel="0" collapsed="false">
      <c r="B25" s="5" t="n">
        <v>240</v>
      </c>
      <c r="C25" s="4" t="n">
        <v>0.0454</v>
      </c>
      <c r="D25" s="4" t="n">
        <f aca="false">(1+E25)^12 - 1</f>
        <v>0.0459152899999997</v>
      </c>
      <c r="E25" s="6" t="n">
        <v>0.00374803786419475</v>
      </c>
      <c r="F25" s="7" t="n">
        <f aca="false">1/(1+E25)^B25</f>
        <v>0.407445721806715</v>
      </c>
      <c r="G25" s="16" t="n">
        <f aca="false">LN(F25)</f>
        <v>-0.897847553193196</v>
      </c>
      <c r="J25" s="5" t="n">
        <f aca="false">J24+1</f>
        <v>34</v>
      </c>
      <c r="L25" s="4" t="n">
        <f aca="false">(1+M25)^12 - 1</f>
        <v>0.0454520039612654</v>
      </c>
      <c r="M25" s="8" t="n">
        <f aca="false">(1/N25)^(1/J25) - 1</f>
        <v>0.00371097966173139</v>
      </c>
      <c r="N25" s="7" t="n">
        <f aca="false">EXP(O25)</f>
        <v>0.881667945581501</v>
      </c>
      <c r="O25" s="7" t="n">
        <f aca="false">$O$15+$G$33*(J25-$J$15)</f>
        <v>-0.12593977279387</v>
      </c>
      <c r="Q25" s="17" t="n">
        <f aca="false">Q24+6</f>
        <v>120</v>
      </c>
      <c r="W25" s="13" t="n">
        <f aca="false">W2/2+1</f>
        <v>1.0215</v>
      </c>
      <c r="X25" s="16" t="n">
        <f aca="false">X$2/2</f>
        <v>0.0227</v>
      </c>
      <c r="Y25" s="16" t="n">
        <f aca="false">Y$2/2</f>
        <v>0.0222</v>
      </c>
      <c r="Z25" s="15"/>
      <c r="AE25" s="13" t="n">
        <f aca="false">W25/(1+W$68)^$Q25</f>
        <v>0.667530250765836</v>
      </c>
      <c r="AF25" s="13" t="n">
        <f aca="false">X25/(1+W$68)^$Q25</f>
        <v>0.0148340055725741</v>
      </c>
      <c r="AG25" s="13" t="n">
        <f aca="false">Y25/(1+W$68)^$Q25</f>
        <v>0.0145072653617245</v>
      </c>
    </row>
    <row r="26" customFormat="false" ht="14.25" hidden="false" customHeight="true" outlineLevel="0" collapsed="false">
      <c r="B26" s="5" t="n">
        <v>360</v>
      </c>
      <c r="C26" s="4" t="n">
        <v>0.0444</v>
      </c>
      <c r="D26" s="4" t="n">
        <f aca="false">(1+E26)^12 - 1</f>
        <v>0.0448928400000008</v>
      </c>
      <c r="E26" s="6" t="n">
        <v>0.00366623213983597</v>
      </c>
      <c r="F26" s="7" t="n">
        <f aca="false">1/(1+E26)^B26</f>
        <v>0.267822711635565</v>
      </c>
      <c r="G26" s="16" t="n">
        <f aca="false">LN(F26)</f>
        <v>-1.31743004112255</v>
      </c>
      <c r="J26" s="5" t="n">
        <f aca="false">J25+1</f>
        <v>35</v>
      </c>
      <c r="L26" s="4" t="n">
        <f aca="false">(1+M26)^12 - 1</f>
        <v>0.0453221487359983</v>
      </c>
      <c r="M26" s="8" t="n">
        <f aca="false">(1/N26)^(1/J26) - 1</f>
        <v>0.00370058985462096</v>
      </c>
      <c r="N26" s="7" t="n">
        <f aca="false">EXP(O26)</f>
        <v>0.87872649615921</v>
      </c>
      <c r="O26" s="7" t="n">
        <f aca="false">$O$15+$G$33*(J26-$J$15)</f>
        <v>-0.129281583117715</v>
      </c>
      <c r="Q26" s="17" t="n">
        <f aca="false">Q25+6</f>
        <v>126</v>
      </c>
      <c r="X26" s="16" t="n">
        <f aca="false">X$2/2</f>
        <v>0.0227</v>
      </c>
      <c r="Y26" s="16" t="n">
        <f aca="false">Y$2/2</f>
        <v>0.0222</v>
      </c>
      <c r="Z26" s="15"/>
      <c r="AF26" s="13" t="n">
        <f aca="false">X26/(1+X$68)^$Q26</f>
        <v>0.0141681283425484</v>
      </c>
      <c r="AG26" s="13" t="n">
        <f aca="false">Y26/(1+X$68)^$Q26</f>
        <v>0.0138560550310385</v>
      </c>
    </row>
    <row r="27" customFormat="false" ht="14.25" hidden="false" customHeight="true" outlineLevel="0" collapsed="false">
      <c r="J27" s="5" t="n">
        <f aca="false">J26+1</f>
        <v>36</v>
      </c>
      <c r="K27" s="4" t="n">
        <f aca="false">T2</f>
        <v>0.0447</v>
      </c>
      <c r="L27" s="4" t="n">
        <f aca="false">(1+M27)^12 - 1</f>
        <v>0.045199522500001</v>
      </c>
      <c r="M27" s="6" t="n">
        <f aca="false">(1/N27)^(1/J27) - 1</f>
        <v>0.00369077735776901</v>
      </c>
      <c r="N27" s="7" t="n">
        <f aca="false">EXP(O27)</f>
        <v>0.87579486009664</v>
      </c>
      <c r="O27" s="7" t="n">
        <f aca="false">$O$15+$G$33*(J27-$J$15)</f>
        <v>-0.13262339344156</v>
      </c>
      <c r="Q27" s="17" t="n">
        <f aca="false">Q26+6</f>
        <v>132</v>
      </c>
      <c r="X27" s="16" t="n">
        <f aca="false">X$2/2</f>
        <v>0.0227</v>
      </c>
      <c r="Y27" s="16" t="n">
        <f aca="false">Y$2/2</f>
        <v>0.0222</v>
      </c>
      <c r="Z27" s="15"/>
      <c r="AF27" s="13" t="n">
        <f aca="false">X27/(1+X$68)^$Q27</f>
        <v>0.0138536504767267</v>
      </c>
      <c r="AG27" s="13" t="n">
        <f aca="false">Y27/(1+X$68)^$Q27</f>
        <v>0.0135485039904552</v>
      </c>
    </row>
    <row r="28" customFormat="false" ht="14.25" hidden="false" customHeight="true" outlineLevel="0" collapsed="false">
      <c r="J28" s="5" t="n">
        <f aca="false">J27+1</f>
        <v>37</v>
      </c>
      <c r="L28" s="4" t="n">
        <f aca="false">(1+M28)^12 - 1</f>
        <v>0.0450889607579117</v>
      </c>
      <c r="M28" s="8" t="n">
        <f aca="false">(1/N28)^(1/J28) - 1</f>
        <v>0.00368192935164213</v>
      </c>
      <c r="N28" s="7" t="n">
        <f aca="false">EXP(O28)</f>
        <v>0.872859039677088</v>
      </c>
      <c r="O28" s="7" t="n">
        <f aca="false">$O$27+$G$34*(J28-$J$27)</f>
        <v>-0.13598120275803</v>
      </c>
      <c r="Q28" s="17" t="n">
        <f aca="false">Q27+6</f>
        <v>138</v>
      </c>
      <c r="X28" s="16" t="n">
        <f aca="false">X$2/2</f>
        <v>0.0227</v>
      </c>
      <c r="Y28" s="16" t="n">
        <f aca="false">Y$2/2</f>
        <v>0.0222</v>
      </c>
      <c r="Z28" s="15"/>
      <c r="AF28" s="13" t="n">
        <f aca="false">X28/(1+X$68)^$Q28</f>
        <v>0.0135461528079854</v>
      </c>
      <c r="AG28" s="13" t="n">
        <f aca="false">Y28/(1+X$68)^$Q28</f>
        <v>0.0132477793981179</v>
      </c>
    </row>
    <row r="29" customFormat="false" ht="14.25" hidden="false" customHeight="true" outlineLevel="0" collapsed="false">
      <c r="J29" s="5" t="n">
        <f aca="false">J28+1</f>
        <v>38</v>
      </c>
      <c r="L29" s="4" t="n">
        <f aca="false">(1+M29)^12 - 1</f>
        <v>0.0449842288430669</v>
      </c>
      <c r="M29" s="8" t="n">
        <f aca="false">(1/N29)^(1/J29) - 1</f>
        <v>0.00367354710199796</v>
      </c>
      <c r="N29" s="7" t="n">
        <f aca="false">EXP(O29)</f>
        <v>0.869933060650685</v>
      </c>
      <c r="O29" s="7" t="n">
        <f aca="false">$O$27+$G$34*(J29-$J$27)</f>
        <v>-0.1393390120745</v>
      </c>
      <c r="Q29" s="17" t="n">
        <f aca="false">Q28+6</f>
        <v>144</v>
      </c>
      <c r="X29" s="16" t="n">
        <f aca="false">X$2/2</f>
        <v>0.0227</v>
      </c>
      <c r="Y29" s="16" t="n">
        <f aca="false">Y$2/2</f>
        <v>0.0222</v>
      </c>
      <c r="Z29" s="15"/>
      <c r="AF29" s="13" t="n">
        <f aca="false">X29/(1+X$68)^$Q29</f>
        <v>0.0132454804028409</v>
      </c>
      <c r="AG29" s="13" t="n">
        <f aca="false">Y29/(1+X$68)^$Q29</f>
        <v>0.0129537297331748</v>
      </c>
    </row>
    <row r="30" customFormat="false" ht="14.25" hidden="false" customHeight="true" outlineLevel="0" collapsed="false">
      <c r="J30" s="5" t="n">
        <f aca="false">J29+1</f>
        <v>39</v>
      </c>
      <c r="L30" s="4" t="n">
        <f aca="false">(1+M30)^12 - 1</f>
        <v>0.0448848774976562</v>
      </c>
      <c r="M30" s="8" t="n">
        <f aca="false">(1/N30)^(1/J30) - 1</f>
        <v>0.00366559477602113</v>
      </c>
      <c r="N30" s="7" t="n">
        <f aca="false">EXP(O30)</f>
        <v>0.867016890027327</v>
      </c>
      <c r="O30" s="7" t="n">
        <f aca="false">$O$27+$G$34*(J30-$J$27)</f>
        <v>-0.142696821390971</v>
      </c>
      <c r="Q30" s="17" t="n">
        <f aca="false">Q29+6</f>
        <v>150</v>
      </c>
      <c r="X30" s="16" t="n">
        <f aca="false">X$2/2</f>
        <v>0.0227</v>
      </c>
      <c r="Y30" s="16" t="n">
        <f aca="false">Y$2/2</f>
        <v>0.0222</v>
      </c>
      <c r="Z30" s="15"/>
      <c r="AF30" s="13" t="n">
        <f aca="false">X30/(1+X$68)^$Q30</f>
        <v>0.012951481766736</v>
      </c>
      <c r="AG30" s="13" t="n">
        <f aca="false">Y30/(1+X$68)^$Q30</f>
        <v>0.0126662068379533</v>
      </c>
    </row>
    <row r="31" customFormat="false" ht="14.25" hidden="false" customHeight="true" outlineLevel="0" collapsed="false">
      <c r="J31" s="5" t="n">
        <f aca="false">J30+1</f>
        <v>40</v>
      </c>
      <c r="L31" s="4" t="n">
        <f aca="false">(1+M31)^12 - 1</f>
        <v>0.0447905024686859</v>
      </c>
      <c r="M31" s="8" t="n">
        <f aca="false">(1/N31)^(1/J31) - 1</f>
        <v>0.00365804012470461</v>
      </c>
      <c r="N31" s="7" t="n">
        <f aca="false">EXP(O31)</f>
        <v>0.8641104949275</v>
      </c>
      <c r="O31" s="7" t="n">
        <f aca="false">$O$27+$G$34*(J31-$J$27)</f>
        <v>-0.146054630707441</v>
      </c>
      <c r="Q31" s="17" t="n">
        <f aca="false">Q30+6</f>
        <v>156</v>
      </c>
      <c r="X31" s="16" t="n">
        <f aca="false">X$2/2</f>
        <v>0.0227</v>
      </c>
      <c r="Y31" s="16" t="n">
        <f aca="false">Y$2/2</f>
        <v>0.0222</v>
      </c>
      <c r="Z31" s="15"/>
      <c r="AF31" s="13" t="n">
        <f aca="false">X31/(1+X$68)^$Q31</f>
        <v>0.012664008767709</v>
      </c>
      <c r="AG31" s="13" t="n">
        <f aca="false">Y31/(1+X$68)^$Q31</f>
        <v>0.0123850658433101</v>
      </c>
    </row>
    <row r="32" customFormat="false" ht="14.25" hidden="false" customHeight="true" outlineLevel="0" collapsed="false">
      <c r="E32" s="13" t="s">
        <v>16</v>
      </c>
      <c r="G32" s="13" t="n">
        <f aca="false">(G20-G19)/(B20-B19)</f>
        <v>-0.00354593034729985</v>
      </c>
      <c r="J32" s="5" t="n">
        <f aca="false">J31+1</f>
        <v>41</v>
      </c>
      <c r="L32" s="4" t="n">
        <f aca="false">(1+M32)^12 - 1</f>
        <v>0.0447007390101499</v>
      </c>
      <c r="M32" s="8" t="n">
        <f aca="false">(1/N32)^(1/J32) - 1</f>
        <v>0.0036508540457354</v>
      </c>
      <c r="N32" s="7" t="n">
        <f aca="false">EXP(O32)</f>
        <v>0.861213842581906</v>
      </c>
      <c r="O32" s="7" t="n">
        <f aca="false">$O$27+$G$34*(J32-$J$27)</f>
        <v>-0.149412440023911</v>
      </c>
      <c r="Q32" s="17" t="n">
        <f aca="false">Q31+6</f>
        <v>162</v>
      </c>
      <c r="X32" s="16" t="n">
        <f aca="false">X$2/2</f>
        <v>0.0227</v>
      </c>
      <c r="Y32" s="16" t="n">
        <f aca="false">Y$2/2</f>
        <v>0.0222</v>
      </c>
      <c r="Z32" s="15"/>
      <c r="AF32" s="13" t="n">
        <f aca="false">X32/(1+X$68)^$Q32</f>
        <v>0.0123829165617571</v>
      </c>
      <c r="AG32" s="13" t="n">
        <f aca="false">Y32/(1+X$68)^$Q32</f>
        <v>0.0121101650956391</v>
      </c>
    </row>
    <row r="33" customFormat="false" ht="14.25" hidden="false" customHeight="true" outlineLevel="0" collapsed="false">
      <c r="E33" s="13" t="s">
        <v>17</v>
      </c>
      <c r="G33" s="13" t="n">
        <f aca="false">(G21-G20)/(B21-B20)</f>
        <v>-0.00334181032384537</v>
      </c>
      <c r="J33" s="5" t="n">
        <f aca="false">J32+1</f>
        <v>42</v>
      </c>
      <c r="L33" s="4" t="n">
        <f aca="false">(1+M33)^12 - 1</f>
        <v>0.0446152571719674</v>
      </c>
      <c r="M33" s="8" t="n">
        <f aca="false">(1/N33)^(1/J33) - 1</f>
        <v>0.00364401020883776</v>
      </c>
      <c r="N33" s="7" t="n">
        <f aca="false">EXP(O33)</f>
        <v>0.858326900331099</v>
      </c>
      <c r="O33" s="7" t="n">
        <f aca="false">$O$27+$G$34*(J33-$J$27)</f>
        <v>-0.152770249340381</v>
      </c>
      <c r="Q33" s="17" t="n">
        <f aca="false">Q32+6</f>
        <v>168</v>
      </c>
      <c r="X33" s="16" t="n">
        <f aca="false">X$2/2</f>
        <v>0.0227</v>
      </c>
      <c r="Y33" s="16" t="n">
        <f aca="false">Y$2/2</f>
        <v>0.0222</v>
      </c>
      <c r="Z33" s="15"/>
      <c r="AF33" s="13" t="n">
        <f aca="false">X33/(1+X$68)^$Q33</f>
        <v>0.0121080635198564</v>
      </c>
      <c r="AG33" s="13" t="n">
        <f aca="false">Y33/(1+X$68)^$Q33</f>
        <v>0.0118413660854983</v>
      </c>
    </row>
    <row r="34" customFormat="false" ht="14.25" hidden="false" customHeight="true" outlineLevel="0" collapsed="false">
      <c r="E34" s="13" t="s">
        <v>18</v>
      </c>
      <c r="G34" s="13" t="n">
        <f aca="false">(G22-G21)/(B22-B21)</f>
        <v>-0.00335780931647009</v>
      </c>
      <c r="J34" s="5" t="n">
        <f aca="false">J33+1</f>
        <v>43</v>
      </c>
      <c r="L34" s="4" t="n">
        <f aca="false">(1+M34)^12 - 1</f>
        <v>0.0445337577473059</v>
      </c>
      <c r="M34" s="8" t="n">
        <f aca="false">(1/N34)^(1/J34) - 1</f>
        <v>0.00363748473339753</v>
      </c>
      <c r="N34" s="7" t="n">
        <f aca="false">EXP(O34)</f>
        <v>0.85544963562511</v>
      </c>
      <c r="O34" s="7" t="n">
        <f aca="false">$O$27+$G$34*(J34-$J$27)</f>
        <v>-0.156128058656851</v>
      </c>
      <c r="Q34" s="17" t="n">
        <f aca="false">Q33+6</f>
        <v>174</v>
      </c>
      <c r="X34" s="16" t="n">
        <f aca="false">X$2/2</f>
        <v>0.0227</v>
      </c>
      <c r="Y34" s="16" t="n">
        <f aca="false">Y$2/2</f>
        <v>0.0222</v>
      </c>
      <c r="Z34" s="15"/>
      <c r="AF34" s="13" t="n">
        <f aca="false">X34/(1+X$68)^$Q34</f>
        <v>0.0118393111566015</v>
      </c>
      <c r="AG34" s="13" t="n">
        <f aca="false">Y34/(1+X$68)^$Q34</f>
        <v>0.0115785333778218</v>
      </c>
    </row>
    <row r="35" customFormat="false" ht="14.25" hidden="false" customHeight="true" outlineLevel="0" collapsed="false">
      <c r="E35" s="13" t="s">
        <v>19</v>
      </c>
      <c r="G35" s="13" t="n">
        <f aca="false">(G23-G22)/(B23-B22)</f>
        <v>-0.00355351361728071</v>
      </c>
      <c r="J35" s="5" t="n">
        <f aca="false">J34+1</f>
        <v>44</v>
      </c>
      <c r="L35" s="4" t="n">
        <f aca="false">(1+M35)^12 - 1</f>
        <v>0.0444559687734638</v>
      </c>
      <c r="M35" s="8" t="n">
        <f aca="false">(1/N35)^(1/J35) - 1</f>
        <v>0.00363125591005575</v>
      </c>
      <c r="N35" s="7" t="n">
        <f aca="false">EXP(O35)</f>
        <v>0.852582016023084</v>
      </c>
      <c r="O35" s="7" t="n">
        <f aca="false">$O$27+$G$34*(J35-$J$27)</f>
        <v>-0.159485867973321</v>
      </c>
      <c r="Q35" s="17" t="n">
        <f aca="false">Q34+6</f>
        <v>180</v>
      </c>
      <c r="X35" s="16" t="n">
        <f aca="false">X$2/2</f>
        <v>0.0227</v>
      </c>
      <c r="Y35" s="16" t="n">
        <f aca="false">Y$2/2</f>
        <v>0.0222</v>
      </c>
      <c r="Z35" s="15"/>
      <c r="AF35" s="13" t="n">
        <f aca="false">X35/(1+X$68)^$Q35</f>
        <v>0.0115765240604298</v>
      </c>
      <c r="AG35" s="13" t="n">
        <f aca="false">Y35/(1+X$68)^$Q35</f>
        <v>0.0113215345436802</v>
      </c>
    </row>
    <row r="36" customFormat="false" ht="14.25" hidden="false" customHeight="true" outlineLevel="0" collapsed="false">
      <c r="E36" s="13" t="s">
        <v>20</v>
      </c>
      <c r="G36" s="13" t="n">
        <f aca="false">(G24-G23)/(B24-B23)</f>
        <v>-0.00352632115720031</v>
      </c>
      <c r="J36" s="5" t="n">
        <f aca="false">J35+1</f>
        <v>45</v>
      </c>
      <c r="L36" s="4" t="n">
        <f aca="false">(1+M36)^12 - 1</f>
        <v>0.0443816425000017</v>
      </c>
      <c r="M36" s="8" t="n">
        <f aca="false">(1/N36)^(1/J36) - 1</f>
        <v>0.00362530395942562</v>
      </c>
      <c r="N36" s="7" t="n">
        <f aca="false">EXP(O36)</f>
        <v>0.849724009192915</v>
      </c>
      <c r="O36" s="7" t="n">
        <f aca="false">$O$27+$G$34*(J36-$J$27)</f>
        <v>-0.162843677289791</v>
      </c>
      <c r="Q36" s="17" t="n">
        <f aca="false">Q35+6</f>
        <v>186</v>
      </c>
      <c r="X36" s="16" t="n">
        <f aca="false">X$2/2</f>
        <v>0.0227</v>
      </c>
      <c r="Y36" s="16" t="n">
        <f aca="false">Y$2/2</f>
        <v>0.0222</v>
      </c>
      <c r="Z36" s="15"/>
      <c r="AF36" s="13" t="n">
        <f aca="false">X36/(1+X$68)^$Q36</f>
        <v>0.0113195698253934</v>
      </c>
      <c r="AG36" s="13" t="n">
        <f aca="false">Y36/(1+X$68)^$Q36</f>
        <v>0.0110702400935565</v>
      </c>
    </row>
    <row r="37" customFormat="false" ht="14.25" hidden="false" customHeight="true" outlineLevel="0" collapsed="false">
      <c r="E37" s="13" t="s">
        <v>21</v>
      </c>
      <c r="G37" s="13" t="n">
        <f aca="false">(G25-G24)/(B25-B24)</f>
        <v>-0.00393670706402005</v>
      </c>
      <c r="J37" s="5" t="n">
        <f aca="false">J36+1</f>
        <v>46</v>
      </c>
      <c r="L37" s="4" t="n">
        <f aca="false">(1+M37)^12 - 1</f>
        <v>0.0443105527529528</v>
      </c>
      <c r="M37" s="8" t="n">
        <f aca="false">(1/N37)^(1/J37) - 1</f>
        <v>0.00361961082228635</v>
      </c>
      <c r="N37" s="7" t="n">
        <f aca="false">EXP(O37)</f>
        <v>0.846875582910877</v>
      </c>
      <c r="O37" s="7" t="n">
        <f aca="false">$O$27+$G$34*(J37-$J$27)</f>
        <v>-0.166201486606261</v>
      </c>
      <c r="Q37" s="17" t="n">
        <f aca="false">Q36+6</f>
        <v>192</v>
      </c>
      <c r="X37" s="16" t="n">
        <f aca="false">X$2/2</f>
        <v>0.0227</v>
      </c>
      <c r="Y37" s="16" t="n">
        <f aca="false">Y$2/2</f>
        <v>0.0222</v>
      </c>
      <c r="Z37" s="15"/>
      <c r="AF37" s="13" t="n">
        <f aca="false">X37/(1+X$68)^$Q37</f>
        <v>0.0110683189844464</v>
      </c>
      <c r="AG37" s="13" t="n">
        <f aca="false">Y37/(1+X$68)^$Q37</f>
        <v>0.0108245234121018</v>
      </c>
    </row>
    <row r="38" customFormat="false" ht="14.25" hidden="false" customHeight="true" outlineLevel="0" collapsed="false">
      <c r="E38" s="13" t="s">
        <v>22</v>
      </c>
      <c r="G38" s="13" t="n">
        <f aca="false">(G26-G25)/(B26-B25)</f>
        <v>-0.00349652073274462</v>
      </c>
      <c r="J38" s="5" t="n">
        <f aca="false">J37+1</f>
        <v>47</v>
      </c>
      <c r="L38" s="4" t="n">
        <f aca="false">(1+M38)^12 - 1</f>
        <v>0.0442424926360283</v>
      </c>
      <c r="M38" s="8" t="n">
        <f aca="false">(1/N38)^(1/J38) - 1</f>
        <v>0.00361415997656467</v>
      </c>
      <c r="N38" s="7" t="n">
        <f aca="false">EXP(O38)</f>
        <v>0.844036705061268</v>
      </c>
      <c r="O38" s="7" t="n">
        <f aca="false">$O$27+$G$34*(J38-$J$27)</f>
        <v>-0.169559295922731</v>
      </c>
      <c r="Q38" s="17" t="n">
        <f aca="false">Q37+6</f>
        <v>198</v>
      </c>
      <c r="X38" s="16" t="n">
        <f aca="false">X$2/2</f>
        <v>0.0227</v>
      </c>
      <c r="Y38" s="16" t="n">
        <f aca="false">Y$2/2</f>
        <v>0.0222</v>
      </c>
      <c r="Z38" s="15"/>
      <c r="AF38" s="13" t="n">
        <f aca="false">X38/(1+X$68)^$Q38</f>
        <v>0.0108226449442128</v>
      </c>
      <c r="AG38" s="13" t="n">
        <f aca="false">Y38/(1+X$68)^$Q38</f>
        <v>0.0105842606943403</v>
      </c>
    </row>
    <row r="39" customFormat="false" ht="14.25" hidden="false" customHeight="true" outlineLevel="0" collapsed="false">
      <c r="J39" s="5" t="n">
        <f aca="false">J38+1</f>
        <v>48</v>
      </c>
      <c r="L39" s="4" t="n">
        <f aca="false">(1+M39)^12 - 1</f>
        <v>0.0441772725195704</v>
      </c>
      <c r="M39" s="8" t="n">
        <f aca="false">(1/N39)^(1/J39) - 1</f>
        <v>0.00360893627719472</v>
      </c>
      <c r="N39" s="7" t="n">
        <f aca="false">EXP(O39)</f>
        <v>0.84120734363604</v>
      </c>
      <c r="O39" s="7" t="n">
        <f aca="false">$O$27+$G$34*(J39-$J$27)</f>
        <v>-0.172917105239201</v>
      </c>
      <c r="Q39" s="17" t="n">
        <f aca="false">Q38+6</f>
        <v>204</v>
      </c>
      <c r="X39" s="16" t="n">
        <f aca="false">X$2/2</f>
        <v>0.0227</v>
      </c>
      <c r="Y39" s="16" t="n">
        <f aca="false">Y$2/2</f>
        <v>0.0222</v>
      </c>
      <c r="Z39" s="15"/>
      <c r="AF39" s="13" t="n">
        <f aca="false">X39/(1+X$68)^$Q39</f>
        <v>0.0105824239212015</v>
      </c>
      <c r="AG39" s="13" t="n">
        <f aca="false">Y39/(1+X$68)^$Q39</f>
        <v>0.0103493308832896</v>
      </c>
    </row>
    <row r="40" customFormat="false" ht="14.25" hidden="false" customHeight="true" outlineLevel="0" collapsed="false">
      <c r="J40" s="5" t="n">
        <f aca="false">J39+1</f>
        <v>49</v>
      </c>
      <c r="L40" s="4" t="n">
        <f aca="false">(1+M40)^12 - 1</f>
        <v>0.0441147182761268</v>
      </c>
      <c r="M40" s="8" t="n">
        <f aca="false">(1/N40)^(1/J40) - 1</f>
        <v>0.00360392581559066</v>
      </c>
      <c r="N40" s="7" t="n">
        <f aca="false">EXP(O40)</f>
        <v>0.838387466734443</v>
      </c>
      <c r="O40" s="7" t="n">
        <f aca="false">$O$27+$G$34*(J40-$J$27)</f>
        <v>-0.176274914555671</v>
      </c>
      <c r="Q40" s="17" t="n">
        <f aca="false">Q39+6</f>
        <v>210</v>
      </c>
      <c r="X40" s="16" t="n">
        <f aca="false">X$2/2</f>
        <v>0.0227</v>
      </c>
      <c r="Y40" s="16" t="n">
        <f aca="false">Y$2/2</f>
        <v>0.0222</v>
      </c>
      <c r="Z40" s="15"/>
      <c r="AF40" s="13" t="n">
        <f aca="false">X40/(1+X$68)^$Q40</f>
        <v>0.0103475348794383</v>
      </c>
      <c r="AG40" s="13" t="n">
        <f aca="false">Y40/(1+X$68)^$Q40</f>
        <v>0.0101196156089661</v>
      </c>
    </row>
    <row r="41" customFormat="false" ht="14.25" hidden="false" customHeight="true" outlineLevel="0" collapsed="false">
      <c r="J41" s="5" t="n">
        <f aca="false">J40+1</f>
        <v>50</v>
      </c>
      <c r="L41" s="4" t="n">
        <f aca="false">(1+M41)^12 - 1</f>
        <v>0.0440546697280548</v>
      </c>
      <c r="M41" s="8" t="n">
        <f aca="false">(1/N41)^(1/J41) - 1</f>
        <v>0.00359911579598449</v>
      </c>
      <c r="N41" s="7" t="n">
        <f aca="false">EXP(O41)</f>
        <v>0.835577042562664</v>
      </c>
      <c r="O41" s="7" t="n">
        <f aca="false">$O$27+$G$34*(J41-$J$27)</f>
        <v>-0.179632723872141</v>
      </c>
      <c r="Q41" s="17" t="n">
        <f aca="false">Q40+6</f>
        <v>216</v>
      </c>
      <c r="X41" s="16" t="n">
        <f aca="false">X$2/2</f>
        <v>0.0227</v>
      </c>
      <c r="Y41" s="16" t="n">
        <f aca="false">Y$2/2</f>
        <v>0.0222</v>
      </c>
      <c r="Z41" s="15"/>
      <c r="AF41" s="13" t="n">
        <f aca="false">X41/(1+X$68)^$Q41</f>
        <v>0.0101178594694811</v>
      </c>
      <c r="AG41" s="13" t="n">
        <f aca="false">Y41/(1+X$68)^$Q41</f>
        <v>0.00989499912874359</v>
      </c>
    </row>
    <row r="42" customFormat="false" ht="14.25" hidden="false" customHeight="true" outlineLevel="0" collapsed="false">
      <c r="J42" s="5" t="n">
        <f aca="false">J41+1</f>
        <v>51</v>
      </c>
      <c r="L42" s="4" t="n">
        <f aca="false">(1+M42)^12 - 1</f>
        <v>0.0439969792779942</v>
      </c>
      <c r="M42" s="8" t="n">
        <f aca="false">(1/N42)^(1/J42) - 1</f>
        <v>0.00359449442631288</v>
      </c>
      <c r="N42" s="7" t="n">
        <f aca="false">EXP(O42)</f>
        <v>0.832776039433468</v>
      </c>
      <c r="O42" s="7" t="n">
        <f aca="false">$O$27+$G$34*(J42-$J$27)</f>
        <v>-0.182990533188612</v>
      </c>
      <c r="Q42" s="17" t="n">
        <f aca="false">Q41+6</f>
        <v>222</v>
      </c>
      <c r="X42" s="16" t="n">
        <f aca="false">X$2/2</f>
        <v>0.0227</v>
      </c>
      <c r="Y42" s="16" t="n">
        <f aca="false">Y$2/2</f>
        <v>0.0222</v>
      </c>
      <c r="Z42" s="15"/>
      <c r="AF42" s="13" t="n">
        <f aca="false">X42/(1+X$68)^$Q42</f>
        <v>0.00989328196878954</v>
      </c>
      <c r="AG42" s="13" t="n">
        <f aca="false">Y42/(1+X$68)^$Q42</f>
        <v>0.00967536826903647</v>
      </c>
    </row>
    <row r="43" customFormat="false" ht="14.25" hidden="false" customHeight="true" outlineLevel="0" collapsed="false">
      <c r="J43" s="5" t="n">
        <f aca="false">J42+1</f>
        <v>52</v>
      </c>
      <c r="L43" s="4" t="n">
        <f aca="false">(1+M43)^12 - 1</f>
        <v>0.0439415106976031</v>
      </c>
      <c r="M43" s="8" t="n">
        <f aca="false">(1/N43)^(1/J43) - 1</f>
        <v>0.00359005082169728</v>
      </c>
      <c r="N43" s="7" t="n">
        <f aca="false">EXP(O43)</f>
        <v>0.829984425765842</v>
      </c>
      <c r="O43" s="7" t="n">
        <f aca="false">$O$27+$G$34*(J43-$J$27)</f>
        <v>-0.186348342505082</v>
      </c>
      <c r="Q43" s="17" t="n">
        <f aca="false">Q42+6</f>
        <v>228</v>
      </c>
      <c r="X43" s="16" t="n">
        <f aca="false">X$2/2</f>
        <v>0.0227</v>
      </c>
      <c r="Y43" s="16" t="n">
        <f aca="false">Y$2/2</f>
        <v>0.0222</v>
      </c>
      <c r="Z43" s="15"/>
      <c r="AF43" s="13" t="n">
        <f aca="false">X43/(1+X$68)^$Q43</f>
        <v>0.00967368922341795</v>
      </c>
      <c r="AG43" s="13" t="n">
        <f aca="false">Y43/(1+X$68)^$Q43</f>
        <v>0.00946061236827659</v>
      </c>
    </row>
    <row r="44" customFormat="false" ht="14.25" hidden="false" customHeight="true" outlineLevel="0" collapsed="false">
      <c r="J44" s="5" t="n">
        <f aca="false">J43+1</f>
        <v>53</v>
      </c>
      <c r="L44" s="4" t="n">
        <f aca="false">(1+M44)^12 - 1</f>
        <v>0.0438881380535718</v>
      </c>
      <c r="M44" s="8" t="n">
        <f aca="false">(1/N44)^(1/J44) - 1</f>
        <v>0.00358577491884993</v>
      </c>
      <c r="N44" s="7" t="n">
        <f aca="false">EXP(O44)</f>
        <v>0.827202170084638</v>
      </c>
      <c r="O44" s="7" t="n">
        <f aca="false">$O$27+$G$34*(J44-$J$27)</f>
        <v>-0.189706151821552</v>
      </c>
      <c r="Q44" s="17" t="n">
        <f aca="false">Q43+6</f>
        <v>234</v>
      </c>
      <c r="X44" s="16" t="n">
        <f aca="false">X$2/2</f>
        <v>0.0227</v>
      </c>
      <c r="Y44" s="16" t="n">
        <f aca="false">Y$2/2</f>
        <v>0.0222</v>
      </c>
      <c r="Z44" s="15"/>
      <c r="AF44" s="13" t="n">
        <f aca="false">X44/(1+X$68)^$Q44</f>
        <v>0.0094589705910022</v>
      </c>
      <c r="AG44" s="13" t="n">
        <f aca="false">Y44/(1+X$68)^$Q44</f>
        <v>0.00925062322115634</v>
      </c>
    </row>
    <row r="45" customFormat="false" ht="14.25" hidden="false" customHeight="true" outlineLevel="0" collapsed="false">
      <c r="J45" s="5" t="n">
        <f aca="false">J44+1</f>
        <v>54</v>
      </c>
      <c r="L45" s="4" t="n">
        <f aca="false">(1+M45)^12 - 1</f>
        <v>0.0438367447531447</v>
      </c>
      <c r="M45" s="8" t="n">
        <f aca="false">(1/N45)^(1/J45) - 1</f>
        <v>0.00358165739999294</v>
      </c>
      <c r="N45" s="7" t="n">
        <f aca="false">EXP(O45)</f>
        <v>0.824429241020217</v>
      </c>
      <c r="O45" s="7" t="n">
        <f aca="false">$O$27+$G$34*(J45-$J$27)</f>
        <v>-0.193063961138022</v>
      </c>
      <c r="Q45" s="17" t="n">
        <f aca="false">Q44+6</f>
        <v>240</v>
      </c>
      <c r="X45" s="13" t="n">
        <f aca="false">X2/2+1</f>
        <v>1.0227</v>
      </c>
      <c r="Y45" s="16" t="n">
        <f aca="false">Y$2/2</f>
        <v>0.0222</v>
      </c>
      <c r="Z45" s="15"/>
      <c r="AF45" s="13" t="n">
        <f aca="false">X45/(1+X$68)^$Q45</f>
        <v>0.416694739691727</v>
      </c>
      <c r="AG45" s="13" t="n">
        <f aca="false">Y45/(1+X$68)^$Q45</f>
        <v>0.00904529502410907</v>
      </c>
    </row>
    <row r="46" customFormat="false" ht="14.25" hidden="false" customHeight="true" outlineLevel="0" collapsed="false">
      <c r="J46" s="5" t="n">
        <f aca="false">J45+1</f>
        <v>55</v>
      </c>
      <c r="L46" s="4" t="n">
        <f aca="false">(1+M46)^12 - 1</f>
        <v>0.043787222693894</v>
      </c>
      <c r="M46" s="8" t="n">
        <f aca="false">(1/N46)^(1/J46) - 1</f>
        <v>0.00357768962507765</v>
      </c>
      <c r="N46" s="7" t="n">
        <f aca="false">EXP(O46)</f>
        <v>0.821665607308099</v>
      </c>
      <c r="O46" s="7" t="n">
        <f aca="false">$O$27+$G$34*(J46-$J$27)</f>
        <v>-0.196421770454492</v>
      </c>
      <c r="Q46" s="17" t="n">
        <f aca="false">Q45+6</f>
        <v>246</v>
      </c>
      <c r="Y46" s="16" t="n">
        <f aca="false">Y$2/2</f>
        <v>0.0222</v>
      </c>
      <c r="Z46" s="15"/>
      <c r="AG46" s="13" t="n">
        <f aca="false">Y46/(1+Y$68)^$Q46</f>
        <v>0.00902364565874068</v>
      </c>
    </row>
    <row r="47" customFormat="false" ht="14.25" hidden="false" customHeight="true" outlineLevel="0" collapsed="false">
      <c r="J47" s="5" t="n">
        <f aca="false">J46+1</f>
        <v>56</v>
      </c>
      <c r="L47" s="4" t="n">
        <f aca="false">(1+M47)^12 - 1</f>
        <v>0.0437394715046942</v>
      </c>
      <c r="M47" s="8" t="n">
        <f aca="false">(1/N47)^(1/J47) - 1</f>
        <v>0.00357386357126588</v>
      </c>
      <c r="N47" s="7" t="n">
        <f aca="false">EXP(O47)</f>
        <v>0.818911237788606</v>
      </c>
      <c r="O47" s="7" t="n">
        <f aca="false">$O$27+$G$34*(J47-$J$27)</f>
        <v>-0.199779579770962</v>
      </c>
      <c r="Q47" s="17" t="n">
        <f aca="false">Q46+6</f>
        <v>252</v>
      </c>
      <c r="Y47" s="16" t="n">
        <f aca="false">Y$2/2</f>
        <v>0.0222</v>
      </c>
      <c r="Z47" s="15"/>
      <c r="AG47" s="13" t="n">
        <f aca="false">Y47/(1+Y$68)^$Q47</f>
        <v>0.00882767135466707</v>
      </c>
    </row>
    <row r="48" customFormat="false" ht="14.25" hidden="false" customHeight="true" outlineLevel="0" collapsed="false">
      <c r="J48" s="5" t="n">
        <f aca="false">J47+1</f>
        <v>57</v>
      </c>
      <c r="L48" s="4" t="n">
        <f aca="false">(1+M48)^12 - 1</f>
        <v>0.0436933978667087</v>
      </c>
      <c r="M48" s="8" t="n">
        <f aca="false">(1/N48)^(1/J48) - 1</f>
        <v>0.00357017177878394</v>
      </c>
      <c r="N48" s="7" t="n">
        <f aca="false">EXP(O48)</f>
        <v>0.816166101406514</v>
      </c>
      <c r="O48" s="7" t="n">
        <f aca="false">$O$27+$G$34*(J48-$J$27)</f>
        <v>-0.203137389087432</v>
      </c>
      <c r="Q48" s="17" t="n">
        <f aca="false">Q47+6</f>
        <v>258</v>
      </c>
      <c r="Y48" s="16" t="n">
        <f aca="false">Y$2/2</f>
        <v>0.0222</v>
      </c>
      <c r="Z48" s="15"/>
      <c r="AG48" s="13" t="n">
        <f aca="false">Y48/(1+Y$68)^$Q48</f>
        <v>0.00863595319376547</v>
      </c>
    </row>
    <row r="49" customFormat="false" ht="14.25" hidden="false" customHeight="true" outlineLevel="0" collapsed="false">
      <c r="J49" s="5" t="n">
        <f aca="false">J48+1</f>
        <v>58</v>
      </c>
      <c r="L49" s="4" t="n">
        <f aca="false">(1+M49)^12 - 1</f>
        <v>0.0436489149046977</v>
      </c>
      <c r="M49" s="8" t="n">
        <f aca="false">(1/N49)^(1/J49) - 1</f>
        <v>0.00356660730237768</v>
      </c>
      <c r="N49" s="7" t="n">
        <f aca="false">EXP(O49)</f>
        <v>0.813430167210701</v>
      </c>
      <c r="O49" s="7" t="n">
        <f aca="false">$O$27+$G$34*(J49-$J$27)</f>
        <v>-0.206495198403902</v>
      </c>
      <c r="Q49" s="17" t="n">
        <f aca="false">Q48+6</f>
        <v>264</v>
      </c>
      <c r="Y49" s="16" t="n">
        <f aca="false">Y$2/2</f>
        <v>0.0222</v>
      </c>
      <c r="Z49" s="15"/>
      <c r="AG49" s="13" t="n">
        <f aca="false">Y49/(1+Y$68)^$Q49</f>
        <v>0.00844839874169973</v>
      </c>
    </row>
    <row r="50" customFormat="false" ht="14.25" hidden="false" customHeight="true" outlineLevel="0" collapsed="false">
      <c r="J50" s="5" t="n">
        <f aca="false">J49+1</f>
        <v>59</v>
      </c>
      <c r="L50" s="4" t="n">
        <f aca="false">(1+M50)^12 - 1</f>
        <v>0.0436059416402872</v>
      </c>
      <c r="M50" s="8" t="n">
        <f aca="false">(1/N50)^(1/J50) - 1</f>
        <v>0.00356316366770382</v>
      </c>
      <c r="N50" s="7" t="n">
        <f aca="false">EXP(O50)</f>
        <v>0.810703404353799</v>
      </c>
      <c r="O50" s="7" t="n">
        <f aca="false">$O$27+$G$34*(J50-$J$27)</f>
        <v>-0.209853007720372</v>
      </c>
      <c r="Q50" s="17" t="n">
        <f aca="false">Q49+6</f>
        <v>270</v>
      </c>
      <c r="Y50" s="16" t="n">
        <f aca="false">Y$2/2</f>
        <v>0.0222</v>
      </c>
      <c r="Z50" s="15"/>
      <c r="AG50" s="13" t="n">
        <f aca="false">Y50/(1+Y$68)^$Q50</f>
        <v>0.00826491757160999</v>
      </c>
    </row>
    <row r="51" customFormat="false" ht="14.25" hidden="false" customHeight="true" outlineLevel="0" collapsed="false">
      <c r="J51" s="5" t="n">
        <f aca="false">J50+1</f>
        <v>60</v>
      </c>
      <c r="K51" s="4" t="n">
        <f aca="false">U2</f>
        <v>0.0431</v>
      </c>
      <c r="L51" s="4" t="n">
        <f aca="false">(1+M51)^12 - 1</f>
        <v>0.0435644025000008</v>
      </c>
      <c r="M51" s="6" t="n">
        <f aca="false">(1/N51)^(1/J51) - 1</f>
        <v>0.00355983483208466</v>
      </c>
      <c r="N51" s="7" t="n">
        <f aca="false">EXP(O51)</f>
        <v>0.807985782091847</v>
      </c>
      <c r="O51" s="7" t="n">
        <f aca="false">$O$27+$G$34*(J51-$J$27)</f>
        <v>-0.213210817036842</v>
      </c>
      <c r="Q51" s="17" t="n">
        <f aca="false">Q50+6</f>
        <v>276</v>
      </c>
      <c r="Y51" s="16" t="n">
        <f aca="false">Y$2/2</f>
        <v>0.0222</v>
      </c>
      <c r="Z51" s="15"/>
      <c r="AG51" s="13" t="n">
        <f aca="false">Y51/(1+Y$68)^$Q51</f>
        <v>0.00808542122051456</v>
      </c>
    </row>
    <row r="52" customFormat="false" ht="14.25" hidden="false" customHeight="true" outlineLevel="0" collapsed="false">
      <c r="J52" s="5" t="n">
        <f aca="false">J51+1</f>
        <v>61</v>
      </c>
      <c r="K52" s="4"/>
      <c r="L52" s="4" t="n">
        <f aca="false">(1+M52)^12 - 1</f>
        <v>0.0435644025000008</v>
      </c>
      <c r="M52" s="8" t="n">
        <f aca="false">(1/N52)^(1/J52) - 1</f>
        <v>0.00355983483208466</v>
      </c>
      <c r="N52" s="7" t="n">
        <f aca="false">EXP(O52)</f>
        <v>0.805119688979022</v>
      </c>
      <c r="O52" s="7" t="n">
        <f aca="false">$O$51+$G$35*(J52-$J$51)</f>
        <v>-0.216764330654123</v>
      </c>
      <c r="Q52" s="17" t="n">
        <f aca="false">Q51+6</f>
        <v>282</v>
      </c>
      <c r="Y52" s="16" t="n">
        <f aca="false">Y$2/2</f>
        <v>0.0222</v>
      </c>
      <c r="Z52" s="15"/>
      <c r="AG52" s="13" t="n">
        <f aca="false">Y52/(1+Y$68)^$Q52</f>
        <v>0.00790982314665873</v>
      </c>
    </row>
    <row r="53" customFormat="false" ht="14.25" hidden="false" customHeight="true" outlineLevel="0" collapsed="false">
      <c r="J53" s="5" t="n">
        <f aca="false">J52+1</f>
        <v>62</v>
      </c>
      <c r="K53" s="4"/>
      <c r="L53" s="4" t="n">
        <f aca="false">(1+M53)^12 - 1</f>
        <v>0.0435644025000008</v>
      </c>
      <c r="M53" s="8" t="n">
        <f aca="false">(1/N53)^(1/J53) - 1</f>
        <v>0.00355983483208466</v>
      </c>
      <c r="N53" s="7" t="n">
        <f aca="false">EXP(O53)</f>
        <v>0.802263762492781</v>
      </c>
      <c r="O53" s="7" t="n">
        <f aca="false">$O$51+$G$35*(J53-$J$51)</f>
        <v>-0.220317844271404</v>
      </c>
      <c r="Q53" s="17" t="n">
        <f aca="false">Q52+6</f>
        <v>288</v>
      </c>
      <c r="Y53" s="16" t="n">
        <f aca="false">Y$2/2</f>
        <v>0.0222</v>
      </c>
      <c r="Z53" s="15"/>
      <c r="AG53" s="13" t="n">
        <f aca="false">Y53/(1+Y$68)^$Q53</f>
        <v>0.0077380386877898</v>
      </c>
    </row>
    <row r="54" customFormat="false" ht="14.25" hidden="false" customHeight="true" outlineLevel="0" collapsed="false">
      <c r="J54" s="5" t="n">
        <f aca="false">J53+1</f>
        <v>63</v>
      </c>
      <c r="K54" s="4"/>
      <c r="L54" s="4" t="n">
        <f aca="false">(1+M54)^12 - 1</f>
        <v>0.0435644025000008</v>
      </c>
      <c r="M54" s="8" t="n">
        <f aca="false">(1/N54)^(1/J54) - 1</f>
        <v>0.00355983483208466</v>
      </c>
      <c r="N54" s="7" t="n">
        <f aca="false">EXP(O54)</f>
        <v>0.799417966569991</v>
      </c>
      <c r="O54" s="7" t="n">
        <f aca="false">$O$51+$G$35*(J54-$J$51)</f>
        <v>-0.223871357888684</v>
      </c>
      <c r="Q54" s="17" t="n">
        <f aca="false">Q53+6</f>
        <v>294</v>
      </c>
      <c r="Y54" s="16" t="n">
        <f aca="false">Y$2/2</f>
        <v>0.0222</v>
      </c>
      <c r="Z54" s="15"/>
      <c r="AG54" s="13" t="n">
        <f aca="false">Y54/(1+Y$68)^$Q54</f>
        <v>0.00756998502033829</v>
      </c>
    </row>
    <row r="55" customFormat="false" ht="14.25" hidden="false" customHeight="true" outlineLevel="0" collapsed="false">
      <c r="J55" s="5" t="n">
        <f aca="false">J54+1</f>
        <v>64</v>
      </c>
      <c r="K55" s="4"/>
      <c r="L55" s="4" t="n">
        <f aca="false">(1+M55)^12 - 1</f>
        <v>0.0435644025000008</v>
      </c>
      <c r="M55" s="8" t="n">
        <f aca="false">(1/N55)^(1/J55) - 1</f>
        <v>0.00355983483208466</v>
      </c>
      <c r="N55" s="7" t="n">
        <f aca="false">EXP(O55)</f>
        <v>0.796582265275442</v>
      </c>
      <c r="O55" s="7" t="n">
        <f aca="false">$O$51+$G$35*(J55-$J$51)</f>
        <v>-0.227424871505965</v>
      </c>
      <c r="Q55" s="17" t="n">
        <f aca="false">Q54+6</f>
        <v>300</v>
      </c>
      <c r="Y55" s="16" t="n">
        <f aca="false">Y$2/2</f>
        <v>0.0222</v>
      </c>
      <c r="Z55" s="15"/>
      <c r="AG55" s="13" t="n">
        <f aca="false">Y55/(1+Y$68)^$Q55</f>
        <v>0.0074055811194857</v>
      </c>
    </row>
    <row r="56" customFormat="false" ht="14.25" hidden="false" customHeight="true" outlineLevel="0" collapsed="false">
      <c r="J56" s="5" t="n">
        <f aca="false">J55+1</f>
        <v>65</v>
      </c>
      <c r="K56" s="4"/>
      <c r="L56" s="4" t="n">
        <f aca="false">(1+M56)^12 - 1</f>
        <v>0.0435644025000008</v>
      </c>
      <c r="M56" s="8" t="n">
        <f aca="false">(1/N56)^(1/J56) - 1</f>
        <v>0.00355983483208466</v>
      </c>
      <c r="N56" s="7" t="n">
        <f aca="false">EXP(O56)</f>
        <v>0.793756622801396</v>
      </c>
      <c r="O56" s="7" t="n">
        <f aca="false">$O$51+$G$35*(J56-$J$51)</f>
        <v>-0.230978385123246</v>
      </c>
      <c r="Q56" s="17" t="n">
        <f aca="false">Q55+6</f>
        <v>306</v>
      </c>
      <c r="Y56" s="16" t="n">
        <f aca="false">Y$2/2</f>
        <v>0.0222</v>
      </c>
      <c r="Z56" s="15"/>
      <c r="AG56" s="13" t="n">
        <f aca="false">Y56/(1+Y$68)^$Q56</f>
        <v>0.00724474772009949</v>
      </c>
    </row>
    <row r="57" customFormat="false" ht="14.25" hidden="false" customHeight="true" outlineLevel="0" collapsed="false">
      <c r="J57" s="5" t="n">
        <f aca="false">J56+1</f>
        <v>66</v>
      </c>
      <c r="K57" s="4"/>
      <c r="L57" s="4" t="n">
        <f aca="false">(1+M57)^12 - 1</f>
        <v>0.0435644025000008</v>
      </c>
      <c r="M57" s="8" t="n">
        <f aca="false">(1/N57)^(1/J57) - 1</f>
        <v>0.00355983483208466</v>
      </c>
      <c r="N57" s="7" t="n">
        <f aca="false">EXP(O57)</f>
        <v>0.79094100346713</v>
      </c>
      <c r="O57" s="7" t="n">
        <f aca="false">$O$51+$G$35*(J57-$J$51)</f>
        <v>-0.234531898740527</v>
      </c>
      <c r="Q57" s="17" t="n">
        <f aca="false">Q56+6</f>
        <v>312</v>
      </c>
      <c r="Y57" s="16" t="n">
        <f aca="false">Y$2/2</f>
        <v>0.0222</v>
      </c>
      <c r="Z57" s="15"/>
      <c r="AG57" s="13" t="n">
        <f aca="false">Y57/(1+Y$68)^$Q57</f>
        <v>0.00708740727851642</v>
      </c>
    </row>
    <row r="58" customFormat="false" ht="14.25" hidden="false" customHeight="true" outlineLevel="0" collapsed="false">
      <c r="J58" s="5" t="n">
        <f aca="false">J57+1</f>
        <v>67</v>
      </c>
      <c r="K58" s="4"/>
      <c r="L58" s="4" t="n">
        <f aca="false">(1+M58)^12 - 1</f>
        <v>0.0435644025000008</v>
      </c>
      <c r="M58" s="8" t="n">
        <f aca="false">(1/N58)^(1/J58) - 1</f>
        <v>0.00355983483208466</v>
      </c>
      <c r="N58" s="7" t="n">
        <f aca="false">EXP(O58)</f>
        <v>0.788135371718488</v>
      </c>
      <c r="O58" s="7" t="n">
        <f aca="false">$O$51+$G$35*(J58-$J$51)</f>
        <v>-0.238085412357807</v>
      </c>
      <c r="Q58" s="17" t="n">
        <f aca="false">Q57+6</f>
        <v>318</v>
      </c>
      <c r="Y58" s="16" t="n">
        <f aca="false">Y$2/2</f>
        <v>0.0222</v>
      </c>
      <c r="Z58" s="15"/>
      <c r="AG58" s="13" t="n">
        <f aca="false">Y58/(1+Y$68)^$Q58</f>
        <v>0.00693348393515596</v>
      </c>
    </row>
    <row r="59" customFormat="false" ht="14.25" hidden="false" customHeight="true" outlineLevel="0" collapsed="false">
      <c r="J59" s="5" t="n">
        <f aca="false">J58+1</f>
        <v>68</v>
      </c>
      <c r="K59" s="4"/>
      <c r="L59" s="4" t="n">
        <f aca="false">(1+M59)^12 - 1</f>
        <v>0.0435644025000008</v>
      </c>
      <c r="M59" s="8" t="n">
        <f aca="false">(1/N59)^(1/J59) - 1</f>
        <v>0.00355983483208466</v>
      </c>
      <c r="N59" s="7" t="n">
        <f aca="false">EXP(O59)</f>
        <v>0.785339692127434</v>
      </c>
      <c r="O59" s="7" t="n">
        <f aca="false">$O$51+$G$35*(J59-$J$51)</f>
        <v>-0.241638925975088</v>
      </c>
      <c r="Q59" s="17" t="n">
        <f aca="false">Q58+6</f>
        <v>324</v>
      </c>
      <c r="Y59" s="16" t="n">
        <f aca="false">Y$2/2</f>
        <v>0.0222</v>
      </c>
      <c r="Z59" s="15"/>
      <c r="AG59" s="13" t="n">
        <f aca="false">Y59/(1+Y$68)^$Q59</f>
        <v>0.00678290347794556</v>
      </c>
    </row>
    <row r="60" customFormat="false" ht="14.25" hidden="false" customHeight="true" outlineLevel="0" collapsed="false">
      <c r="J60" s="5" t="n">
        <f aca="false">J59+1</f>
        <v>69</v>
      </c>
      <c r="K60" s="4"/>
      <c r="L60" s="4" t="n">
        <f aca="false">(1+M60)^12 - 1</f>
        <v>0.0435644025000008</v>
      </c>
      <c r="M60" s="8" t="n">
        <f aca="false">(1/N60)^(1/J60) - 1</f>
        <v>0.00355983483208466</v>
      </c>
      <c r="N60" s="7" t="n">
        <f aca="false">EXP(O60)</f>
        <v>0.782553929391601</v>
      </c>
      <c r="O60" s="7" t="n">
        <f aca="false">$O$51+$G$35*(J60-$J$51)</f>
        <v>-0.245192439592369</v>
      </c>
      <c r="Q60" s="17" t="n">
        <f aca="false">Q59+6</f>
        <v>330</v>
      </c>
      <c r="Y60" s="16" t="n">
        <f aca="false">Y$2/2</f>
        <v>0.0222</v>
      </c>
      <c r="Z60" s="15"/>
      <c r="AG60" s="13" t="n">
        <f aca="false">Y60/(1+Y$68)^$Q60</f>
        <v>0.00663559330654036</v>
      </c>
    </row>
    <row r="61" customFormat="false" ht="14.25" hidden="false" customHeight="true" outlineLevel="0" collapsed="false">
      <c r="J61" s="5" t="n">
        <f aca="false">J60+1</f>
        <v>70</v>
      </c>
      <c r="K61" s="4"/>
      <c r="L61" s="4" t="n">
        <f aca="false">(1+M61)^12 - 1</f>
        <v>0.0435644025000008</v>
      </c>
      <c r="M61" s="8" t="n">
        <f aca="false">(1/N61)^(1/J61) - 1</f>
        <v>0.00355983483208466</v>
      </c>
      <c r="N61" s="7" t="n">
        <f aca="false">EXP(O61)</f>
        <v>0.779778048333848</v>
      </c>
      <c r="O61" s="7" t="n">
        <f aca="false">$O$51+$G$35*(J61-$J$51)</f>
        <v>-0.248745953209649</v>
      </c>
      <c r="Q61" s="17" t="n">
        <f aca="false">Q60+6</f>
        <v>336</v>
      </c>
      <c r="Y61" s="16" t="n">
        <f aca="false">Y$2/2</f>
        <v>0.0222</v>
      </c>
      <c r="Z61" s="15"/>
      <c r="AG61" s="13" t="n">
        <f aca="false">Y61/(1+Y$68)^$Q61</f>
        <v>0.00649148239731986</v>
      </c>
    </row>
    <row r="62" customFormat="false" ht="14.25" hidden="false" customHeight="true" outlineLevel="0" collapsed="false">
      <c r="J62" s="5" t="n">
        <f aca="false">J61+1</f>
        <v>71</v>
      </c>
      <c r="K62" s="4"/>
      <c r="L62" s="4" t="n">
        <f aca="false">(1+M62)^12 - 1</f>
        <v>0.0435644025000008</v>
      </c>
      <c r="M62" s="8" t="n">
        <f aca="false">(1/N62)^(1/J62) - 1</f>
        <v>0.00355983483208466</v>
      </c>
      <c r="N62" s="7" t="n">
        <f aca="false">EXP(O62)</f>
        <v>0.777012013901812</v>
      </c>
      <c r="O62" s="7" t="n">
        <f aca="false">$O$51+$G$35*(J62-$J$51)</f>
        <v>-0.25229946682693</v>
      </c>
      <c r="Q62" s="17" t="n">
        <f aca="false">Q61+6</f>
        <v>342</v>
      </c>
      <c r="Y62" s="16" t="n">
        <f aca="false">Y$2/2</f>
        <v>0.0222</v>
      </c>
      <c r="Z62" s="15"/>
      <c r="AG62" s="13" t="n">
        <f aca="false">Y62/(1+Y$68)^$Q62</f>
        <v>0.00635050126914484</v>
      </c>
    </row>
    <row r="63" customFormat="false" ht="14.25" hidden="false" customHeight="true" outlineLevel="0" collapsed="false">
      <c r="J63" s="5" t="n">
        <f aca="false">J62+1</f>
        <v>72</v>
      </c>
      <c r="K63" s="4"/>
      <c r="L63" s="4" t="n">
        <f aca="false">(1+M63)^12 - 1</f>
        <v>0.0435644025000008</v>
      </c>
      <c r="M63" s="8" t="n">
        <f aca="false">(1/N63)^(1/J63) - 1</f>
        <v>0.00355983483208466</v>
      </c>
      <c r="N63" s="7" t="n">
        <f aca="false">EXP(O63)</f>
        <v>0.77425579116747</v>
      </c>
      <c r="O63" s="7" t="n">
        <f aca="false">$O$51+$G$35*(J63-$J$51)</f>
        <v>-0.255852980444211</v>
      </c>
      <c r="Q63" s="17" t="n">
        <f aca="false">Q62+6</f>
        <v>348</v>
      </c>
      <c r="Y63" s="16" t="n">
        <f aca="false">Y$2/2</f>
        <v>0.0222</v>
      </c>
      <c r="Z63" s="15"/>
      <c r="AG63" s="13" t="n">
        <f aca="false">Y63/(1+Y$68)^$Q63</f>
        <v>0.00621258194985799</v>
      </c>
    </row>
    <row r="64" customFormat="false" ht="14.25" hidden="false" customHeight="true" outlineLevel="0" collapsed="false">
      <c r="J64" s="5" t="n">
        <f aca="false">J63+1</f>
        <v>73</v>
      </c>
      <c r="K64" s="4"/>
      <c r="L64" s="4" t="n">
        <f aca="false">(1+M64)^12 - 1</f>
        <v>0.0435644025000008</v>
      </c>
      <c r="M64" s="8" t="n">
        <f aca="false">(1/N64)^(1/J64) - 1</f>
        <v>0.00355983483208466</v>
      </c>
      <c r="N64" s="7" t="n">
        <f aca="false">EXP(O64)</f>
        <v>0.771509345326698</v>
      </c>
      <c r="O64" s="7" t="n">
        <f aca="false">$O$51+$G$35*(J64-$J$51)</f>
        <v>-0.259406494061492</v>
      </c>
      <c r="Q64" s="17" t="n">
        <f aca="false">Q63+6</f>
        <v>354</v>
      </c>
      <c r="Y64" s="16" t="n">
        <f aca="false">Y$2/2</f>
        <v>0.0222</v>
      </c>
      <c r="Z64" s="15"/>
      <c r="AG64" s="13" t="n">
        <f aca="false">Y64/(1+Y$68)^$Q64</f>
        <v>0.00607765794351202</v>
      </c>
    </row>
    <row r="65" customFormat="false" ht="14.25" hidden="false" customHeight="true" outlineLevel="0" collapsed="false">
      <c r="J65" s="5" t="n">
        <f aca="false">J64+1</f>
        <v>74</v>
      </c>
      <c r="K65" s="4"/>
      <c r="L65" s="4" t="n">
        <f aca="false">(1+M65)^12 - 1</f>
        <v>0.0435644025000008</v>
      </c>
      <c r="M65" s="8" t="n">
        <f aca="false">(1/N65)^(1/J65) - 1</f>
        <v>0.00355983483208466</v>
      </c>
      <c r="N65" s="7" t="n">
        <f aca="false">EXP(O65)</f>
        <v>0.768772641698824</v>
      </c>
      <c r="O65" s="7" t="n">
        <f aca="false">$O$51+$G$35*(J65-$J$51)</f>
        <v>-0.262960007678772</v>
      </c>
      <c r="Q65" s="17" t="n">
        <f aca="false">Q64+6</f>
        <v>360</v>
      </c>
      <c r="Y65" s="10" t="n">
        <f aca="false">Y2/2+1</f>
        <v>1.0222</v>
      </c>
      <c r="Z65" s="15"/>
      <c r="AG65" s="13" t="n">
        <f aca="false">Y65/(1+Y$68)^$Q65</f>
        <v>0.273768375833875</v>
      </c>
    </row>
    <row r="66" customFormat="false" ht="14.25" hidden="false" customHeight="true" outlineLevel="0" collapsed="false">
      <c r="J66" s="5" t="n">
        <f aca="false">J65+1</f>
        <v>75</v>
      </c>
      <c r="K66" s="4"/>
      <c r="L66" s="4" t="n">
        <f aca="false">(1+M66)^12 - 1</f>
        <v>0.0435644025000008</v>
      </c>
      <c r="M66" s="8" t="n">
        <f aca="false">(1/N66)^(1/J66) - 1</f>
        <v>0.00355983483208466</v>
      </c>
      <c r="N66" s="7" t="n">
        <f aca="false">EXP(O66)</f>
        <v>0.766045645726202</v>
      </c>
      <c r="O66" s="7" t="n">
        <f aca="false">$O$51+$G$35*(J66-$J$51)</f>
        <v>-0.266513521296053</v>
      </c>
      <c r="Q66" s="21"/>
      <c r="R66" s="2"/>
      <c r="S66" s="2"/>
      <c r="T66" s="2"/>
      <c r="U66" s="2"/>
      <c r="V66" s="2"/>
      <c r="W66" s="2"/>
    </row>
    <row r="67" customFormat="false" ht="14.25" hidden="false" customHeight="true" outlineLevel="0" collapsed="false">
      <c r="J67" s="5" t="n">
        <f aca="false">J66+1</f>
        <v>76</v>
      </c>
      <c r="K67" s="4"/>
      <c r="L67" s="4" t="n">
        <f aca="false">(1+M67)^12 - 1</f>
        <v>0.0435644025000008</v>
      </c>
      <c r="M67" s="8" t="n">
        <f aca="false">(1/N67)^(1/J67) - 1</f>
        <v>0.00355983483208466</v>
      </c>
      <c r="N67" s="7" t="n">
        <f aca="false">EXP(O67)</f>
        <v>0.763328322973763</v>
      </c>
      <c r="O67" s="7" t="n">
        <f aca="false">$O$51+$G$35*(J67-$J$51)</f>
        <v>-0.270067034913334</v>
      </c>
      <c r="R67" s="22" t="s">
        <v>23</v>
      </c>
      <c r="S67" s="22" t="s">
        <v>24</v>
      </c>
      <c r="T67" s="22" t="s">
        <v>25</v>
      </c>
      <c r="U67" s="22" t="s">
        <v>26</v>
      </c>
      <c r="V67" s="22" t="s">
        <v>27</v>
      </c>
      <c r="W67" s="22" t="s">
        <v>28</v>
      </c>
      <c r="X67" s="23" t="s">
        <v>29</v>
      </c>
      <c r="Y67" s="23" t="s">
        <v>30</v>
      </c>
      <c r="Z67" s="24"/>
      <c r="AA67" s="24"/>
      <c r="AB67" s="24"/>
      <c r="AC67" s="24"/>
      <c r="AD67" s="24"/>
      <c r="AE67" s="24"/>
      <c r="AF67" s="24"/>
      <c r="AG67" s="24"/>
    </row>
    <row r="68" customFormat="false" ht="14.25" hidden="false" customHeight="true" outlineLevel="0" collapsed="false">
      <c r="J68" s="5" t="n">
        <f aca="false">J67+1</f>
        <v>77</v>
      </c>
      <c r="K68" s="4"/>
      <c r="L68" s="4" t="n">
        <f aca="false">(1+M68)^12 - 1</f>
        <v>0.0435644025000008</v>
      </c>
      <c r="M68" s="8" t="n">
        <f aca="false">(1/N68)^(1/J68) - 1</f>
        <v>0.00355983483208466</v>
      </c>
      <c r="N68" s="7" t="n">
        <f aca="false">EXP(O68)</f>
        <v>0.76062063912859</v>
      </c>
      <c r="O68" s="7" t="n">
        <f aca="false">$O$51+$G$35*(J68-$J$51)</f>
        <v>-0.273620548530614</v>
      </c>
      <c r="Q68" s="3" t="s">
        <v>31</v>
      </c>
      <c r="R68" s="8" t="n">
        <f aca="false">E19</f>
        <v>0.00417289114725294</v>
      </c>
      <c r="S68" s="8" t="n">
        <f aca="false">E20</f>
        <v>0.00386250990341908</v>
      </c>
      <c r="T68" s="8" t="n">
        <f aca="false">E21</f>
        <v>0.00369077735776901</v>
      </c>
      <c r="U68" s="8" t="n">
        <f aca="false">E22</f>
        <v>0.00355983483208466</v>
      </c>
      <c r="V68" s="8" t="n">
        <f aca="false">E23</f>
        <v>0.00355983483208466</v>
      </c>
      <c r="W68" s="8" t="n">
        <f aca="false">E24</f>
        <v>0.00355164808725328</v>
      </c>
      <c r="X68" s="8" t="n">
        <f aca="false">E25</f>
        <v>0.00374803786419475</v>
      </c>
      <c r="Y68" s="8" t="n">
        <f aca="false">E26</f>
        <v>0.00366623213983597</v>
      </c>
      <c r="Z68" s="25" t="n">
        <f aca="false">SUM(Z6:Z65)-1</f>
        <v>0</v>
      </c>
      <c r="AA68" s="26" t="n">
        <f aca="false">SUM(AA6:AA65)-1</f>
        <v>-0.000125099914559224</v>
      </c>
      <c r="AB68" s="26" t="n">
        <f aca="false">SUM(AB6:AB65)-1</f>
        <v>-0.000333917937849093</v>
      </c>
      <c r="AC68" s="26" t="n">
        <f aca="false">SUM(AC6:AC65)-1</f>
        <v>-0.000644587928694929</v>
      </c>
      <c r="AD68" s="26" t="n">
        <f aca="false">SUM(AD6:AD65)-1</f>
        <v>-0.000644587928696261</v>
      </c>
      <c r="AE68" s="26" t="n">
        <f aca="false">SUM(AE6:AE65)-1</f>
        <v>-0.00073326922931316</v>
      </c>
      <c r="AF68" s="26" t="n">
        <f aca="false">SUM(AF6:AF65)-1</f>
        <v>0.00340076140511392</v>
      </c>
      <c r="AG68" s="27" t="n">
        <f aca="false">SUM(AG6:AG65)-1</f>
        <v>-0.00167755256111235</v>
      </c>
    </row>
    <row r="69" customFormat="false" ht="14.25" hidden="false" customHeight="true" outlineLevel="0" collapsed="false">
      <c r="J69" s="5" t="n">
        <f aca="false">J68+1</f>
        <v>78</v>
      </c>
      <c r="K69" s="4"/>
      <c r="L69" s="4" t="n">
        <f aca="false">(1+M69)^12 - 1</f>
        <v>0.0435644025000008</v>
      </c>
      <c r="M69" s="8" t="n">
        <f aca="false">(1/N69)^(1/J69) - 1</f>
        <v>0.00355983483208466</v>
      </c>
      <c r="N69" s="7" t="n">
        <f aca="false">EXP(O69)</f>
        <v>0.757922559999481</v>
      </c>
      <c r="O69" s="7" t="n">
        <f aca="false">$O$51+$G$35*(J69-$J$51)</f>
        <v>-0.277174062147895</v>
      </c>
    </row>
    <row r="70" customFormat="false" ht="14.25" hidden="false" customHeight="true" outlineLevel="0" collapsed="false">
      <c r="J70" s="5" t="n">
        <f aca="false">J69+1</f>
        <v>79</v>
      </c>
      <c r="K70" s="4"/>
      <c r="L70" s="4" t="n">
        <f aca="false">(1+M70)^12 - 1</f>
        <v>0.0435644025000008</v>
      </c>
      <c r="M70" s="8" t="n">
        <f aca="false">(1/N70)^(1/J70) - 1</f>
        <v>0.00355983483208466</v>
      </c>
      <c r="N70" s="7" t="n">
        <f aca="false">EXP(O70)</f>
        <v>0.755234051516516</v>
      </c>
      <c r="O70" s="7" t="n">
        <f aca="false">$O$51+$G$35*(J70-$J$51)</f>
        <v>-0.280727575765176</v>
      </c>
    </row>
    <row r="71" customFormat="false" ht="14.25" hidden="false" customHeight="true" outlineLevel="0" collapsed="false">
      <c r="J71" s="5" t="n">
        <f aca="false">J70+1</f>
        <v>80</v>
      </c>
      <c r="K71" s="4"/>
      <c r="L71" s="4" t="n">
        <f aca="false">(1+M71)^12 - 1</f>
        <v>0.0435644025000008</v>
      </c>
      <c r="M71" s="8" t="n">
        <f aca="false">(1/N71)^(1/J71) - 1</f>
        <v>0.00355983483208466</v>
      </c>
      <c r="N71" s="7" t="n">
        <f aca="false">EXP(O71)</f>
        <v>0.752555079730629</v>
      </c>
      <c r="O71" s="7" t="n">
        <f aca="false">$O$51+$G$35*(J71-$J$51)</f>
        <v>-0.284281089382457</v>
      </c>
    </row>
    <row r="72" customFormat="false" ht="14.25" hidden="false" customHeight="true" outlineLevel="0" collapsed="false">
      <c r="J72" s="5" t="n">
        <f aca="false">J71+1</f>
        <v>81</v>
      </c>
      <c r="K72" s="4"/>
      <c r="L72" s="4" t="n">
        <f aca="false">(1+M72)^12 - 1</f>
        <v>0.0435644025000008</v>
      </c>
      <c r="M72" s="8" t="n">
        <f aca="false">(1/N72)^(1/J72) - 1</f>
        <v>0.00355983483208466</v>
      </c>
      <c r="N72" s="7" t="n">
        <f aca="false">EXP(O72)</f>
        <v>0.749885610813177</v>
      </c>
      <c r="O72" s="7" t="n">
        <f aca="false">$O$51+$G$35*(J72-$J$51)</f>
        <v>-0.287834602999737</v>
      </c>
    </row>
    <row r="73" customFormat="false" ht="14.25" hidden="false" customHeight="true" outlineLevel="0" collapsed="false">
      <c r="J73" s="5" t="n">
        <f aca="false">J72+1</f>
        <v>82</v>
      </c>
      <c r="K73" s="4"/>
      <c r="L73" s="4" t="n">
        <f aca="false">(1+M73)^12 - 1</f>
        <v>0.0435644025000008</v>
      </c>
      <c r="M73" s="8" t="n">
        <f aca="false">(1/N73)^(1/J73) - 1</f>
        <v>0.00355983483208466</v>
      </c>
      <c r="N73" s="7" t="n">
        <f aca="false">EXP(O73)</f>
        <v>0.747225611055516</v>
      </c>
      <c r="O73" s="7" t="n">
        <f aca="false">$O$51+$G$35*(J73-$J$51)</f>
        <v>-0.291388116617018</v>
      </c>
    </row>
    <row r="74" customFormat="false" ht="14.25" hidden="false" customHeight="true" outlineLevel="0" collapsed="false">
      <c r="J74" s="5" t="n">
        <f aca="false">J73+1</f>
        <v>83</v>
      </c>
      <c r="K74" s="4"/>
      <c r="L74" s="4" t="n">
        <f aca="false">(1+M74)^12 - 1</f>
        <v>0.0435644025000008</v>
      </c>
      <c r="M74" s="8" t="n">
        <f aca="false">(1/N74)^(1/J74) - 1</f>
        <v>0.00355983483208466</v>
      </c>
      <c r="N74" s="7" t="n">
        <f aca="false">EXP(O74)</f>
        <v>0.744575046868572</v>
      </c>
      <c r="O74" s="7" t="n">
        <f aca="false">$O$51+$G$35*(J74-$J$51)</f>
        <v>-0.294941630234299</v>
      </c>
    </row>
    <row r="75" customFormat="false" ht="14.25" hidden="false" customHeight="true" outlineLevel="0" collapsed="false">
      <c r="J75" s="5" t="n">
        <f aca="false">J74+1</f>
        <v>84</v>
      </c>
      <c r="K75" s="4" t="n">
        <f aca="false">V2</f>
        <v>0.0431</v>
      </c>
      <c r="L75" s="4" t="n">
        <f aca="false">(1+M75)^12 - 1</f>
        <v>0.0435644025000008</v>
      </c>
      <c r="M75" s="6" t="n">
        <f aca="false">(1/N75)^(1/J75) - 1</f>
        <v>0.00355983483208466</v>
      </c>
      <c r="N75" s="7" t="n">
        <f aca="false">EXP(O75)</f>
        <v>0.74193388478242</v>
      </c>
      <c r="O75" s="7" t="n">
        <f aca="false">$O$51+$G$35*(J75-$J$51)</f>
        <v>-0.298495143851579</v>
      </c>
    </row>
    <row r="76" customFormat="false" ht="14.25" hidden="false" customHeight="true" outlineLevel="0" collapsed="false">
      <c r="J76" s="5" t="n">
        <f aca="false">J75+1</f>
        <v>85</v>
      </c>
      <c r="K76" s="4"/>
      <c r="L76" s="4" t="n">
        <f aca="false">(1+M76)^12 - 1</f>
        <v>0.0435603963312181</v>
      </c>
      <c r="M76" s="8" t="n">
        <f aca="false">(1/N76)^(1/J76) - 1</f>
        <v>0.00355951378200969</v>
      </c>
      <c r="N76" s="7" t="n">
        <f aca="false">EXP(O76)</f>
        <v>0.7393221951618</v>
      </c>
      <c r="O76" s="7" t="n">
        <f aca="false">$O$75+$G$36*(J76-$J$75)</f>
        <v>-0.30202146500878</v>
      </c>
    </row>
    <row r="77" customFormat="false" ht="14.25" hidden="false" customHeight="true" outlineLevel="0" collapsed="false">
      <c r="J77" s="5" t="n">
        <f aca="false">J76+1</f>
        <v>86</v>
      </c>
      <c r="K77" s="4"/>
      <c r="L77" s="4" t="n">
        <f aca="false">(1+M77)^12 - 1</f>
        <v>0.0435564833439954</v>
      </c>
      <c r="M77" s="8" t="n">
        <f aca="false">(1/N77)^(1/J77) - 1</f>
        <v>0.00355920019831446</v>
      </c>
      <c r="N77" s="7" t="n">
        <f aca="false">EXP(O77)</f>
        <v>0.736719698978513</v>
      </c>
      <c r="O77" s="7" t="n">
        <f aca="false">$O$75+$G$36*(J77-$J$75)</f>
        <v>-0.30554778616598</v>
      </c>
    </row>
    <row r="78" customFormat="false" ht="14.25" hidden="false" customHeight="true" outlineLevel="0" collapsed="false">
      <c r="J78" s="5" t="n">
        <f aca="false">J77+1</f>
        <v>87</v>
      </c>
      <c r="K78" s="4"/>
      <c r="L78" s="4" t="n">
        <f aca="false">(1+M78)^12 - 1</f>
        <v>0.0435526603246728</v>
      </c>
      <c r="M78" s="8" t="n">
        <f aca="false">(1/N78)^(1/J78) - 1</f>
        <v>0.00355889382353447</v>
      </c>
      <c r="N78" s="7" t="n">
        <f aca="false">EXP(O78)</f>
        <v>0.734126363870638</v>
      </c>
      <c r="O78" s="7" t="n">
        <f aca="false">$O$75+$G$36*(J78-$J$75)</f>
        <v>-0.30907410732318</v>
      </c>
    </row>
    <row r="79" customFormat="false" ht="14.25" hidden="false" customHeight="true" outlineLevel="0" collapsed="false">
      <c r="J79" s="5" t="n">
        <f aca="false">J78+1</f>
        <v>88</v>
      </c>
      <c r="K79" s="4"/>
      <c r="L79" s="4" t="n">
        <f aca="false">(1+M79)^12 - 1</f>
        <v>0.0435489242056879</v>
      </c>
      <c r="M79" s="8" t="n">
        <f aca="false">(1/N79)^(1/J79) - 1</f>
        <v>0.00355859441190831</v>
      </c>
      <c r="N79" s="7" t="n">
        <f aca="false">EXP(O79)</f>
        <v>0.731542157590174</v>
      </c>
      <c r="O79" s="7" t="n">
        <f aca="false">$O$75+$G$36*(J79-$J$75)</f>
        <v>-0.312600428480381</v>
      </c>
    </row>
    <row r="80" customFormat="false" ht="14.25" hidden="false" customHeight="true" outlineLevel="0" collapsed="false">
      <c r="J80" s="5" t="n">
        <f aca="false">J79+1</f>
        <v>89</v>
      </c>
      <c r="K80" s="4"/>
      <c r="L80" s="4" t="n">
        <f aca="false">(1+M80)^12 - 1</f>
        <v>0.0435452720573573</v>
      </c>
      <c r="M80" s="8" t="n">
        <f aca="false">(1/N80)^(1/J80) - 1</f>
        <v>0.00355830172871929</v>
      </c>
      <c r="N80" s="7" t="n">
        <f aca="false">EXP(O80)</f>
        <v>0.728967048002634</v>
      </c>
      <c r="O80" s="7" t="n">
        <f aca="false">$O$75+$G$36*(J80-$J$75)</f>
        <v>-0.316126749637581</v>
      </c>
    </row>
    <row r="81" customFormat="false" ht="14.25" hidden="false" customHeight="true" outlineLevel="0" collapsed="false">
      <c r="J81" s="5" t="n">
        <f aca="false">J80+1</f>
        <v>90</v>
      </c>
      <c r="K81" s="4"/>
      <c r="L81" s="4" t="n">
        <f aca="false">(1+M81)^12 - 1</f>
        <v>0.0435417010802401</v>
      </c>
      <c r="M81" s="8" t="n">
        <f aca="false">(1/N81)^(1/J81) - 1</f>
        <v>0.00355801554968393</v>
      </c>
      <c r="N81" s="7" t="n">
        <f aca="false">EXP(O81)</f>
        <v>0.72640100308665</v>
      </c>
      <c r="O81" s="7" t="n">
        <f aca="false">$O$75+$G$36*(J81-$J$75)</f>
        <v>-0.319653070794781</v>
      </c>
    </row>
    <row r="82" customFormat="false" ht="14.25" hidden="false" customHeight="true" outlineLevel="0" collapsed="false">
      <c r="J82" s="5" t="n">
        <f aca="false">J81+1</f>
        <v>91</v>
      </c>
      <c r="K82" s="4"/>
      <c r="L82" s="4" t="n">
        <f aca="false">(1+M82)^12 - 1</f>
        <v>0.0435382085979539</v>
      </c>
      <c r="M82" s="8" t="n">
        <f aca="false">(1/N82)^(1/J82) - 1</f>
        <v>0.00355773566037643</v>
      </c>
      <c r="N82" s="7" t="n">
        <f aca="false">EXP(O82)</f>
        <v>0.723843990933572</v>
      </c>
      <c r="O82" s="7" t="n">
        <f aca="false">$O$75+$G$36*(J82-$J$75)</f>
        <v>-0.323179391951982</v>
      </c>
    </row>
    <row r="83" customFormat="false" ht="14.25" hidden="false" customHeight="true" outlineLevel="0" collapsed="false">
      <c r="J83" s="5" t="n">
        <f aca="false">J82+1</f>
        <v>92</v>
      </c>
      <c r="K83" s="4"/>
      <c r="L83" s="4" t="n">
        <f aca="false">(1+M83)^12 - 1</f>
        <v>0.0435347920505085</v>
      </c>
      <c r="M83" s="8" t="n">
        <f aca="false">(1/N83)^(1/J83) - 1</f>
        <v>0.00355746185569483</v>
      </c>
      <c r="N83" s="7" t="n">
        <f aca="false">EXP(O83)</f>
        <v>0.721295979747072</v>
      </c>
      <c r="O83" s="7" t="n">
        <f aca="false">$O$75+$G$36*(J83-$J$75)</f>
        <v>-0.326705713109182</v>
      </c>
    </row>
    <row r="84" customFormat="false" ht="14.25" hidden="false" customHeight="true" outlineLevel="0" collapsed="false">
      <c r="J84" s="5" t="n">
        <f aca="false">J83+1</f>
        <v>93</v>
      </c>
      <c r="K84" s="4"/>
      <c r="L84" s="4" t="n">
        <f aca="false">(1+M84)^12 - 1</f>
        <v>0.0435314489880276</v>
      </c>
      <c r="M84" s="8" t="n">
        <f aca="false">(1/N84)^(1/J84) - 1</f>
        <v>0.00355719393935816</v>
      </c>
      <c r="N84" s="7" t="n">
        <f aca="false">EXP(O84)</f>
        <v>0.718756937842749</v>
      </c>
      <c r="O84" s="7" t="n">
        <f aca="false">$O$75+$G$36*(J84-$J$75)</f>
        <v>-0.330232034266382</v>
      </c>
    </row>
    <row r="85" customFormat="false" ht="14.25" hidden="false" customHeight="true" outlineLevel="0" collapsed="false">
      <c r="J85" s="5" t="n">
        <f aca="false">J84+1</f>
        <v>94</v>
      </c>
      <c r="K85" s="4"/>
      <c r="L85" s="4" t="n">
        <f aca="false">(1+M85)^12 - 1</f>
        <v>0.0435281770649059</v>
      </c>
      <c r="M85" s="8" t="n">
        <f aca="false">(1/N85)^(1/J85) - 1</f>
        <v>0.00355693172343829</v>
      </c>
      <c r="N85" s="7" t="n">
        <f aca="false">EXP(O85)</f>
        <v>0.716226833647733</v>
      </c>
      <c r="O85" s="7" t="n">
        <f aca="false">$O$75+$G$36*(J85-$J$75)</f>
        <v>-0.333758355423582</v>
      </c>
    </row>
    <row r="86" customFormat="false" ht="14.25" hidden="false" customHeight="true" outlineLevel="0" collapsed="false">
      <c r="J86" s="5" t="n">
        <f aca="false">J85+1</f>
        <v>95</v>
      </c>
      <c r="K86" s="4"/>
      <c r="L86" s="4" t="n">
        <f aca="false">(1+M86)^12 - 1</f>
        <v>0.0435249740343153</v>
      </c>
      <c r="M86" s="8" t="n">
        <f aca="false">(1/N86)^(1/J86) - 1</f>
        <v>0.00355667502792012</v>
      </c>
      <c r="N86" s="7" t="n">
        <f aca="false">EXP(O86)</f>
        <v>0.713705635700297</v>
      </c>
      <c r="O86" s="7" t="n">
        <f aca="false">$O$75+$G$36*(J86-$J$75)</f>
        <v>-0.337284676580783</v>
      </c>
    </row>
    <row r="87" customFormat="false" ht="14.25" hidden="false" customHeight="true" outlineLevel="0" collapsed="false">
      <c r="J87" s="5" t="n">
        <f aca="false">J86+1</f>
        <v>96</v>
      </c>
      <c r="K87" s="4"/>
      <c r="L87" s="4" t="n">
        <f aca="false">(1+M87)^12 - 1</f>
        <v>0.0435218377430537</v>
      </c>
      <c r="M87" s="8" t="n">
        <f aca="false">(1/N87)^(1/J87) - 1</f>
        <v>0.00355642368028874</v>
      </c>
      <c r="N87" s="7" t="n">
        <f aca="false">EXP(O87)</f>
        <v>0.71119331264946</v>
      </c>
      <c r="O87" s="7" t="n">
        <f aca="false">$O$75+$G$36*(J87-$J$75)</f>
        <v>-0.340810997737983</v>
      </c>
    </row>
    <row r="88" customFormat="false" ht="14.25" hidden="false" customHeight="true" outlineLevel="0" collapsed="false">
      <c r="J88" s="5" t="n">
        <f aca="false">J87+1</f>
        <v>97</v>
      </c>
      <c r="K88" s="4"/>
      <c r="L88" s="4" t="n">
        <f aca="false">(1+M88)^12 - 1</f>
        <v>0.0435187661267256</v>
      </c>
      <c r="M88" s="8" t="n">
        <f aca="false">(1/N88)^(1/J88) - 1</f>
        <v>0.00355617751514359</v>
      </c>
      <c r="N88" s="7" t="n">
        <f aca="false">EXP(O88)</f>
        <v>0.708689833254601</v>
      </c>
      <c r="O88" s="7" t="n">
        <f aca="false">$O$75+$G$36*(J88-$J$75)</f>
        <v>-0.344337318895183</v>
      </c>
    </row>
    <row r="89" customFormat="false" ht="14.25" hidden="false" customHeight="true" outlineLevel="0" collapsed="false">
      <c r="J89" s="5" t="n">
        <f aca="false">J88+1</f>
        <v>98</v>
      </c>
      <c r="K89" s="4"/>
      <c r="L89" s="4" t="n">
        <f aca="false">(1+M89)^12 - 1</f>
        <v>0.0435157572052154</v>
      </c>
      <c r="M89" s="8" t="n">
        <f aca="false">(1/N89)^(1/J89) - 1</f>
        <v>0.00355593637383578</v>
      </c>
      <c r="N89" s="7" t="n">
        <f aca="false">EXP(O89)</f>
        <v>0.706195166385069</v>
      </c>
      <c r="O89" s="7" t="n">
        <f aca="false">$O$75+$G$36*(J89-$J$75)</f>
        <v>-0.347863640052384</v>
      </c>
    </row>
    <row r="90" customFormat="false" ht="14.25" hidden="false" customHeight="true" outlineLevel="0" collapsed="false">
      <c r="J90" s="5" t="n">
        <f aca="false">J89+1</f>
        <v>99</v>
      </c>
      <c r="K90" s="4"/>
      <c r="L90" s="4" t="n">
        <f aca="false">(1+M90)^12 - 1</f>
        <v>0.0435128090784107</v>
      </c>
      <c r="M90" s="8" t="n">
        <f aca="false">(1/N90)^(1/J90) - 1</f>
        <v>0.00355570010412554</v>
      </c>
      <c r="N90" s="7" t="n">
        <f aca="false">EXP(O90)</f>
        <v>0.703709281019798</v>
      </c>
      <c r="O90" s="7" t="n">
        <f aca="false">$O$75+$G$36*(J90-$J$75)</f>
        <v>-0.351389961209584</v>
      </c>
    </row>
    <row r="91" customFormat="false" ht="14.25" hidden="false" customHeight="true" outlineLevel="0" collapsed="false">
      <c r="J91" s="5" t="n">
        <f aca="false">J90+1</f>
        <v>100</v>
      </c>
      <c r="K91" s="4"/>
      <c r="L91" s="4" t="n">
        <f aca="false">(1+M91)^12 - 1</f>
        <v>0.043509919922224</v>
      </c>
      <c r="M91" s="8" t="n">
        <f aca="false">(1/N91)^(1/J91) - 1</f>
        <v>0.00355546855986355</v>
      </c>
      <c r="N91" s="7" t="n">
        <f aca="false">EXP(O91)</f>
        <v>0.701232146246917</v>
      </c>
      <c r="O91" s="7" t="n">
        <f aca="false">$O$75+$G$36*(J91-$J$75)</f>
        <v>-0.354916282366784</v>
      </c>
    </row>
    <row r="92" customFormat="false" ht="14.25" hidden="false" customHeight="true" outlineLevel="0" collapsed="false">
      <c r="J92" s="5" t="n">
        <f aca="false">J91+1</f>
        <v>101</v>
      </c>
      <c r="K92" s="4"/>
      <c r="L92" s="4" t="n">
        <f aca="false">(1+M92)^12 - 1</f>
        <v>0.0435070879848143</v>
      </c>
      <c r="M92" s="8" t="n">
        <f aca="false">(1/N92)^(1/J92) - 1</f>
        <v>0.00355524160068832</v>
      </c>
      <c r="N92" s="7" t="n">
        <f aca="false">EXP(O92)</f>
        <v>0.69876373126337</v>
      </c>
      <c r="O92" s="7" t="n">
        <f aca="false">$O$75+$G$36*(J92-$J$75)</f>
        <v>-0.358442603523985</v>
      </c>
    </row>
    <row r="93" customFormat="false" ht="14.25" hidden="false" customHeight="true" outlineLevel="0" collapsed="false">
      <c r="J93" s="5" t="n">
        <f aca="false">J92+1</f>
        <v>102</v>
      </c>
      <c r="K93" s="4"/>
      <c r="L93" s="4" t="n">
        <f aca="false">(1+M93)^12 - 1</f>
        <v>0.0435043115830498</v>
      </c>
      <c r="M93" s="8" t="n">
        <f aca="false">(1/N93)^(1/J93) - 1</f>
        <v>0.00355501909174283</v>
      </c>
      <c r="N93" s="7" t="n">
        <f aca="false">EXP(O93)</f>
        <v>0.696304005374532</v>
      </c>
      <c r="O93" s="7" t="n">
        <f aca="false">$O$75+$G$36*(J93-$J$75)</f>
        <v>-0.361968924681185</v>
      </c>
    </row>
    <row r="94" customFormat="false" ht="14.25" hidden="false" customHeight="true" outlineLevel="0" collapsed="false">
      <c r="J94" s="5" t="n">
        <f aca="false">J93+1</f>
        <v>103</v>
      </c>
      <c r="K94" s="4"/>
      <c r="L94" s="4" t="n">
        <f aca="false">(1+M94)^12 - 1</f>
        <v>0.0435015890991717</v>
      </c>
      <c r="M94" s="8" t="n">
        <f aca="false">(1/N94)^(1/J94) - 1</f>
        <v>0.00355480090340721</v>
      </c>
      <c r="N94" s="7" t="n">
        <f aca="false">EXP(O94)</f>
        <v>0.693852937993823</v>
      </c>
      <c r="O94" s="7" t="n">
        <f aca="false">$O$75+$G$36*(J94-$J$75)</f>
        <v>-0.365495245838385</v>
      </c>
    </row>
    <row r="95" customFormat="false" ht="14.25" hidden="false" customHeight="true" outlineLevel="0" collapsed="false">
      <c r="J95" s="5" t="n">
        <f aca="false">J94+1</f>
        <v>104</v>
      </c>
      <c r="K95" s="4"/>
      <c r="L95" s="4" t="n">
        <f aca="false">(1+M95)^12 - 1</f>
        <v>0.0434989189776513</v>
      </c>
      <c r="M95" s="8" t="n">
        <f aca="false">(1/N95)^(1/J95) - 1</f>
        <v>0.00355458691104715</v>
      </c>
      <c r="N95" s="7" t="n">
        <f aca="false">EXP(O95)</f>
        <v>0.691410498642336</v>
      </c>
      <c r="O95" s="7" t="n">
        <f aca="false">$O$75+$G$36*(J95-$J$75)</f>
        <v>-0.369021566995585</v>
      </c>
    </row>
    <row r="96" customFormat="false" ht="14.25" hidden="false" customHeight="true" outlineLevel="0" collapsed="false">
      <c r="J96" s="5" t="n">
        <f aca="false">J95+1</f>
        <v>105</v>
      </c>
      <c r="K96" s="4"/>
      <c r="L96" s="4" t="n">
        <f aca="false">(1+M96)^12 - 1</f>
        <v>0.0434962997222292</v>
      </c>
      <c r="M96" s="8" t="n">
        <f aca="false">(1/N96)^(1/J96) - 1</f>
        <v>0.00355437699477656</v>
      </c>
      <c r="N96" s="7" t="n">
        <f aca="false">EXP(O96)</f>
        <v>0.688976656948448</v>
      </c>
      <c r="O96" s="7" t="n">
        <f aca="false">$O$75+$G$36*(J96-$J$75)</f>
        <v>-0.372547888152786</v>
      </c>
    </row>
    <row r="97" customFormat="false" ht="14.25" hidden="false" customHeight="true" outlineLevel="0" collapsed="false">
      <c r="J97" s="5" t="n">
        <f aca="false">J96+1</f>
        <v>106</v>
      </c>
      <c r="K97" s="4"/>
      <c r="L97" s="4" t="n">
        <f aca="false">(1+M97)^12 - 1</f>
        <v>0.0434937298931082</v>
      </c>
      <c r="M97" s="8" t="n">
        <f aca="false">(1/N97)^(1/J97) - 1</f>
        <v>0.00355417103923283</v>
      </c>
      <c r="N97" s="7" t="n">
        <f aca="false">EXP(O97)</f>
        <v>0.686551382647451</v>
      </c>
      <c r="O97" s="7" t="n">
        <f aca="false">$O$75+$G$36*(J97-$J$75)</f>
        <v>-0.376074209309986</v>
      </c>
    </row>
    <row r="98" customFormat="false" ht="14.25" hidden="false" customHeight="true" outlineLevel="0" collapsed="false">
      <c r="J98" s="5" t="n">
        <f aca="false">J97+1</f>
        <v>107</v>
      </c>
      <c r="K98" s="4"/>
      <c r="L98" s="4" t="n">
        <f aca="false">(1+M98)^12 - 1</f>
        <v>0.0434912081043295</v>
      </c>
      <c r="M98" s="8" t="n">
        <f aca="false">(1/N98)^(1/J98) - 1</f>
        <v>0.00355396893336657</v>
      </c>
      <c r="N98" s="7" t="n">
        <f aca="false">EXP(O98)</f>
        <v>0.684134645581172</v>
      </c>
      <c r="O98" s="7" t="n">
        <f aca="false">$O$75+$G$36*(J98-$J$75)</f>
        <v>-0.379600530467186</v>
      </c>
    </row>
    <row r="99" customFormat="false" ht="14.25" hidden="false" customHeight="true" outlineLevel="0" collapsed="false">
      <c r="J99" s="5" t="n">
        <f aca="false">J98+1</f>
        <v>108</v>
      </c>
      <c r="K99" s="4"/>
      <c r="L99" s="4" t="n">
        <f aca="false">(1+M99)^12 - 1</f>
        <v>0.0434887330212685</v>
      </c>
      <c r="M99" s="8" t="n">
        <f aca="false">(1/N99)^(1/J99) - 1</f>
        <v>0.00355377057024109</v>
      </c>
      <c r="N99" s="7" t="n">
        <f aca="false">EXP(O99)</f>
        <v>0.681726415697596</v>
      </c>
      <c r="O99" s="7" t="n">
        <f aca="false">$O$75+$G$36*(J99-$J$75)</f>
        <v>-0.383126851624387</v>
      </c>
    </row>
    <row r="100" customFormat="false" ht="14.25" hidden="false" customHeight="true" outlineLevel="0" collapsed="false">
      <c r="J100" s="5" t="n">
        <f aca="false">J99+1</f>
        <v>109</v>
      </c>
      <c r="K100" s="4"/>
      <c r="L100" s="4" t="n">
        <f aca="false">(1+M100)^12 - 1</f>
        <v>0.0434863033582862</v>
      </c>
      <c r="M100" s="8" t="n">
        <f aca="false">(1/N100)^(1/J100) - 1</f>
        <v>0.00355357584684413</v>
      </c>
      <c r="N100" s="7" t="n">
        <f aca="false">EXP(O100)</f>
        <v>0.679326663050496</v>
      </c>
      <c r="O100" s="7" t="n">
        <f aca="false">$O$75+$G$36*(J100-$J$75)</f>
        <v>-0.386653172781587</v>
      </c>
    </row>
    <row r="101" customFormat="false" ht="14.25" hidden="false" customHeight="true" outlineLevel="0" collapsed="false">
      <c r="J101" s="5" t="n">
        <f aca="false">J100+1</f>
        <v>110</v>
      </c>
      <c r="K101" s="4"/>
      <c r="L101" s="4" t="n">
        <f aca="false">(1+M101)^12 - 1</f>
        <v>0.0434839178765007</v>
      </c>
      <c r="M101" s="8" t="n">
        <f aca="false">(1/N101)^(1/J101) - 1</f>
        <v>0.00355338466390953</v>
      </c>
      <c r="N101" s="7" t="n">
        <f aca="false">EXP(O101)</f>
        <v>0.67693535779906</v>
      </c>
      <c r="O101" s="7" t="n">
        <f aca="false">$O$75+$G$36*(J101-$J$75)</f>
        <v>-0.390179493938787</v>
      </c>
    </row>
    <row r="102" customFormat="false" ht="14.25" hidden="false" customHeight="true" outlineLevel="0" collapsed="false">
      <c r="J102" s="5" t="n">
        <f aca="false">J101+1</f>
        <v>111</v>
      </c>
      <c r="K102" s="4"/>
      <c r="L102" s="4" t="n">
        <f aca="false">(1+M102)^12 - 1</f>
        <v>0.043481575381672</v>
      </c>
      <c r="M102" s="8" t="n">
        <f aca="false">(1/N102)^(1/J102) - 1</f>
        <v>0.00355319692574763</v>
      </c>
      <c r="N102" s="7" t="n">
        <f aca="false">EXP(O102)</f>
        <v>0.674552470207516</v>
      </c>
      <c r="O102" s="7" t="n">
        <f aca="false">$O$75+$G$36*(J102-$J$75)</f>
        <v>-0.393705815095988</v>
      </c>
    </row>
    <row r="103" customFormat="false" ht="14.25" hidden="false" customHeight="true" outlineLevel="0" collapsed="false">
      <c r="J103" s="5" t="n">
        <f aca="false">J102+1</f>
        <v>112</v>
      </c>
      <c r="K103" s="4"/>
      <c r="L103" s="4" t="n">
        <f aca="false">(1+M103)^12 - 1</f>
        <v>0.0434792747222299</v>
      </c>
      <c r="M103" s="8" t="n">
        <f aca="false">(1/N103)^(1/J103) - 1</f>
        <v>0.00355301254008733</v>
      </c>
      <c r="N103" s="7" t="n">
        <f aca="false">EXP(O103)</f>
        <v>0.672177970644767</v>
      </c>
      <c r="O103" s="7" t="n">
        <f aca="false">$O$75+$G$36*(J103-$J$75)</f>
        <v>-0.397232136253188</v>
      </c>
    </row>
    <row r="104" customFormat="false" ht="14.25" hidden="false" customHeight="true" outlineLevel="0" collapsed="false">
      <c r="J104" s="5" t="n">
        <f aca="false">J103+1</f>
        <v>113</v>
      </c>
      <c r="K104" s="4"/>
      <c r="L104" s="4" t="n">
        <f aca="false">(1+M104)^12 - 1</f>
        <v>0.0434770147873613</v>
      </c>
      <c r="M104" s="8" t="n">
        <f aca="false">(1/N104)^(1/J104) - 1</f>
        <v>0.00355283141792295</v>
      </c>
      <c r="N104" s="7" t="n">
        <f aca="false">EXP(O104)</f>
        <v>0.669811829584022</v>
      </c>
      <c r="O104" s="7" t="n">
        <f aca="false">$O$75+$G$36*(J104-$J$75)</f>
        <v>-0.400758457410388</v>
      </c>
    </row>
    <row r="105" customFormat="false" ht="14.25" hidden="false" customHeight="true" outlineLevel="0" collapsed="false">
      <c r="J105" s="5" t="n">
        <f aca="false">J104+1</f>
        <v>114</v>
      </c>
      <c r="K105" s="4"/>
      <c r="L105" s="4" t="n">
        <f aca="false">(1+M105)^12 - 1</f>
        <v>0.0434747945052376</v>
      </c>
      <c r="M105" s="8" t="n">
        <f aca="false">(1/N105)^(1/J105) - 1</f>
        <v>0.00355265347337208</v>
      </c>
      <c r="N105" s="7" t="n">
        <f aca="false">EXP(O105)</f>
        <v>0.667454017602425</v>
      </c>
      <c r="O105" s="7" t="n">
        <f aca="false">$O$75+$G$36*(J105-$J$75)</f>
        <v>-0.404284778567589</v>
      </c>
    </row>
    <row r="106" customFormat="false" ht="14.25" hidden="false" customHeight="true" outlineLevel="0" collapsed="false">
      <c r="J106" s="5" t="n">
        <f aca="false">J105+1</f>
        <v>115</v>
      </c>
      <c r="K106" s="4"/>
      <c r="L106" s="4" t="n">
        <f aca="false">(1+M106)^12 - 1</f>
        <v>0.0434726128413192</v>
      </c>
      <c r="M106" s="8" t="n">
        <f aca="false">(1/N106)^(1/J106) - 1</f>
        <v>0.00355247862353991</v>
      </c>
      <c r="N106" s="7" t="n">
        <f aca="false">EXP(O106)</f>
        <v>0.665104505380693</v>
      </c>
      <c r="O106" s="7" t="n">
        <f aca="false">$O$75+$G$36*(J106-$J$75)</f>
        <v>-0.407811099724789</v>
      </c>
    </row>
    <row r="107" customFormat="false" ht="14.25" hidden="false" customHeight="true" outlineLevel="0" collapsed="false">
      <c r="J107" s="5" t="n">
        <f aca="false">J106+1</f>
        <v>116</v>
      </c>
      <c r="K107" s="4"/>
      <c r="L107" s="4" t="n">
        <f aca="false">(1+M107)^12 - 1</f>
        <v>0.0434704687967413</v>
      </c>
      <c r="M107" s="8" t="n">
        <f aca="false">(1/N107)^(1/J107) - 1</f>
        <v>0.0035523067883898</v>
      </c>
      <c r="N107" s="7" t="n">
        <f aca="false">EXP(O107)</f>
        <v>0.662763263702751</v>
      </c>
      <c r="O107" s="7" t="n">
        <f aca="false">$O$75+$G$36*(J107-$J$75)</f>
        <v>-0.411337420881989</v>
      </c>
    </row>
    <row r="108" customFormat="false" ht="14.25" hidden="false" customHeight="true" outlineLevel="0" collapsed="false">
      <c r="J108" s="5" t="n">
        <f aca="false">J107+1</f>
        <v>117</v>
      </c>
      <c r="K108" s="4"/>
      <c r="L108" s="4" t="n">
        <f aca="false">(1+M108)^12 - 1</f>
        <v>0.0434683614067912</v>
      </c>
      <c r="M108" s="8" t="n">
        <f aca="false">(1/N108)^(1/J108) - 1</f>
        <v>0.00355213789062137</v>
      </c>
      <c r="N108" s="7" t="n">
        <f aca="false">EXP(O108)</f>
        <v>0.660430263455367</v>
      </c>
      <c r="O108" s="7" t="n">
        <f aca="false">$O$75+$G$36*(J108-$J$75)</f>
        <v>-0.414863742039189</v>
      </c>
    </row>
    <row r="109" customFormat="false" ht="14.25" hidden="false" customHeight="true" outlineLevel="0" collapsed="false">
      <c r="J109" s="5" t="n">
        <f aca="false">J108+1</f>
        <v>118</v>
      </c>
      <c r="K109" s="4"/>
      <c r="L109" s="4" t="n">
        <f aca="false">(1+M109)^12 - 1</f>
        <v>0.043466289739462</v>
      </c>
      <c r="M109" s="8" t="n">
        <f aca="false">(1/N109)^(1/J109) - 1</f>
        <v>0.00355197185555456</v>
      </c>
      <c r="N109" s="7" t="n">
        <f aca="false">EXP(O109)</f>
        <v>0.658105475627789</v>
      </c>
      <c r="O109" s="7" t="n">
        <f aca="false">$O$75+$G$36*(J109-$J$75)</f>
        <v>-0.41839006319639</v>
      </c>
    </row>
    <row r="110" customFormat="false" ht="14.25" hidden="false" customHeight="true" outlineLevel="0" collapsed="false">
      <c r="J110" s="5" t="n">
        <f aca="false">J109+1</f>
        <v>119</v>
      </c>
      <c r="K110" s="4"/>
      <c r="L110" s="4" t="n">
        <f aca="false">(1+M110)^12 - 1</f>
        <v>0.0434642528940799</v>
      </c>
      <c r="M110" s="8" t="n">
        <f aca="false">(1/N110)^(1/J110) - 1</f>
        <v>0.00355180861101978</v>
      </c>
      <c r="N110" s="7" t="n">
        <f aca="false">EXP(O110)</f>
        <v>0.65578887131139</v>
      </c>
      <c r="O110" s="7" t="n">
        <f aca="false">$O$75+$G$36*(J110-$J$75)</f>
        <v>-0.42191638435359</v>
      </c>
    </row>
    <row r="111" customFormat="false" ht="14.25" hidden="false" customHeight="true" outlineLevel="0" collapsed="false">
      <c r="J111" s="5" t="n">
        <f aca="false">J110+1</f>
        <v>120</v>
      </c>
      <c r="K111" s="4" t="n">
        <f aca="false">W2</f>
        <v>0.043</v>
      </c>
      <c r="L111" s="4" t="n">
        <f aca="false">(1+M111)^12 - 1</f>
        <v>0.0434622499999997</v>
      </c>
      <c r="M111" s="6" t="n">
        <f aca="false">(1/N111)^(1/J111) - 1</f>
        <v>0.00355164808725328</v>
      </c>
      <c r="N111" s="7" t="n">
        <f aca="false">EXP(O111)</f>
        <v>0.653480421699301</v>
      </c>
      <c r="O111" s="7" t="n">
        <f aca="false">$O$75+$G$36*(J111-$J$75)</f>
        <v>-0.42544270551079</v>
      </c>
    </row>
    <row r="112" customFormat="false" ht="14.25" hidden="false" customHeight="true" outlineLevel="0" collapsed="false">
      <c r="J112" s="5" t="n">
        <f aca="false">J111+1</f>
        <v>121</v>
      </c>
      <c r="K112" s="4"/>
      <c r="L112" s="4" t="n">
        <f aca="false">(1+M112)^12 - 1</f>
        <v>0.043502749316938</v>
      </c>
      <c r="M112" s="8" t="n">
        <f aca="false">(1/N112)^(1/J112) - 1</f>
        <v>0.00355489388693564</v>
      </c>
      <c r="N112" s="7" t="n">
        <f aca="false">EXP(O112)</f>
        <v>0.650912917778268</v>
      </c>
      <c r="O112" s="7" t="n">
        <f aca="false">$O$111+$G$37*(J112-$J$111)</f>
        <v>-0.42937941257481</v>
      </c>
    </row>
    <row r="113" customFormat="false" ht="14.25" hidden="false" customHeight="true" outlineLevel="0" collapsed="false">
      <c r="J113" s="5" t="n">
        <f aca="false">J112+1</f>
        <v>122</v>
      </c>
      <c r="K113" s="4"/>
      <c r="L113" s="4" t="n">
        <f aca="false">(1+M113)^12 - 1</f>
        <v>0.0435425862440839</v>
      </c>
      <c r="M113" s="8" t="n">
        <f aca="false">(1/N113)^(1/J113) - 1</f>
        <v>0.00355808648702838</v>
      </c>
      <c r="N113" s="7" t="n">
        <f aca="false">EXP(O113)</f>
        <v>0.648355501498985</v>
      </c>
      <c r="O113" s="7" t="n">
        <f aca="false">$O$111+$G$37*(J113-$J$111)</f>
        <v>-0.433316119638831</v>
      </c>
    </row>
    <row r="114" customFormat="false" ht="14.25" hidden="false" customHeight="true" outlineLevel="0" collapsed="false">
      <c r="J114" s="5" t="n">
        <f aca="false">J113+1</f>
        <v>123</v>
      </c>
      <c r="K114" s="4"/>
      <c r="L114" s="4" t="n">
        <f aca="false">(1+M114)^12 - 1</f>
        <v>0.0435817769002473</v>
      </c>
      <c r="M114" s="8" t="n">
        <f aca="false">(1/N114)^(1/J114) - 1</f>
        <v>0.00356122718483487</v>
      </c>
      <c r="N114" s="7" t="n">
        <f aca="false">EXP(O114)</f>
        <v>0.645808133227426</v>
      </c>
      <c r="O114" s="7" t="n">
        <f aca="false">$O$111+$G$37*(J114-$J$111)</f>
        <v>-0.437252826702851</v>
      </c>
    </row>
    <row r="115" customFormat="false" ht="14.25" hidden="false" customHeight="true" outlineLevel="0" collapsed="false">
      <c r="J115" s="5" t="n">
        <f aca="false">J114+1</f>
        <v>124</v>
      </c>
      <c r="K115" s="4"/>
      <c r="L115" s="4" t="n">
        <f aca="false">(1+M115)^12 - 1</f>
        <v>0.0436203368854553</v>
      </c>
      <c r="M115" s="8" t="n">
        <f aca="false">(1/N115)^(1/J115) - 1</f>
        <v>0.00356431723581752</v>
      </c>
      <c r="N115" s="7" t="n">
        <f aca="false">EXP(O115)</f>
        <v>0.643270773485286</v>
      </c>
      <c r="O115" s="7" t="n">
        <f aca="false">$O$111+$G$37*(J115-$J$111)</f>
        <v>-0.441189533766871</v>
      </c>
    </row>
    <row r="116" customFormat="false" ht="14.25" hidden="false" customHeight="true" outlineLevel="0" collapsed="false">
      <c r="J116" s="5" t="n">
        <f aca="false">J115+1</f>
        <v>125</v>
      </c>
      <c r="K116" s="4"/>
      <c r="L116" s="4" t="n">
        <f aca="false">(1+M116)^12 - 1</f>
        <v>0.0436582813016642</v>
      </c>
      <c r="M116" s="8" t="n">
        <f aca="false">(1/N116)^(1/J116) - 1</f>
        <v>0.00356735785527174</v>
      </c>
      <c r="N116" s="7" t="n">
        <f aca="false">EXP(O116)</f>
        <v>0.64074338294937</v>
      </c>
      <c r="O116" s="7" t="n">
        <f aca="false">$O$111+$G$37*(J116-$J$111)</f>
        <v>-0.445126240830891</v>
      </c>
    </row>
    <row r="117" customFormat="false" ht="14.25" hidden="false" customHeight="true" outlineLevel="0" collapsed="false">
      <c r="J117" s="5" t="n">
        <f aca="false">J116+1</f>
        <v>126</v>
      </c>
      <c r="K117" s="4"/>
      <c r="L117" s="4" t="n">
        <f aca="false">(1+M117)^12 - 1</f>
        <v>0.0436956247724774</v>
      </c>
      <c r="M117" s="8" t="n">
        <f aca="false">(1/N117)^(1/J117) - 1</f>
        <v>0.00357035021991936</v>
      </c>
      <c r="N117" s="7" t="n">
        <f aca="false">EXP(O117)</f>
        <v>0.638225922450981</v>
      </c>
      <c r="O117" s="7" t="n">
        <f aca="false">$O$111+$G$37*(J117-$J$111)</f>
        <v>-0.449062947894911</v>
      </c>
    </row>
    <row r="118" customFormat="false" ht="14.25" hidden="false" customHeight="true" outlineLevel="0" collapsed="false">
      <c r="J118" s="5" t="n">
        <f aca="false">J117+1</f>
        <v>127</v>
      </c>
      <c r="K118" s="4"/>
      <c r="L118" s="4" t="n">
        <f aca="false">(1+M118)^12 - 1</f>
        <v>0.0437323814619386</v>
      </c>
      <c r="M118" s="8" t="n">
        <f aca="false">(1/N118)^(1/J118) - 1</f>
        <v>0.0035732954694272</v>
      </c>
      <c r="N118" s="7" t="n">
        <f aca="false">EXP(O118)</f>
        <v>0.635718352975317</v>
      </c>
      <c r="O118" s="7" t="n">
        <f aca="false">$O$111+$G$37*(J118-$J$111)</f>
        <v>-0.452999654958931</v>
      </c>
    </row>
    <row r="119" customFormat="false" ht="14.25" hidden="false" customHeight="true" outlineLevel="0" collapsed="false">
      <c r="J119" s="5" t="n">
        <f aca="false">J118+1</f>
        <v>128</v>
      </c>
      <c r="K119" s="4"/>
      <c r="L119" s="4" t="n">
        <f aca="false">(1+M119)^12 - 1</f>
        <v>0.0437685650924364</v>
      </c>
      <c r="M119" s="8" t="n">
        <f aca="false">(1/N119)^(1/J119) - 1</f>
        <v>0.00357619470785364</v>
      </c>
      <c r="N119" s="7" t="n">
        <f aca="false">EXP(O119)</f>
        <v>0.63322063566086</v>
      </c>
      <c r="O119" s="7" t="n">
        <f aca="false">$O$111+$G$37*(J119-$J$111)</f>
        <v>-0.456936362022951</v>
      </c>
    </row>
    <row r="120" customFormat="false" ht="14.25" hidden="false" customHeight="true" outlineLevel="0" collapsed="false">
      <c r="J120" s="5" t="n">
        <f aca="false">J119+1</f>
        <v>129</v>
      </c>
      <c r="K120" s="4"/>
      <c r="L120" s="4" t="n">
        <f aca="false">(1+M120)^12 - 1</f>
        <v>0.04380418896179</v>
      </c>
      <c r="M120" s="8" t="n">
        <f aca="false">(1/N120)^(1/J120) - 1</f>
        <v>0.00357904900502892</v>
      </c>
      <c r="N120" s="7" t="n">
        <f aca="false">EXP(O120)</f>
        <v>0.630732731798782</v>
      </c>
      <c r="O120" s="7" t="n">
        <f aca="false">$O$111+$G$37*(J120-$J$111)</f>
        <v>-0.460873069086971</v>
      </c>
    </row>
    <row r="121" customFormat="false" ht="14.25" hidden="false" customHeight="true" outlineLevel="0" collapsed="false">
      <c r="J121" s="5" t="n">
        <f aca="false">J120+1</f>
        <v>130</v>
      </c>
      <c r="K121" s="4"/>
      <c r="L121" s="4" t="n">
        <f aca="false">(1+M121)^12 - 1</f>
        <v>0.0438392659595452</v>
      </c>
      <c r="M121" s="8" t="n">
        <f aca="false">(1/N121)^(1/J121) - 1</f>
        <v>0.00358185939787159</v>
      </c>
      <c r="N121" s="7" t="n">
        <f aca="false">EXP(O121)</f>
        <v>0.628254602832338</v>
      </c>
      <c r="O121" s="7" t="n">
        <f aca="false">$O$111+$G$37*(J121-$J$111)</f>
        <v>-0.464809776150991</v>
      </c>
    </row>
    <row r="122" customFormat="false" ht="14.25" hidden="false" customHeight="true" outlineLevel="0" collapsed="false">
      <c r="J122" s="5" t="n">
        <f aca="false">J121+1</f>
        <v>131</v>
      </c>
      <c r="K122" s="4"/>
      <c r="L122" s="4" t="n">
        <f aca="false">(1+M122)^12 - 1</f>
        <v>0.0438738085825188</v>
      </c>
      <c r="M122" s="8" t="n">
        <f aca="false">(1/N122)^(1/J122) - 1</f>
        <v>0.00358462689164396</v>
      </c>
      <c r="N122" s="7" t="n">
        <f aca="false">EXP(O122)</f>
        <v>0.625786210356272</v>
      </c>
      <c r="O122" s="7" t="n">
        <f aca="false">$O$111+$G$37*(J122-$J$111)</f>
        <v>-0.468746483215011</v>
      </c>
    </row>
    <row r="123" customFormat="false" ht="14.25" hidden="false" customHeight="true" outlineLevel="0" collapsed="false">
      <c r="J123" s="5" t="n">
        <f aca="false">J122+1</f>
        <v>132</v>
      </c>
      <c r="K123" s="4"/>
      <c r="L123" s="4" t="n">
        <f aca="false">(1+M123)^12 - 1</f>
        <v>0.0439078289496526</v>
      </c>
      <c r="M123" s="8" t="n">
        <f aca="false">(1/N123)^(1/J123) - 1</f>
        <v>0.00358735246115183</v>
      </c>
      <c r="N123" s="7" t="n">
        <f aca="false">EXP(O123)</f>
        <v>0.623327516116222</v>
      </c>
      <c r="O123" s="7" t="n">
        <f aca="false">$O$111+$G$37*(J123-$J$111)</f>
        <v>-0.472683190279031</v>
      </c>
    </row>
    <row r="124" customFormat="false" ht="14.25" hidden="false" customHeight="true" outlineLevel="0" collapsed="false">
      <c r="J124" s="5" t="n">
        <f aca="false">J123+1</f>
        <v>133</v>
      </c>
      <c r="K124" s="4"/>
      <c r="L124" s="4" t="n">
        <f aca="false">(1+M124)^12 - 1</f>
        <v>0.0439413388161731</v>
      </c>
      <c r="M124" s="8" t="n">
        <f aca="false">(1/N124)^(1/J124) - 1</f>
        <v>0.00359003705188798</v>
      </c>
      <c r="N124" s="7" t="n">
        <f aca="false">EXP(O124)</f>
        <v>0.620878482008123</v>
      </c>
      <c r="O124" s="7" t="n">
        <f aca="false">$O$111+$G$37*(J124-$J$111)</f>
        <v>-0.476619897343051</v>
      </c>
    </row>
    <row r="125" customFormat="false" ht="14.25" hidden="false" customHeight="true" outlineLevel="0" collapsed="false">
      <c r="J125" s="5" t="n">
        <f aca="false">J124+1</f>
        <v>134</v>
      </c>
      <c r="K125" s="4"/>
      <c r="L125" s="4" t="n">
        <f aca="false">(1+M125)^12 - 1</f>
        <v>0.0439743495871516</v>
      </c>
      <c r="M125" s="8" t="n">
        <f aca="false">(1/N125)^(1/J125) - 1</f>
        <v>0.00359268158112713</v>
      </c>
      <c r="N125" s="7" t="n">
        <f aca="false">EXP(O125)</f>
        <v>0.618439070077624</v>
      </c>
      <c r="O125" s="7" t="n">
        <f aca="false">$O$111+$G$37*(J125-$J$111)</f>
        <v>-0.480556604407071</v>
      </c>
    </row>
    <row r="126" customFormat="false" ht="14.25" hidden="false" customHeight="true" outlineLevel="0" collapsed="false">
      <c r="J126" s="5" t="n">
        <f aca="false">J125+1</f>
        <v>135</v>
      </c>
      <c r="K126" s="4"/>
      <c r="L126" s="4" t="n">
        <f aca="false">(1+M126)^12 - 1</f>
        <v>0.0440068723304288</v>
      </c>
      <c r="M126" s="8" t="n">
        <f aca="false">(1/N126)^(1/J126) - 1</f>
        <v>0.00359528693896949</v>
      </c>
      <c r="N126" s="7" t="n">
        <f aca="false">EXP(O126)</f>
        <v>0.616009242519493</v>
      </c>
      <c r="O126" s="7" t="n">
        <f aca="false">$O$111+$G$37*(J126-$J$111)</f>
        <v>-0.484493311471091</v>
      </c>
    </row>
    <row r="127" customFormat="false" ht="14.25" hidden="false" customHeight="true" outlineLevel="0" collapsed="false">
      <c r="J127" s="5" t="n">
        <f aca="false">J126+1</f>
        <v>136</v>
      </c>
      <c r="K127" s="4"/>
      <c r="L127" s="4" t="n">
        <f aca="false">(1+M127)^12 - 1</f>
        <v>0.0440389177890079</v>
      </c>
      <c r="M127" s="8" t="n">
        <f aca="false">(1/N127)^(1/J127) - 1</f>
        <v>0.00359785398934132</v>
      </c>
      <c r="N127" s="7" t="n">
        <f aca="false">EXP(O127)</f>
        <v>0.613588961677034</v>
      </c>
      <c r="O127" s="7" t="n">
        <f aca="false">$O$111+$G$37*(J127-$J$111)</f>
        <v>-0.488430018535111</v>
      </c>
    </row>
    <row r="128" customFormat="false" ht="14.25" hidden="false" customHeight="true" outlineLevel="0" collapsed="false">
      <c r="J128" s="5" t="n">
        <f aca="false">J127+1</f>
        <v>137</v>
      </c>
      <c r="K128" s="4"/>
      <c r="L128" s="4" t="n">
        <f aca="false">(1+M128)^12 - 1</f>
        <v>0.0440704963928626</v>
      </c>
      <c r="M128" s="8" t="n">
        <f aca="false">(1/N128)^(1/J128) - 1</f>
        <v>0.00360038357094816</v>
      </c>
      <c r="N128" s="7" t="n">
        <f aca="false">EXP(O128)</f>
        <v>0.611178190041502</v>
      </c>
      <c r="O128" s="7" t="n">
        <f aca="false">$O$111+$G$37*(J128-$J$111)</f>
        <v>-0.492366725599131</v>
      </c>
    </row>
    <row r="129" customFormat="false" ht="14.25" hidden="false" customHeight="true" outlineLevel="0" collapsed="false">
      <c r="J129" s="5" t="n">
        <f aca="false">J128+1</f>
        <v>138</v>
      </c>
      <c r="K129" s="4"/>
      <c r="L129" s="4" t="n">
        <f aca="false">(1+M129)^12 - 1</f>
        <v>0.0441016182702725</v>
      </c>
      <c r="M129" s="8" t="n">
        <f aca="false">(1/N129)^(1/J129) - 1</f>
        <v>0.00360287649818991</v>
      </c>
      <c r="N129" s="7" t="n">
        <f aca="false">EXP(O129)</f>
        <v>0.608776890251524</v>
      </c>
      <c r="O129" s="7" t="n">
        <f aca="false">$O$111+$G$37*(J129-$J$111)</f>
        <v>-0.496303432663151</v>
      </c>
    </row>
    <row r="130" customFormat="false" ht="14.25" hidden="false" customHeight="true" outlineLevel="0" collapsed="false">
      <c r="J130" s="5" t="n">
        <f aca="false">J129+1</f>
        <v>139</v>
      </c>
      <c r="K130" s="4"/>
      <c r="L130" s="4" t="n">
        <f aca="false">(1+M130)^12 - 1</f>
        <v>0.044132293258649</v>
      </c>
      <c r="M130" s="8" t="n">
        <f aca="false">(1/N130)^(1/J130) - 1</f>
        <v>0.00360533356203452</v>
      </c>
      <c r="N130" s="7" t="n">
        <f aca="false">EXP(O130)</f>
        <v>0.606385025092518</v>
      </c>
      <c r="O130" s="7" t="n">
        <f aca="false">$O$111+$G$37*(J130-$J$111)</f>
        <v>-0.500240139727171</v>
      </c>
    </row>
    <row r="131" customFormat="false" ht="14.25" hidden="false" customHeight="true" outlineLevel="0" collapsed="false">
      <c r="J131" s="5" t="n">
        <f aca="false">J130+1</f>
        <v>140</v>
      </c>
      <c r="K131" s="4"/>
      <c r="L131" s="4" t="n">
        <f aca="false">(1+M131)^12 - 1</f>
        <v>0.0441625309148932</v>
      </c>
      <c r="M131" s="8" t="n">
        <f aca="false">(1/N131)^(1/J131) - 1</f>
        <v>0.00360775553085402</v>
      </c>
      <c r="N131" s="7" t="n">
        <f aca="false">EXP(O131)</f>
        <v>0.604002557496117</v>
      </c>
      <c r="O131" s="7" t="n">
        <f aca="false">$O$111+$G$37*(J131-$J$111)</f>
        <v>-0.504176846791191</v>
      </c>
    </row>
    <row r="132" customFormat="false" ht="14.25" hidden="false" customHeight="true" outlineLevel="0" collapsed="false">
      <c r="J132" s="5" t="n">
        <f aca="false">J131+1</f>
        <v>141</v>
      </c>
      <c r="K132" s="4"/>
      <c r="L132" s="4" t="n">
        <f aca="false">(1+M132)^12 - 1</f>
        <v>0.0441923405253393</v>
      </c>
      <c r="M132" s="8" t="n">
        <f aca="false">(1/N132)^(1/J132) - 1</f>
        <v>0.00361014315122699</v>
      </c>
      <c r="N132" s="7" t="n">
        <f aca="false">EXP(O132)</f>
        <v>0.601629450539596</v>
      </c>
      <c r="O132" s="7" t="n">
        <f aca="false">$O$111+$G$37*(J132-$J$111)</f>
        <v>-0.508113553855211</v>
      </c>
    </row>
    <row r="133" customFormat="false" ht="14.25" hidden="false" customHeight="true" outlineLevel="0" collapsed="false">
      <c r="J133" s="5" t="n">
        <f aca="false">J132+1</f>
        <v>142</v>
      </c>
      <c r="K133" s="4"/>
      <c r="L133" s="4" t="n">
        <f aca="false">(1+M133)^12 - 1</f>
        <v>0.0442217311152517</v>
      </c>
      <c r="M133" s="8" t="n">
        <f aca="false">(1/N133)^(1/J133) - 1</f>
        <v>0.00361249714870482</v>
      </c>
      <c r="N133" s="7" t="n">
        <f aca="false">EXP(O133)</f>
        <v>0.599265667445296</v>
      </c>
      <c r="O133" s="7" t="n">
        <f aca="false">$O$111+$G$37*(J133-$J$111)</f>
        <v>-0.512050260919231</v>
      </c>
    </row>
    <row r="134" customFormat="false" ht="14.25" hidden="false" customHeight="true" outlineLevel="0" collapsed="false">
      <c r="J134" s="5" t="n">
        <f aca="false">J133+1</f>
        <v>143</v>
      </c>
      <c r="K134" s="4"/>
      <c r="L134" s="4" t="n">
        <f aca="false">(1+M134)^12 - 1</f>
        <v>0.044250711457938</v>
      </c>
      <c r="M134" s="8" t="n">
        <f aca="false">(1/N134)^(1/J134) - 1</f>
        <v>0.00361481822854715</v>
      </c>
      <c r="N134" s="7" t="n">
        <f aca="false">EXP(O134)</f>
        <v>0.596911171580056</v>
      </c>
      <c r="O134" s="7" t="n">
        <f aca="false">$O$111+$G$37*(J134-$J$111)</f>
        <v>-0.515986967983251</v>
      </c>
    </row>
    <row r="135" customFormat="false" ht="14.25" hidden="false" customHeight="true" outlineLevel="0" collapsed="false">
      <c r="J135" s="5" t="n">
        <f aca="false">J134+1</f>
        <v>144</v>
      </c>
      <c r="K135" s="4"/>
      <c r="L135" s="4" t="n">
        <f aca="false">(1+M135)^12 - 1</f>
        <v>0.0442792900834792</v>
      </c>
      <c r="M135" s="8" t="n">
        <f aca="false">(1/N135)^(1/J135) - 1</f>
        <v>0.00361710707642615</v>
      </c>
      <c r="N135" s="7" t="n">
        <f aca="false">EXP(O135)</f>
        <v>0.594565926454648</v>
      </c>
      <c r="O135" s="7" t="n">
        <f aca="false">$O$111+$G$37*(J135-$J$111)</f>
        <v>-0.519923675047272</v>
      </c>
    </row>
    <row r="136" customFormat="false" ht="14.25" hidden="false" customHeight="true" outlineLevel="0" collapsed="false">
      <c r="J136" s="5" t="n">
        <f aca="false">J135+1</f>
        <v>145</v>
      </c>
      <c r="K136" s="4"/>
      <c r="L136" s="4" t="n">
        <f aca="false">(1+M136)^12 - 1</f>
        <v>0.0443074752871024</v>
      </c>
      <c r="M136" s="8" t="n">
        <f aca="false">(1/N136)^(1/J136) - 1</f>
        <v>0.00361936435910204</v>
      </c>
      <c r="N136" s="7" t="n">
        <f aca="false">EXP(O136)</f>
        <v>0.592229895723206</v>
      </c>
      <c r="O136" s="7" t="n">
        <f aca="false">$O$111+$G$37*(J136-$J$111)</f>
        <v>-0.523860382111292</v>
      </c>
    </row>
    <row r="137" customFormat="false" ht="14.25" hidden="false" customHeight="true" outlineLevel="0" collapsed="false">
      <c r="J137" s="5" t="n">
        <f aca="false">J136+1</f>
        <v>146</v>
      </c>
      <c r="K137" s="4"/>
      <c r="L137" s="4" t="n">
        <f aca="false">(1+M137)^12 - 1</f>
        <v>0.0443352751372068</v>
      </c>
      <c r="M137" s="8" t="n">
        <f aca="false">(1/N137)^(1/J137) - 1</f>
        <v>0.00362159072507051</v>
      </c>
      <c r="N137" s="7" t="n">
        <f aca="false">EXP(O137)</f>
        <v>0.589903043182669</v>
      </c>
      <c r="O137" s="7" t="n">
        <f aca="false">$O$111+$G$37*(J137-$J$111)</f>
        <v>-0.527797089175312</v>
      </c>
    </row>
    <row r="138" customFormat="false" ht="14.25" hidden="false" customHeight="true" outlineLevel="0" collapsed="false">
      <c r="J138" s="5" t="n">
        <f aca="false">J137+1</f>
        <v>147</v>
      </c>
      <c r="K138" s="4"/>
      <c r="L138" s="4" t="n">
        <f aca="false">(1+M138)^12 - 1</f>
        <v>0.0443626974830662</v>
      </c>
      <c r="M138" s="8" t="n">
        <f aca="false">(1/N138)^(1/J138) - 1</f>
        <v>0.00362378680518405</v>
      </c>
      <c r="N138" s="7" t="n">
        <f aca="false">EXP(O138)</f>
        <v>0.587585332772215</v>
      </c>
      <c r="O138" s="7" t="n">
        <f aca="false">$O$111+$G$37*(J138-$J$111)</f>
        <v>-0.531733796239332</v>
      </c>
    </row>
    <row r="139" customFormat="false" ht="14.25" hidden="false" customHeight="true" outlineLevel="0" collapsed="false">
      <c r="J139" s="5" t="n">
        <f aca="false">J138+1</f>
        <v>148</v>
      </c>
      <c r="K139" s="4"/>
      <c r="L139" s="4" t="n">
        <f aca="false">(1+M139)^12 - 1</f>
        <v>0.0443897499622143</v>
      </c>
      <c r="M139" s="8" t="n">
        <f aca="false">(1/N139)^(1/J139) - 1</f>
        <v>0.00362595321324766</v>
      </c>
      <c r="N139" s="7" t="n">
        <f aca="false">EXP(O139)</f>
        <v>0.585276728572703</v>
      </c>
      <c r="O139" s="7" t="n">
        <f aca="false">$O$111+$G$37*(J139-$J$111)</f>
        <v>-0.535670503303352</v>
      </c>
    </row>
    <row r="140" customFormat="false" ht="14.25" hidden="false" customHeight="true" outlineLevel="0" collapsed="false">
      <c r="J140" s="5" t="n">
        <f aca="false">J139+1</f>
        <v>149</v>
      </c>
      <c r="K140" s="4"/>
      <c r="L140" s="4" t="n">
        <f aca="false">(1+M140)^12 - 1</f>
        <v>0.0444164400075413</v>
      </c>
      <c r="M140" s="8" t="n">
        <f aca="false">(1/N140)^(1/J140) - 1</f>
        <v>0.00362809054659108</v>
      </c>
      <c r="N140" s="7" t="n">
        <f aca="false">EXP(O140)</f>
        <v>0.582977194806118</v>
      </c>
      <c r="O140" s="7" t="n">
        <f aca="false">$O$111+$G$37*(J140-$J$111)</f>
        <v>-0.539607210367372</v>
      </c>
    </row>
    <row r="141" customFormat="false" ht="14.25" hidden="false" customHeight="true" outlineLevel="0" collapsed="false">
      <c r="J141" s="5" t="n">
        <f aca="false">J140+1</f>
        <v>150</v>
      </c>
      <c r="K141" s="4"/>
      <c r="L141" s="4" t="n">
        <f aca="false">(1+M141)^12 - 1</f>
        <v>0.0444427748540974</v>
      </c>
      <c r="M141" s="8" t="n">
        <f aca="false">(1/N141)^(1/J141) - 1</f>
        <v>0.00363019938661768</v>
      </c>
      <c r="N141" s="7" t="n">
        <f aca="false">EXP(O141)</f>
        <v>0.580686695835016</v>
      </c>
      <c r="O141" s="7" t="n">
        <f aca="false">$O$111+$G$37*(J141-$J$111)</f>
        <v>-0.543543917431392</v>
      </c>
    </row>
    <row r="142" customFormat="false" ht="14.25" hidden="false" customHeight="true" outlineLevel="0" collapsed="false">
      <c r="J142" s="5" t="n">
        <f aca="false">J141+1</f>
        <v>151</v>
      </c>
      <c r="K142" s="4"/>
      <c r="L142" s="4" t="n">
        <f aca="false">(1+M142)^12 - 1</f>
        <v>0.0444687615456325</v>
      </c>
      <c r="M142" s="8" t="n">
        <f aca="false">(1/N142)^(1/J142) - 1</f>
        <v>0.0036322802993316</v>
      </c>
      <c r="N142" s="7" t="n">
        <f aca="false">EXP(O142)</f>
        <v>0.578405196161971</v>
      </c>
      <c r="O142" s="7" t="n">
        <f aca="false">$O$111+$G$37*(J142-$J$111)</f>
        <v>-0.547480624495412</v>
      </c>
    </row>
    <row r="143" customFormat="false" ht="14.25" hidden="false" customHeight="true" outlineLevel="0" collapsed="false">
      <c r="J143" s="5" t="n">
        <f aca="false">J142+1</f>
        <v>152</v>
      </c>
      <c r="K143" s="4"/>
      <c r="L143" s="4" t="n">
        <f aca="false">(1+M143)^12 - 1</f>
        <v>0.0444944069408866</v>
      </c>
      <c r="M143" s="8" t="n">
        <f aca="false">(1/N143)^(1/J143) - 1</f>
        <v>0.0036343338358451</v>
      </c>
      <c r="N143" s="7" t="n">
        <f aca="false">EXP(O143)</f>
        <v>0.576132660429027</v>
      </c>
      <c r="O143" s="7" t="n">
        <f aca="false">$O$111+$G$37*(J143-$J$111)</f>
        <v>-0.551417331559432</v>
      </c>
    </row>
    <row r="144" customFormat="false" ht="14.25" hidden="false" customHeight="true" outlineLevel="0" collapsed="false">
      <c r="J144" s="5" t="n">
        <f aca="false">J143+1</f>
        <v>153</v>
      </c>
      <c r="K144" s="4"/>
      <c r="L144" s="4" t="n">
        <f aca="false">(1+M144)^12 - 1</f>
        <v>0.0445197177196046</v>
      </c>
      <c r="M144" s="8" t="n">
        <f aca="false">(1/N144)^(1/J144) - 1</f>
        <v>0.00363636053286354</v>
      </c>
      <c r="N144" s="7" t="n">
        <f aca="false">EXP(O144)</f>
        <v>0.573869053417144</v>
      </c>
      <c r="O144" s="7" t="n">
        <f aca="false">$O$111+$G$37*(J144-$J$111)</f>
        <v>-0.555354038623452</v>
      </c>
    </row>
    <row r="145" customFormat="false" ht="14.25" hidden="false" customHeight="true" outlineLevel="0" collapsed="false">
      <c r="J145" s="5" t="n">
        <f aca="false">J144+1</f>
        <v>154</v>
      </c>
      <c r="K145" s="4"/>
      <c r="L145" s="4" t="n">
        <f aca="false">(1+M145)^12 - 1</f>
        <v>0.0445447003883621</v>
      </c>
      <c r="M145" s="8" t="n">
        <f aca="false">(1/N145)^(1/J145) - 1</f>
        <v>0.00363836091315495</v>
      </c>
      <c r="N145" s="7" t="n">
        <f aca="false">EXP(O145)</f>
        <v>0.571614340045661</v>
      </c>
      <c r="O145" s="7" t="n">
        <f aca="false">$O$111+$G$37*(J145-$J$111)</f>
        <v>-0.559290745687472</v>
      </c>
    </row>
    <row r="146" customFormat="false" ht="14.25" hidden="false" customHeight="true" outlineLevel="0" collapsed="false">
      <c r="J146" s="5" t="n">
        <f aca="false">J145+1</f>
        <v>155</v>
      </c>
      <c r="K146" s="4"/>
      <c r="L146" s="4" t="n">
        <f aca="false">(1+M146)^12 - 1</f>
        <v>0.0445693612861171</v>
      </c>
      <c r="M146" s="8" t="n">
        <f aca="false">(1/N146)^(1/J146) - 1</f>
        <v>0.00364033548599774</v>
      </c>
      <c r="N146" s="7" t="n">
        <f aca="false">EXP(O146)</f>
        <v>0.569368485371745</v>
      </c>
      <c r="O146" s="7" t="n">
        <f aca="false">$O$111+$G$37*(J146-$J$111)</f>
        <v>-0.563227452751492</v>
      </c>
    </row>
    <row r="147" customFormat="false" ht="14.25" hidden="false" customHeight="true" outlineLevel="0" collapsed="false">
      <c r="J147" s="5" t="n">
        <f aca="false">J146+1</f>
        <v>156</v>
      </c>
      <c r="K147" s="4"/>
      <c r="L147" s="4" t="n">
        <f aca="false">(1+M147)^12 - 1</f>
        <v>0.0445937065895927</v>
      </c>
      <c r="M147" s="8" t="n">
        <f aca="false">(1/N147)^(1/J147) - 1</f>
        <v>0.00364228474761452</v>
      </c>
      <c r="N147" s="7" t="n">
        <f aca="false">EXP(O147)</f>
        <v>0.567131454589854</v>
      </c>
      <c r="O147" s="7" t="n">
        <f aca="false">$O$111+$G$37*(J147-$J$111)</f>
        <v>-0.567164159815512</v>
      </c>
    </row>
    <row r="148" customFormat="false" ht="14.25" hidden="false" customHeight="true" outlineLevel="0" collapsed="false">
      <c r="J148" s="5" t="n">
        <f aca="false">J147+1</f>
        <v>157</v>
      </c>
      <c r="K148" s="4"/>
      <c r="L148" s="4" t="n">
        <f aca="false">(1+M148)^12 - 1</f>
        <v>0.0446177423184224</v>
      </c>
      <c r="M148" s="8" t="n">
        <f aca="false">(1/N148)^(1/J148) - 1</f>
        <v>0.00364420918158692</v>
      </c>
      <c r="N148" s="7" t="n">
        <f aca="false">EXP(O148)</f>
        <v>0.564903213031195</v>
      </c>
      <c r="O148" s="7" t="n">
        <f aca="false">$O$111+$G$37*(J148-$J$111)</f>
        <v>-0.571100866879532</v>
      </c>
    </row>
    <row r="149" customFormat="false" ht="14.25" hidden="false" customHeight="true" outlineLevel="0" collapsed="false">
      <c r="J149" s="5" t="n">
        <f aca="false">J148+1</f>
        <v>158</v>
      </c>
      <c r="K149" s="4"/>
      <c r="L149" s="4" t="n">
        <f aca="false">(1+M149)^12 - 1</f>
        <v>0.0446414743401173</v>
      </c>
      <c r="M149" s="8" t="n">
        <f aca="false">(1/N149)^(1/J149) - 1</f>
        <v>0.0036461092592559</v>
      </c>
      <c r="N149" s="7" t="n">
        <f aca="false">EXP(O149)</f>
        <v>0.562683726163187</v>
      </c>
      <c r="O149" s="7" t="n">
        <f aca="false">$O$111+$G$37*(J149-$J$111)</f>
        <v>-0.575037573943552</v>
      </c>
    </row>
    <row r="150" customFormat="false" ht="14.25" hidden="false" customHeight="true" outlineLevel="0" collapsed="false">
      <c r="J150" s="5" t="n">
        <f aca="false">J149+1</f>
        <v>159</v>
      </c>
      <c r="K150" s="4"/>
      <c r="L150" s="4" t="n">
        <f aca="false">(1+M150)^12 - 1</f>
        <v>0.0446649083748409</v>
      </c>
      <c r="M150" s="8" t="n">
        <f aca="false">(1/N150)^(1/J150) - 1</f>
        <v>0.00364798544010658</v>
      </c>
      <c r="N150" s="7" t="n">
        <f aca="false">EXP(O150)</f>
        <v>0.560472959588929</v>
      </c>
      <c r="O150" s="7" t="n">
        <f aca="false">$O$111+$G$37*(J150-$J$111)</f>
        <v>-0.578974281007572</v>
      </c>
    </row>
    <row r="151" customFormat="false" ht="14.25" hidden="false" customHeight="true" outlineLevel="0" collapsed="false">
      <c r="J151" s="5" t="n">
        <f aca="false">J150+1</f>
        <v>160</v>
      </c>
      <c r="K151" s="4"/>
      <c r="L151" s="4" t="n">
        <f aca="false">(1+M151)^12 - 1</f>
        <v>0.0446880500000009</v>
      </c>
      <c r="M151" s="8" t="n">
        <f aca="false">(1/N151)^(1/J151) - 1</f>
        <v>0.00364983817213838</v>
      </c>
      <c r="N151" s="7" t="n">
        <f aca="false">EXP(O151)</f>
        <v>0.55827087904666</v>
      </c>
      <c r="O151" s="7" t="n">
        <f aca="false">$O$111+$G$37*(J151-$J$111)</f>
        <v>-0.582910988071592</v>
      </c>
    </row>
    <row r="152" customFormat="false" ht="14.25" hidden="false" customHeight="true" outlineLevel="0" collapsed="false">
      <c r="J152" s="5" t="n">
        <f aca="false">J151+1</f>
        <v>161</v>
      </c>
      <c r="K152" s="4"/>
      <c r="L152" s="4" t="n">
        <f aca="false">(1+M152)^12 - 1</f>
        <v>0.0447109046546781</v>
      </c>
      <c r="M152" s="8" t="n">
        <f aca="false">(1/N152)^(1/J152) - 1</f>
        <v>0.00365166789222182</v>
      </c>
      <c r="N152" s="7" t="n">
        <f aca="false">EXP(O152)</f>
        <v>0.556077450409237</v>
      </c>
      <c r="O152" s="7" t="n">
        <f aca="false">$O$111+$G$37*(J152-$J$111)</f>
        <v>-0.586847695135612</v>
      </c>
    </row>
    <row r="153" customFormat="false" ht="14.25" hidden="false" customHeight="true" outlineLevel="0" collapsed="false">
      <c r="J153" s="5" t="n">
        <f aca="false">J152+1</f>
        <v>162</v>
      </c>
      <c r="K153" s="4"/>
      <c r="L153" s="4" t="n">
        <f aca="false">(1+M153)^12 - 1</f>
        <v>0.0447334776438997</v>
      </c>
      <c r="M153" s="8" t="n">
        <f aca="false">(1/N153)^(1/J153) - 1</f>
        <v>0.00365347502644298</v>
      </c>
      <c r="N153" s="7" t="n">
        <f aca="false">EXP(O153)</f>
        <v>0.553892639683598</v>
      </c>
      <c r="O153" s="7" t="n">
        <f aca="false">$O$111+$G$37*(J153-$J$111)</f>
        <v>-0.590784402199632</v>
      </c>
    </row>
    <row r="154" customFormat="false" ht="14.25" hidden="false" customHeight="true" outlineLevel="0" collapsed="false">
      <c r="J154" s="5" t="n">
        <f aca="false">J153+1</f>
        <v>163</v>
      </c>
      <c r="K154" s="4"/>
      <c r="L154" s="4" t="n">
        <f aca="false">(1+M154)^12 - 1</f>
        <v>0.0447557741427178</v>
      </c>
      <c r="M154" s="8" t="n">
        <f aca="false">(1/N154)^(1/J154) - 1</f>
        <v>0.00365525999043204</v>
      </c>
      <c r="N154" s="7" t="n">
        <f aca="false">EXP(O154)</f>
        <v>0.551716413010241</v>
      </c>
      <c r="O154" s="7" t="n">
        <f aca="false">$O$111+$G$37*(J154-$J$111)</f>
        <v>-0.594721109263652</v>
      </c>
    </row>
    <row r="155" customFormat="false" ht="14.25" hidden="false" customHeight="true" outlineLevel="0" collapsed="false">
      <c r="J155" s="5" t="n">
        <f aca="false">J154+1</f>
        <v>164</v>
      </c>
      <c r="K155" s="4"/>
      <c r="L155" s="4" t="n">
        <f aca="false">(1+M155)^12 - 1</f>
        <v>0.0447777992001945</v>
      </c>
      <c r="M155" s="8" t="n">
        <f aca="false">(1/N155)^(1/J155) - 1</f>
        <v>0.00365702318968442</v>
      </c>
      <c r="N155" s="7" t="n">
        <f aca="false">EXP(O155)</f>
        <v>0.549548736662695</v>
      </c>
      <c r="O155" s="7" t="n">
        <f aca="false">$O$111+$G$37*(J155-$J$111)</f>
        <v>-0.598657816327672</v>
      </c>
    </row>
    <row r="156" customFormat="false" ht="14.25" hidden="false" customHeight="true" outlineLevel="0" collapsed="false">
      <c r="J156" s="5" t="n">
        <f aca="false">J155+1</f>
        <v>165</v>
      </c>
      <c r="K156" s="4"/>
      <c r="L156" s="4" t="n">
        <f aca="false">(1+M156)^12 - 1</f>
        <v>0.0447995577431908</v>
      </c>
      <c r="M156" s="8" t="n">
        <f aca="false">(1/N156)^(1/J156) - 1</f>
        <v>0.00365876501986606</v>
      </c>
      <c r="N156" s="7" t="n">
        <f aca="false">EXP(O156)</f>
        <v>0.547389577047</v>
      </c>
      <c r="O156" s="7" t="n">
        <f aca="false">$O$111+$G$37*(J156-$J$111)</f>
        <v>-0.602594523391693</v>
      </c>
    </row>
    <row r="157" customFormat="false" ht="14.25" hidden="false" customHeight="true" outlineLevel="0" collapsed="false">
      <c r="J157" s="5" t="n">
        <f aca="false">J156+1</f>
        <v>166</v>
      </c>
      <c r="K157" s="4"/>
      <c r="L157" s="4" t="n">
        <f aca="false">(1+M157)^12 - 1</f>
        <v>0.0448210545800525</v>
      </c>
      <c r="M157" s="8" t="n">
        <f aca="false">(1/N157)^(1/J157) - 1</f>
        <v>0.00366048586711032</v>
      </c>
      <c r="N157" s="7" t="n">
        <f aca="false">EXP(O157)</f>
        <v>0.545238900701187</v>
      </c>
      <c r="O157" s="7" t="n">
        <f aca="false">$O$111+$G$37*(J157-$J$111)</f>
        <v>-0.606531230455713</v>
      </c>
    </row>
    <row r="158" customFormat="false" ht="14.25" hidden="false" customHeight="true" outlineLevel="0" collapsed="false">
      <c r="J158" s="5" t="n">
        <f aca="false">J157+1</f>
        <v>167</v>
      </c>
      <c r="K158" s="4"/>
      <c r="L158" s="4" t="n">
        <f aca="false">(1+M158)^12 - 1</f>
        <v>0.0448422944041513</v>
      </c>
      <c r="M158" s="8" t="n">
        <f aca="false">(1/N158)^(1/J158) - 1</f>
        <v>0.00366218610830327</v>
      </c>
      <c r="N158" s="7" t="n">
        <f aca="false">EXP(O158)</f>
        <v>0.543096674294756</v>
      </c>
      <c r="O158" s="7" t="n">
        <f aca="false">$O$111+$G$37*(J158-$J$111)</f>
        <v>-0.610467937519733</v>
      </c>
    </row>
    <row r="159" customFormat="false" ht="14.25" hidden="false" customHeight="true" outlineLevel="0" collapsed="false">
      <c r="J159" s="5" t="n">
        <f aca="false">J158+1</f>
        <v>168</v>
      </c>
      <c r="K159" s="4"/>
      <c r="L159" s="4" t="n">
        <f aca="false">(1+M159)^12 - 1</f>
        <v>0.0448632817973009</v>
      </c>
      <c r="M159" s="8" t="n">
        <f aca="false">(1/N159)^(1/J159) - 1</f>
        <v>0.00366386611135883</v>
      </c>
      <c r="N159" s="7" t="n">
        <f aca="false">EXP(O159)</f>
        <v>0.540962864628163</v>
      </c>
      <c r="O159" s="7" t="n">
        <f aca="false">$O$111+$G$37*(J159-$J$111)</f>
        <v>-0.614404644583753</v>
      </c>
    </row>
    <row r="160" customFormat="false" ht="14.25" hidden="false" customHeight="true" outlineLevel="0" collapsed="false">
      <c r="J160" s="5" t="n">
        <f aca="false">J159+1</f>
        <v>169</v>
      </c>
      <c r="K160" s="4"/>
      <c r="L160" s="4" t="n">
        <f aca="false">(1+M160)^12 - 1</f>
        <v>0.044884021233045</v>
      </c>
      <c r="M160" s="8" t="n">
        <f aca="false">(1/N160)^(1/J160) - 1</f>
        <v>0.00366552623548366</v>
      </c>
      <c r="N160" s="7" t="n">
        <f aca="false">EXP(O160)</f>
        <v>0.538837438632301</v>
      </c>
      <c r="O160" s="7" t="n">
        <f aca="false">$O$111+$G$37*(J160-$J$111)</f>
        <v>-0.618341351647773</v>
      </c>
    </row>
    <row r="161" customFormat="false" ht="14.25" hidden="false" customHeight="true" outlineLevel="0" collapsed="false">
      <c r="J161" s="5" t="n">
        <f aca="false">J160+1</f>
        <v>170</v>
      </c>
      <c r="K161" s="4"/>
      <c r="L161" s="4" t="n">
        <f aca="false">(1+M161)^12 - 1</f>
        <v>0.0449045170798494</v>
      </c>
      <c r="M161" s="8" t="n">
        <f aca="false">(1/N161)^(1/J161) - 1</f>
        <v>0.00366716683143431</v>
      </c>
      <c r="N161" s="7" t="n">
        <f aca="false">EXP(O161)</f>
        <v>0.536720363367996</v>
      </c>
      <c r="O161" s="7" t="n">
        <f aca="false">$O$111+$G$37*(J161-$J$111)</f>
        <v>-0.622278058711793</v>
      </c>
    </row>
    <row r="162" customFormat="false" ht="14.25" hidden="false" customHeight="true" outlineLevel="0" collapsed="false">
      <c r="J162" s="5" t="n">
        <f aca="false">J161+1</f>
        <v>171</v>
      </c>
      <c r="K162" s="4"/>
      <c r="L162" s="4" t="n">
        <f aca="false">(1+M162)^12 - 1</f>
        <v>0.0449247736041549</v>
      </c>
      <c r="M162" s="8" t="n">
        <f aca="false">(1/N162)^(1/J162) - 1</f>
        <v>0.00366878824176298</v>
      </c>
      <c r="N162" s="7" t="n">
        <f aca="false">EXP(O162)</f>
        <v>0.534611606025485</v>
      </c>
      <c r="O162" s="7" t="n">
        <f aca="false">$O$111+$G$37*(J162-$J$111)</f>
        <v>-0.626214765775813</v>
      </c>
    </row>
    <row r="163" customFormat="false" ht="14.25" hidden="false" customHeight="true" outlineLevel="0" collapsed="false">
      <c r="J163" s="5" t="n">
        <f aca="false">J162+1</f>
        <v>172</v>
      </c>
      <c r="K163" s="4"/>
      <c r="L163" s="4" t="n">
        <f aca="false">(1+M163)^12 - 1</f>
        <v>0.0449447949733492</v>
      </c>
      <c r="M163" s="8" t="n">
        <f aca="false">(1/N163)^(1/J163) - 1</f>
        <v>0.00367039080105691</v>
      </c>
      <c r="N163" s="7" t="n">
        <f aca="false">EXP(O163)</f>
        <v>0.532511133923917</v>
      </c>
      <c r="O163" s="7" t="n">
        <f aca="false">$O$111+$G$37*(J163-$J$111)</f>
        <v>-0.630151472839833</v>
      </c>
    </row>
    <row r="164" customFormat="false" ht="14.25" hidden="false" customHeight="true" outlineLevel="0" collapsed="false">
      <c r="J164" s="5" t="n">
        <f aca="false">J163+1</f>
        <v>173</v>
      </c>
      <c r="K164" s="4"/>
      <c r="L164" s="4" t="n">
        <f aca="false">(1+M164)^12 - 1</f>
        <v>0.0449645852586253</v>
      </c>
      <c r="M164" s="8" t="n">
        <f aca="false">(1/N164)^(1/J164) - 1</f>
        <v>0.00367197483616866</v>
      </c>
      <c r="N164" s="7" t="n">
        <f aca="false">EXP(O164)</f>
        <v>0.530418914510843</v>
      </c>
      <c r="O164" s="7" t="n">
        <f aca="false">$O$111+$G$37*(J164-$J$111)</f>
        <v>-0.634088179903853</v>
      </c>
    </row>
    <row r="165" customFormat="false" ht="14.25" hidden="false" customHeight="true" outlineLevel="0" collapsed="false">
      <c r="J165" s="5" t="n">
        <f aca="false">J164+1</f>
        <v>174</v>
      </c>
      <c r="K165" s="4"/>
      <c r="L165" s="4" t="n">
        <f aca="false">(1+M165)^12 - 1</f>
        <v>0.044984148437726</v>
      </c>
      <c r="M165" s="8" t="n">
        <f aca="false">(1/N165)^(1/J165) - 1</f>
        <v>0.00367354066643699</v>
      </c>
      <c r="N165" s="7" t="n">
        <f aca="false">EXP(O165)</f>
        <v>0.52833491536171</v>
      </c>
      <c r="O165" s="7" t="n">
        <f aca="false">$O$111+$G$37*(J165-$J$111)</f>
        <v>-0.638024886967873</v>
      </c>
    </row>
    <row r="166" customFormat="false" ht="14.25" hidden="false" customHeight="true" outlineLevel="0" collapsed="false">
      <c r="J166" s="5" t="n">
        <f aca="false">J165+1</f>
        <v>175</v>
      </c>
      <c r="K166" s="4"/>
      <c r="L166" s="4" t="n">
        <f aca="false">(1+M166)^12 - 1</f>
        <v>0.0450034883976351</v>
      </c>
      <c r="M166" s="8" t="n">
        <f aca="false">(1/N166)^(1/J166) - 1</f>
        <v>0.00367508860390364</v>
      </c>
      <c r="N166" s="7" t="n">
        <f aca="false">EXP(O166)</f>
        <v>0.52625910417936</v>
      </c>
      <c r="O166" s="7" t="n">
        <f aca="false">$O$111+$G$37*(J166-$J$111)</f>
        <v>-0.641961594031893</v>
      </c>
    </row>
    <row r="167" customFormat="false" ht="14.25" hidden="false" customHeight="true" outlineLevel="0" collapsed="false">
      <c r="J167" s="5" t="n">
        <f aca="false">J166+1</f>
        <v>176</v>
      </c>
      <c r="K167" s="4"/>
      <c r="L167" s="4" t="n">
        <f aca="false">(1+M167)^12 - 1</f>
        <v>0.045022608937128</v>
      </c>
      <c r="M167" s="8" t="n">
        <f aca="false">(1/N167)^(1/J167) - 1</f>
        <v>0.00367661895351867</v>
      </c>
      <c r="N167" s="7" t="n">
        <f aca="false">EXP(O167)</f>
        <v>0.524191448793533</v>
      </c>
      <c r="O167" s="7" t="n">
        <f aca="false">$O$111+$G$37*(J167-$J$111)</f>
        <v>-0.645898301095913</v>
      </c>
    </row>
    <row r="168" customFormat="false" ht="14.25" hidden="false" customHeight="true" outlineLevel="0" collapsed="false">
      <c r="J168" s="5" t="n">
        <f aca="false">J167+1</f>
        <v>177</v>
      </c>
      <c r="K168" s="4"/>
      <c r="L168" s="4" t="n">
        <f aca="false">(1+M168)^12 - 1</f>
        <v>0.0450415137692677</v>
      </c>
      <c r="M168" s="8" t="n">
        <f aca="false">(1/N168)^(1/J168) - 1</f>
        <v>0.00367813201334144</v>
      </c>
      <c r="N168" s="7" t="n">
        <f aca="false">EXP(O168)</f>
        <v>0.522131917160359</v>
      </c>
      <c r="O168" s="7" t="n">
        <f aca="false">$O$111+$G$37*(J168-$J$111)</f>
        <v>-0.649835008159933</v>
      </c>
    </row>
    <row r="169" customFormat="false" ht="14.25" hidden="false" customHeight="true" outlineLevel="0" collapsed="false">
      <c r="J169" s="5" t="n">
        <f aca="false">J168+1</f>
        <v>178</v>
      </c>
      <c r="K169" s="4"/>
      <c r="L169" s="4" t="n">
        <f aca="false">(1+M169)^12 - 1</f>
        <v>0.0450602065238179</v>
      </c>
      <c r="M169" s="8" t="n">
        <f aca="false">(1/N169)^(1/J169) - 1</f>
        <v>0.00367962807473488</v>
      </c>
      <c r="N169" s="7" t="n">
        <f aca="false">EXP(O169)</f>
        <v>0.520080477361873</v>
      </c>
      <c r="O169" s="7" t="n">
        <f aca="false">$O$111+$G$37*(J169-$J$111)</f>
        <v>-0.653771715223953</v>
      </c>
    </row>
    <row r="170" customFormat="false" ht="14.25" hidden="false" customHeight="true" outlineLevel="0" collapsed="false">
      <c r="J170" s="5" t="n">
        <f aca="false">J169+1</f>
        <v>179</v>
      </c>
      <c r="K170" s="4"/>
      <c r="L170" s="4" t="n">
        <f aca="false">(1+M170)^12 - 1</f>
        <v>0.0450786907495493</v>
      </c>
      <c r="M170" s="8" t="n">
        <f aca="false">(1/N170)^(1/J170) - 1</f>
        <v>0.00368110742255112</v>
      </c>
      <c r="N170" s="7" t="n">
        <f aca="false">EXP(O170)</f>
        <v>0.518037097605511</v>
      </c>
      <c r="O170" s="7" t="n">
        <f aca="false">$O$111+$G$37*(J170-$J$111)</f>
        <v>-0.657708422287973</v>
      </c>
    </row>
    <row r="171" customFormat="false" ht="14.25" hidden="false" customHeight="true" outlineLevel="0" collapsed="false">
      <c r="J171" s="5" t="n">
        <f aca="false">J170+1</f>
        <v>180</v>
      </c>
      <c r="K171" s="4"/>
      <c r="L171" s="4" t="n">
        <f aca="false">(1+M171)^12 - 1</f>
        <v>0.0450969699165029</v>
      </c>
      <c r="M171" s="8" t="n">
        <f aca="false">(1/N171)^(1/J171) - 1</f>
        <v>0.00368257033531383</v>
      </c>
      <c r="N171" s="7" t="n">
        <f aca="false">EXP(O171)</f>
        <v>0.516001746223623</v>
      </c>
      <c r="O171" s="7" t="n">
        <f aca="false">$O$111+$G$37*(J171-$J$111)</f>
        <v>-0.661645129351993</v>
      </c>
    </row>
    <row r="172" customFormat="false" ht="14.25" hidden="false" customHeight="true" outlineLevel="0" collapsed="false">
      <c r="J172" s="5" t="n">
        <f aca="false">J171+1</f>
        <v>181</v>
      </c>
      <c r="K172" s="4"/>
      <c r="L172" s="4" t="n">
        <f aca="false">(1+M172)^12 - 1</f>
        <v>0.0451150474181459</v>
      </c>
      <c r="M172" s="8" t="n">
        <f aca="false">(1/N172)^(1/J172) - 1</f>
        <v>0.00368401708539157</v>
      </c>
      <c r="N172" s="7" t="n">
        <f aca="false">EXP(O172)</f>
        <v>0.513974391672979</v>
      </c>
      <c r="O172" s="7" t="n">
        <f aca="false">$O$111+$G$37*(J172-$J$111)</f>
        <v>-0.665581836416013</v>
      </c>
    </row>
    <row r="173" customFormat="false" ht="14.25" hidden="false" customHeight="true" outlineLevel="0" collapsed="false">
      <c r="J173" s="5" t="n">
        <f aca="false">J172+1</f>
        <v>182</v>
      </c>
      <c r="K173" s="4"/>
      <c r="L173" s="4" t="n">
        <f aca="false">(1+M173)^12 - 1</f>
        <v>0.0451329265734857</v>
      </c>
      <c r="M173" s="8" t="n">
        <f aca="false">(1/N173)^(1/J173) - 1</f>
        <v>0.00368544793916814</v>
      </c>
      <c r="N173" s="7" t="n">
        <f aca="false">EXP(O173)</f>
        <v>0.511955002534281</v>
      </c>
      <c r="O173" s="7" t="n">
        <f aca="false">$O$111+$G$37*(J173-$J$111)</f>
        <v>-0.669518543480033</v>
      </c>
    </row>
    <row r="174" customFormat="false" ht="14.25" hidden="false" customHeight="true" outlineLevel="0" collapsed="false">
      <c r="J174" s="5" t="n">
        <f aca="false">J173+1</f>
        <v>183</v>
      </c>
      <c r="K174" s="4"/>
      <c r="L174" s="4" t="n">
        <f aca="false">(1+M174)^12 - 1</f>
        <v>0.0451506106290884</v>
      </c>
      <c r="M174" s="8" t="n">
        <f aca="false">(1/N174)^(1/J174) - 1</f>
        <v>0.0036868631572049</v>
      </c>
      <c r="N174" s="7" t="n">
        <f aca="false">EXP(O174)</f>
        <v>0.509943547511679</v>
      </c>
      <c r="O174" s="7" t="n">
        <f aca="false">$O$111+$G$37*(J174-$J$111)</f>
        <v>-0.673455250544053</v>
      </c>
    </row>
    <row r="175" customFormat="false" ht="14.25" hidden="false" customHeight="true" outlineLevel="0" collapsed="false">
      <c r="J175" s="5" t="n">
        <f aca="false">J174+1</f>
        <v>184</v>
      </c>
      <c r="K175" s="4"/>
      <c r="L175" s="4" t="n">
        <f aca="false">(1+M175)^12 - 1</f>
        <v>0.0451681027610551</v>
      </c>
      <c r="M175" s="8" t="n">
        <f aca="false">(1/N175)^(1/J175) - 1</f>
        <v>0.00368826299439995</v>
      </c>
      <c r="N175" s="7" t="n">
        <f aca="false">EXP(O175)</f>
        <v>0.507939995432281</v>
      </c>
      <c r="O175" s="7" t="n">
        <f aca="false">$O$111+$G$37*(J175-$J$111)</f>
        <v>-0.677391957608073</v>
      </c>
    </row>
    <row r="176" customFormat="false" ht="14.25" hidden="false" customHeight="true" outlineLevel="0" collapsed="false">
      <c r="J176" s="5" t="n">
        <f aca="false">J175+1</f>
        <v>185</v>
      </c>
      <c r="K176" s="4"/>
      <c r="L176" s="4" t="n">
        <f aca="false">(1+M176)^12 - 1</f>
        <v>0.0451854060769183</v>
      </c>
      <c r="M176" s="8" t="n">
        <f aca="false">(1/N176)^(1/J176) - 1</f>
        <v>0.00368964770014069</v>
      </c>
      <c r="N176" s="7" t="n">
        <f aca="false">EXP(O176)</f>
        <v>0.505944315245673</v>
      </c>
      <c r="O176" s="7" t="n">
        <f aca="false">$O$111+$G$37*(J176-$J$111)</f>
        <v>-0.681328664672093</v>
      </c>
    </row>
    <row r="177" customFormat="false" ht="14.25" hidden="false" customHeight="true" outlineLevel="0" collapsed="false">
      <c r="J177" s="5" t="n">
        <f aca="false">J176+1</f>
        <v>186</v>
      </c>
      <c r="K177" s="4"/>
      <c r="L177" s="4" t="n">
        <f aca="false">(1+M177)^12 - 1</f>
        <v>0.0452025236174845</v>
      </c>
      <c r="M177" s="8" t="n">
        <f aca="false">(1/N177)^(1/J177) - 1</f>
        <v>0.00369101751845213</v>
      </c>
      <c r="N177" s="7" t="n">
        <f aca="false">EXP(O177)</f>
        <v>0.503956476023436</v>
      </c>
      <c r="O177" s="7" t="n">
        <f aca="false">$O$111+$G$37*(J177-$J$111)</f>
        <v>-0.685265371736113</v>
      </c>
    </row>
    <row r="178" customFormat="false" ht="14.25" hidden="false" customHeight="true" outlineLevel="0" collapsed="false">
      <c r="J178" s="5" t="n">
        <f aca="false">J177+1</f>
        <v>187</v>
      </c>
      <c r="K178" s="4"/>
      <c r="L178" s="4" t="n">
        <f aca="false">(1+M178)^12 - 1</f>
        <v>0.0452194583586114</v>
      </c>
      <c r="M178" s="8" t="n">
        <f aca="false">(1/N178)^(1/J178) - 1</f>
        <v>0.00369237268813993</v>
      </c>
      <c r="N178" s="7" t="n">
        <f aca="false">EXP(O178)</f>
        <v>0.501976446958671</v>
      </c>
      <c r="O178" s="7" t="n">
        <f aca="false">$O$111+$G$37*(J178-$J$111)</f>
        <v>-0.689202078800134</v>
      </c>
    </row>
    <row r="179" customFormat="false" ht="14.25" hidden="false" customHeight="true" outlineLevel="0" collapsed="false">
      <c r="J179" s="5" t="n">
        <f aca="false">J178+1</f>
        <v>188</v>
      </c>
      <c r="K179" s="4"/>
      <c r="L179" s="4" t="n">
        <f aca="false">(1+M179)^12 - 1</f>
        <v>0.0452362132129376</v>
      </c>
      <c r="M179" s="8" t="n">
        <f aca="false">(1/N179)^(1/J179) - 1</f>
        <v>0.00369371344292957</v>
      </c>
      <c r="N179" s="7" t="n">
        <f aca="false">EXP(O179)</f>
        <v>0.500004197365514</v>
      </c>
      <c r="O179" s="7" t="n">
        <f aca="false">$O$111+$G$37*(J179-$J$111)</f>
        <v>-0.693138785864154</v>
      </c>
    </row>
    <row r="180" customFormat="false" ht="14.25" hidden="false" customHeight="true" outlineLevel="0" collapsed="false">
      <c r="J180" s="5" t="n">
        <f aca="false">J179+1</f>
        <v>189</v>
      </c>
      <c r="K180" s="4"/>
      <c r="L180" s="4" t="n">
        <f aca="false">(1+M180)^12 - 1</f>
        <v>0.0452527910315521</v>
      </c>
      <c r="M180" s="8" t="n">
        <f aca="false">(1/N180)^(1/J180) - 1</f>
        <v>0.0036950400116007</v>
      </c>
      <c r="N180" s="7" t="n">
        <f aca="false">EXP(O180)</f>
        <v>0.498039696678667</v>
      </c>
      <c r="O180" s="7" t="n">
        <f aca="false">$O$111+$G$37*(J180-$J$111)</f>
        <v>-0.697075492928174</v>
      </c>
    </row>
    <row r="181" customFormat="false" ht="14.25" hidden="false" customHeight="true" outlineLevel="0" collapsed="false">
      <c r="J181" s="5" t="n">
        <f aca="false">J180+1</f>
        <v>190</v>
      </c>
      <c r="K181" s="4"/>
      <c r="L181" s="4" t="n">
        <f aca="false">(1+M181)^12 - 1</f>
        <v>0.0452691946056039</v>
      </c>
      <c r="M181" s="8" t="n">
        <f aca="false">(1/N181)^(1/J181) - 1</f>
        <v>0.00369635261811663</v>
      </c>
      <c r="N181" s="7" t="n">
        <f aca="false">EXP(O181)</f>
        <v>0.496082914452924</v>
      </c>
      <c r="O181" s="7" t="n">
        <f aca="false">$O$111+$G$37*(J181-$J$111)</f>
        <v>-0.701012199992194</v>
      </c>
    </row>
    <row r="182" customFormat="false" ht="14.25" hidden="false" customHeight="true" outlineLevel="0" collapsed="false">
      <c r="J182" s="5" t="n">
        <f aca="false">J181+1</f>
        <v>191</v>
      </c>
      <c r="K182" s="4"/>
      <c r="L182" s="4" t="n">
        <f aca="false">(1+M182)^12 - 1</f>
        <v>0.0452854266678788</v>
      </c>
      <c r="M182" s="8" t="n">
        <f aca="false">(1/N182)^(1/J182) - 1</f>
        <v>0.00369765148175127</v>
      </c>
      <c r="N182" s="7" t="n">
        <f aca="false">EXP(O182)</f>
        <v>0.494133820362694</v>
      </c>
      <c r="O182" s="7" t="n">
        <f aca="false">$O$111+$G$37*(J182-$J$111)</f>
        <v>-0.704948907056214</v>
      </c>
    </row>
    <row r="183" customFormat="false" ht="14.25" hidden="false" customHeight="true" outlineLevel="0" collapsed="false">
      <c r="J183" s="5" t="n">
        <f aca="false">J182+1</f>
        <v>192</v>
      </c>
      <c r="K183" s="4"/>
      <c r="L183" s="4" t="n">
        <f aca="false">(1+M183)^12 - 1</f>
        <v>0.0453014898943194</v>
      </c>
      <c r="M183" s="8" t="n">
        <f aca="false">(1/N183)^(1/J183) - 1</f>
        <v>0.00369893681721134</v>
      </c>
      <c r="N183" s="7" t="n">
        <f aca="false">EXP(O183)</f>
        <v>0.492192384201535</v>
      </c>
      <c r="O183" s="7" t="n">
        <f aca="false">$O$111+$G$37*(J183-$J$111)</f>
        <v>-0.708885614120234</v>
      </c>
    </row>
    <row r="184" customFormat="false" ht="14.25" hidden="false" customHeight="true" outlineLevel="0" collapsed="false">
      <c r="J184" s="5" t="n">
        <f aca="false">J183+1</f>
        <v>193</v>
      </c>
      <c r="K184" s="4"/>
      <c r="L184" s="4" t="n">
        <f aca="false">(1+M184)^12 - 1</f>
        <v>0.0453173869054777</v>
      </c>
      <c r="M184" s="8" t="n">
        <f aca="false">(1/N184)^(1/J184) - 1</f>
        <v>0.0037002088347533</v>
      </c>
      <c r="N184" s="7" t="n">
        <f aca="false">EXP(O184)</f>
        <v>0.490258575881687</v>
      </c>
      <c r="O184" s="7" t="n">
        <f aca="false">$O$111+$G$37*(J184-$J$111)</f>
        <v>-0.712822321184254</v>
      </c>
    </row>
    <row r="185" customFormat="false" ht="14.25" hidden="false" customHeight="true" outlineLevel="0" collapsed="false">
      <c r="J185" s="5" t="n">
        <f aca="false">J184+1</f>
        <v>194</v>
      </c>
      <c r="K185" s="4"/>
      <c r="L185" s="4" t="n">
        <f aca="false">(1+M185)^12 - 1</f>
        <v>0.0453331202679597</v>
      </c>
      <c r="M185" s="8" t="n">
        <f aca="false">(1/N185)^(1/J185) - 1</f>
        <v>0.00370146774029956</v>
      </c>
      <c r="N185" s="7" t="n">
        <f aca="false">EXP(O185)</f>
        <v>0.488332365433602</v>
      </c>
      <c r="O185" s="7" t="n">
        <f aca="false">$O$111+$G$37*(J185-$J$111)</f>
        <v>-0.716759028248274</v>
      </c>
    </row>
    <row r="186" customFormat="false" ht="14.25" hidden="false" customHeight="true" outlineLevel="0" collapsed="false">
      <c r="J186" s="5" t="n">
        <f aca="false">J185+1</f>
        <v>195</v>
      </c>
      <c r="K186" s="4"/>
      <c r="L186" s="4" t="n">
        <f aca="false">(1+M186)^12 - 1</f>
        <v>0.0453486924957995</v>
      </c>
      <c r="M186" s="8" t="n">
        <f aca="false">(1/N186)^(1/J186) - 1</f>
        <v>0.00370271373554898</v>
      </c>
      <c r="N186" s="7" t="n">
        <f aca="false">EXP(O186)</f>
        <v>0.486413723005483</v>
      </c>
      <c r="O186" s="7" t="n">
        <f aca="false">$O$111+$G$37*(J186-$J$111)</f>
        <v>-0.720695735312294</v>
      </c>
    </row>
    <row r="187" customFormat="false" ht="14.25" hidden="false" customHeight="true" outlineLevel="0" collapsed="false">
      <c r="J187" s="5" t="n">
        <f aca="false">J186+1</f>
        <v>196</v>
      </c>
      <c r="K187" s="4"/>
      <c r="L187" s="4" t="n">
        <f aca="false">(1+M187)^12 - 1</f>
        <v>0.0453641060517953</v>
      </c>
      <c r="M187" s="8" t="n">
        <f aca="false">(1/N187)^(1/J187) - 1</f>
        <v>0.00370394701808441</v>
      </c>
      <c r="N187" s="7" t="n">
        <f aca="false">EXP(O187)</f>
        <v>0.484502618862816</v>
      </c>
      <c r="O187" s="7" t="n">
        <f aca="false">$O$111+$G$37*(J187-$J$111)</f>
        <v>-0.724632442376314</v>
      </c>
    </row>
    <row r="188" customFormat="false" ht="14.25" hidden="false" customHeight="true" outlineLevel="0" collapsed="false">
      <c r="J188" s="5" t="n">
        <f aca="false">J187+1</f>
        <v>197</v>
      </c>
      <c r="K188" s="4"/>
      <c r="L188" s="4" t="n">
        <f aca="false">(1+M188)^12 - 1</f>
        <v>0.0453793633488098</v>
      </c>
      <c r="M188" s="8" t="n">
        <f aca="false">(1/N188)^(1/J188) - 1</f>
        <v>0.00370516778147723</v>
      </c>
      <c r="N188" s="7" t="n">
        <f aca="false">EXP(O188)</f>
        <v>0.482599023387919</v>
      </c>
      <c r="O188" s="7" t="n">
        <f aca="false">$O$111+$G$37*(J188-$J$111)</f>
        <v>-0.728569149440334</v>
      </c>
    </row>
    <row r="189" customFormat="false" ht="14.25" hidden="false" customHeight="true" outlineLevel="0" collapsed="false">
      <c r="J189" s="5" t="n">
        <f aca="false">J188+1</f>
        <v>198</v>
      </c>
      <c r="K189" s="4"/>
      <c r="L189" s="4" t="n">
        <f aca="false">(1+M189)^12 - 1</f>
        <v>0.0453944667510313</v>
      </c>
      <c r="M189" s="8" t="n">
        <f aca="false">(1/N189)^(1/J189) - 1</f>
        <v>0.00370637621538883</v>
      </c>
      <c r="N189" s="7" t="n">
        <f aca="false">EXP(O189)</f>
        <v>0.480702907079472</v>
      </c>
      <c r="O189" s="7" t="n">
        <f aca="false">$O$111+$G$37*(J189-$J$111)</f>
        <v>-0.732505856504354</v>
      </c>
    </row>
    <row r="190" customFormat="false" ht="14.25" hidden="false" customHeight="true" outlineLevel="0" collapsed="false">
      <c r="J190" s="5" t="n">
        <f aca="false">J189+1</f>
        <v>199</v>
      </c>
      <c r="K190" s="4"/>
      <c r="L190" s="4" t="n">
        <f aca="false">(1+M190)^12 - 1</f>
        <v>0.0454094185751994</v>
      </c>
      <c r="M190" s="8" t="n">
        <f aca="false">(1/N190)^(1/J190) - 1</f>
        <v>0.00370757250566922</v>
      </c>
      <c r="N190" s="7" t="n">
        <f aca="false">EXP(O190)</f>
        <v>0.478814240552066</v>
      </c>
      <c r="O190" s="7" t="n">
        <f aca="false">$O$111+$G$37*(J190-$J$111)</f>
        <v>-0.736442563568374</v>
      </c>
    </row>
    <row r="191" customFormat="false" ht="14.25" hidden="false" customHeight="true" outlineLevel="0" collapsed="false">
      <c r="J191" s="5" t="n">
        <f aca="false">J190+1</f>
        <v>200</v>
      </c>
      <c r="K191" s="4"/>
      <c r="L191" s="4" t="n">
        <f aca="false">(1+M191)^12 - 1</f>
        <v>0.0454242210917792</v>
      </c>
      <c r="M191" s="8" t="n">
        <f aca="false">(1/N191)^(1/J191) - 1</f>
        <v>0.00370875683445138</v>
      </c>
      <c r="N191" s="7" t="n">
        <f aca="false">EXP(O191)</f>
        <v>0.476932994535748</v>
      </c>
      <c r="O191" s="7" t="n">
        <f aca="false">$O$111+$G$37*(J191-$J$111)</f>
        <v>-0.740379270632394</v>
      </c>
    </row>
    <row r="192" customFormat="false" ht="14.25" hidden="false" customHeight="true" outlineLevel="0" collapsed="false">
      <c r="J192" s="5" t="n">
        <f aca="false">J191+1</f>
        <v>201</v>
      </c>
      <c r="K192" s="4"/>
      <c r="L192" s="4" t="n">
        <f aca="false">(1+M192)^12 - 1</f>
        <v>0.0454388765261164</v>
      </c>
      <c r="M192" s="8" t="n">
        <f aca="false">(1/N192)^(1/J192) - 1</f>
        <v>0.00370992938024428</v>
      </c>
      <c r="N192" s="7" t="n">
        <f aca="false">EXP(O192)</f>
        <v>0.475059139875563</v>
      </c>
      <c r="O192" s="7" t="n">
        <f aca="false">$O$111+$G$37*(J192-$J$111)</f>
        <v>-0.744315977696414</v>
      </c>
    </row>
    <row r="193" customFormat="false" ht="14.25" hidden="false" customHeight="true" outlineLevel="0" collapsed="false">
      <c r="J193" s="5" t="n">
        <f aca="false">J192+1</f>
        <v>202</v>
      </c>
      <c r="K193" s="4"/>
      <c r="L193" s="4" t="n">
        <f aca="false">(1+M193)^12 - 1</f>
        <v>0.045453387059549</v>
      </c>
      <c r="M193" s="8" t="n">
        <f aca="false">(1/N193)^(1/J193) - 1</f>
        <v>0.00371109031802219</v>
      </c>
      <c r="N193" s="7" t="n">
        <f aca="false">EXP(O193)</f>
        <v>0.473192647531108</v>
      </c>
      <c r="O193" s="7" t="n">
        <f aca="false">$O$111+$G$37*(J193-$J$111)</f>
        <v>-0.748252684760434</v>
      </c>
    </row>
    <row r="194" customFormat="false" ht="14.25" hidden="false" customHeight="true" outlineLevel="0" collapsed="false">
      <c r="J194" s="5" t="n">
        <f aca="false">J193+1</f>
        <v>203</v>
      </c>
      <c r="K194" s="4"/>
      <c r="L194" s="4" t="n">
        <f aca="false">(1+M194)^12 - 1</f>
        <v>0.0454677548304994</v>
      </c>
      <c r="M194" s="8" t="n">
        <f aca="false">(1/N194)^(1/J194) - 1</f>
        <v>0.00371223981931257</v>
      </c>
      <c r="N194" s="7" t="n">
        <f aca="false">EXP(O194)</f>
        <v>0.471333488576077</v>
      </c>
      <c r="O194" s="7" t="n">
        <f aca="false">$O$111+$G$37*(J194-$J$111)</f>
        <v>-0.752189391824454</v>
      </c>
    </row>
    <row r="195" customFormat="false" ht="14.25" hidden="false" customHeight="true" outlineLevel="0" collapsed="false">
      <c r="J195" s="5" t="n">
        <f aca="false">J194+1</f>
        <v>204</v>
      </c>
      <c r="K195" s="4"/>
      <c r="L195" s="4" t="n">
        <f aca="false">(1+M195)^12 - 1</f>
        <v>0.0454819819355157</v>
      </c>
      <c r="M195" s="8" t="n">
        <f aca="false">(1/N195)^(1/J195) - 1</f>
        <v>0.00371337805227978</v>
      </c>
      <c r="N195" s="7" t="n">
        <f aca="false">EXP(O195)</f>
        <v>0.469481634197814</v>
      </c>
      <c r="O195" s="7" t="n">
        <f aca="false">$O$111+$G$37*(J195-$J$111)</f>
        <v>-0.756126098888474</v>
      </c>
    </row>
    <row r="196" customFormat="false" ht="14.25" hidden="false" customHeight="true" outlineLevel="0" collapsed="false">
      <c r="J196" s="5" t="n">
        <f aca="false">J195+1</f>
        <v>205</v>
      </c>
      <c r="K196" s="4"/>
      <c r="L196" s="4" t="n">
        <f aca="false">(1+M196)^12 - 1</f>
        <v>0.0454960704302876</v>
      </c>
      <c r="M196" s="8" t="n">
        <f aca="false">(1/N196)^(1/J196) - 1</f>
        <v>0.00371450518180683</v>
      </c>
      <c r="N196" s="7" t="n">
        <f aca="false">EXP(O196)</f>
        <v>0.467637055696868</v>
      </c>
      <c r="O196" s="7" t="n">
        <f aca="false">$O$111+$G$37*(J196-$J$111)</f>
        <v>-0.760062805952494</v>
      </c>
    </row>
    <row r="197" customFormat="false" ht="14.25" hidden="false" customHeight="true" outlineLevel="0" collapsed="false">
      <c r="J197" s="5" t="n">
        <f aca="false">J196+1</f>
        <v>206</v>
      </c>
      <c r="K197" s="4"/>
      <c r="L197" s="4" t="n">
        <f aca="false">(1+M197)^12 - 1</f>
        <v>0.0455100223306526</v>
      </c>
      <c r="M197" s="8" t="n">
        <f aca="false">(1/N197)^(1/J197) - 1</f>
        <v>0.00371562136957615</v>
      </c>
      <c r="N197" s="7" t="n">
        <f aca="false">EXP(O197)</f>
        <v>0.465799724486546</v>
      </c>
      <c r="O197" s="7" t="n">
        <f aca="false">$O$111+$G$37*(J197-$J$111)</f>
        <v>-0.763999513016514</v>
      </c>
    </row>
    <row r="198" customFormat="false" ht="14.25" hidden="false" customHeight="true" outlineLevel="0" collapsed="false">
      <c r="J198" s="5" t="n">
        <f aca="false">J197+1</f>
        <v>207</v>
      </c>
      <c r="K198" s="4"/>
      <c r="L198" s="4" t="n">
        <f aca="false">(1+M198)^12 - 1</f>
        <v>0.0455238396135447</v>
      </c>
      <c r="M198" s="8" t="n">
        <f aca="false">(1/N198)^(1/J198) - 1</f>
        <v>0.00371672677414603</v>
      </c>
      <c r="N198" s="7" t="n">
        <f aca="false">EXP(O198)</f>
        <v>0.463969612092475</v>
      </c>
      <c r="O198" s="7" t="n">
        <f aca="false">$O$111+$G$37*(J198-$J$111)</f>
        <v>-0.767936220080534</v>
      </c>
    </row>
    <row r="199" customFormat="false" ht="14.25" hidden="false" customHeight="true" outlineLevel="0" collapsed="false">
      <c r="J199" s="5" t="n">
        <f aca="false">J198+1</f>
        <v>208</v>
      </c>
      <c r="K199" s="4"/>
      <c r="L199" s="4" t="n">
        <f aca="false">(1+M199)^12 - 1</f>
        <v>0.0455375242179279</v>
      </c>
      <c r="M199" s="8" t="n">
        <f aca="false">(1/N199)^(1/J199) - 1</f>
        <v>0.00371782155102562</v>
      </c>
      <c r="N199" s="7" t="n">
        <f aca="false">EXP(O199)</f>
        <v>0.462146690152151</v>
      </c>
      <c r="O199" s="7" t="n">
        <f aca="false">$O$111+$G$37*(J199-$J$111)</f>
        <v>-0.771872927144554</v>
      </c>
    </row>
    <row r="200" customFormat="false" ht="14.25" hidden="false" customHeight="true" outlineLevel="0" collapsed="false">
      <c r="J200" s="5" t="n">
        <f aca="false">J199+1</f>
        <v>209</v>
      </c>
      <c r="K200" s="4"/>
      <c r="L200" s="4" t="n">
        <f aca="false">(1+M200)^12 - 1</f>
        <v>0.0455510780457109</v>
      </c>
      <c r="M200" s="8" t="n">
        <f aca="false">(1/N200)^(1/J200) - 1</f>
        <v>0.00371890585274848</v>
      </c>
      <c r="N200" s="7" t="n">
        <f aca="false">EXP(O200)</f>
        <v>0.460330930414511</v>
      </c>
      <c r="O200" s="7" t="n">
        <f aca="false">$O$111+$G$37*(J200-$J$111)</f>
        <v>-0.775809634208575</v>
      </c>
    </row>
    <row r="201" customFormat="false" ht="14.25" hidden="false" customHeight="true" outlineLevel="0" collapsed="false">
      <c r="J201" s="5" t="n">
        <f aca="false">J200+1</f>
        <v>210</v>
      </c>
      <c r="K201" s="4"/>
      <c r="L201" s="4" t="n">
        <f aca="false">(1+M201)^12 - 1</f>
        <v>0.045564502962625</v>
      </c>
      <c r="M201" s="8" t="n">
        <f aca="false">(1/N201)^(1/J201) - 1</f>
        <v>0.00371997982894312</v>
      </c>
      <c r="N201" s="7" t="n">
        <f aca="false">EXP(O201)</f>
        <v>0.458522304739485</v>
      </c>
      <c r="O201" s="7" t="n">
        <f aca="false">$O$111+$G$37*(J201-$J$111)</f>
        <v>-0.779746341272595</v>
      </c>
    </row>
    <row r="202" customFormat="false" ht="14.25" hidden="false" customHeight="true" outlineLevel="0" collapsed="false">
      <c r="J202" s="5" t="n">
        <f aca="false">J201+1</f>
        <v>211</v>
      </c>
      <c r="K202" s="4"/>
      <c r="L202" s="4" t="n">
        <f aca="false">(1+M202)^12 - 1</f>
        <v>0.0455778007990724</v>
      </c>
      <c r="M202" s="8" t="n">
        <f aca="false">(1/N202)^(1/J202) - 1</f>
        <v>0.00372104362640124</v>
      </c>
      <c r="N202" s="7" t="n">
        <f aca="false">EXP(O202)</f>
        <v>0.456720785097568</v>
      </c>
      <c r="O202" s="7" t="n">
        <f aca="false">$O$111+$G$37*(J202-$J$111)</f>
        <v>-0.783683048336615</v>
      </c>
    </row>
    <row r="203" customFormat="false" ht="14.25" hidden="false" customHeight="true" outlineLevel="0" collapsed="false">
      <c r="J203" s="5" t="n">
        <f aca="false">J202+1</f>
        <v>212</v>
      </c>
      <c r="K203" s="4"/>
      <c r="L203" s="4" t="n">
        <f aca="false">(1+M203)^12 - 1</f>
        <v>0.045590973350973</v>
      </c>
      <c r="M203" s="8" t="n">
        <f aca="false">(1/N203)^(1/J203) - 1</f>
        <v>0.00372209738914586</v>
      </c>
      <c r="N203" s="7" t="n">
        <f aca="false">EXP(O203)</f>
        <v>0.45492634356938</v>
      </c>
      <c r="O203" s="7" t="n">
        <f aca="false">$O$111+$G$37*(J203-$J$111)</f>
        <v>-0.787619755400635</v>
      </c>
    </row>
    <row r="204" customFormat="false" ht="14.25" hidden="false" customHeight="true" outlineLevel="0" collapsed="false">
      <c r="J204" s="5" t="n">
        <f aca="false">J203+1</f>
        <v>213</v>
      </c>
      <c r="K204" s="4"/>
      <c r="L204" s="4" t="n">
        <f aca="false">(1+M204)^12 - 1</f>
        <v>0.0456040223805638</v>
      </c>
      <c r="M204" s="8" t="n">
        <f aca="false">(1/N204)^(1/J204) - 1</f>
        <v>0.00372314125849549</v>
      </c>
      <c r="N204" s="7" t="n">
        <f aca="false">EXP(O204)</f>
        <v>0.453138952345235</v>
      </c>
      <c r="O204" s="7" t="n">
        <f aca="false">$O$111+$G$37*(J204-$J$111)</f>
        <v>-0.791556462464655</v>
      </c>
    </row>
    <row r="205" customFormat="false" ht="14.25" hidden="false" customHeight="true" outlineLevel="0" collapsed="false">
      <c r="J205" s="5" t="n">
        <f aca="false">J204+1</f>
        <v>214</v>
      </c>
      <c r="K205" s="4"/>
      <c r="L205" s="4" t="n">
        <f aca="false">(1+M205)^12 - 1</f>
        <v>0.0456169496171832</v>
      </c>
      <c r="M205" s="8" t="n">
        <f aca="false">(1/N205)^(1/J205) - 1</f>
        <v>0.00372417537312719</v>
      </c>
      <c r="N205" s="7" t="n">
        <f aca="false">EXP(O205)</f>
        <v>0.451358583724713</v>
      </c>
      <c r="O205" s="7" t="n">
        <f aca="false">$O$111+$G$37*(J205-$J$111)</f>
        <v>-0.795493169528675</v>
      </c>
    </row>
    <row r="206" customFormat="false" ht="14.25" hidden="false" customHeight="true" outlineLevel="0" collapsed="false">
      <c r="J206" s="5" t="n">
        <f aca="false">J205+1</f>
        <v>215</v>
      </c>
      <c r="K206" s="4"/>
      <c r="L206" s="4" t="n">
        <f aca="false">(1+M206)^12 - 1</f>
        <v>0.0456297567580406</v>
      </c>
      <c r="M206" s="8" t="n">
        <f aca="false">(1/N206)^(1/J206) - 1</f>
        <v>0.00372519986913855</v>
      </c>
      <c r="N206" s="7" t="n">
        <f aca="false">EXP(O206)</f>
        <v>0.449585210116225</v>
      </c>
      <c r="O206" s="7" t="n">
        <f aca="false">$O$111+$G$37*(J206-$J$111)</f>
        <v>-0.799429876592695</v>
      </c>
    </row>
    <row r="207" customFormat="false" ht="14.25" hidden="false" customHeight="true" outlineLevel="0" collapsed="false">
      <c r="J207" s="5" t="n">
        <f aca="false">J206+1</f>
        <v>216</v>
      </c>
      <c r="K207" s="4"/>
      <c r="L207" s="4" t="n">
        <f aca="false">(1+M207)^12 - 1</f>
        <v>0.0456424454689555</v>
      </c>
      <c r="M207" s="8" t="n">
        <f aca="false">(1/N207)^(1/J207) - 1</f>
        <v>0.00372621488010694</v>
      </c>
      <c r="N207" s="7" t="n">
        <f aca="false">EXP(O207)</f>
        <v>0.447818804036591</v>
      </c>
      <c r="O207" s="7" t="n">
        <f aca="false">$O$111+$G$37*(J207-$J$111)</f>
        <v>-0.803366583656715</v>
      </c>
    </row>
    <row r="208" customFormat="false" ht="14.25" hidden="false" customHeight="true" outlineLevel="0" collapsed="false">
      <c r="J208" s="5" t="n">
        <f aca="false">J207+1</f>
        <v>217</v>
      </c>
      <c r="K208" s="4"/>
      <c r="L208" s="4" t="n">
        <f aca="false">(1+M208)^12 - 1</f>
        <v>0.0456550173850798</v>
      </c>
      <c r="M208" s="8" t="n">
        <f aca="false">(1/N208)^(1/J208) - 1</f>
        <v>0.00372722053714769</v>
      </c>
      <c r="N208" s="7" t="n">
        <f aca="false">EXP(O208)</f>
        <v>0.446059338110609</v>
      </c>
      <c r="O208" s="7" t="n">
        <f aca="false">$O$111+$G$37*(J208-$J$111)</f>
        <v>-0.807303290720735</v>
      </c>
    </row>
    <row r="209" customFormat="false" ht="14.25" hidden="false" customHeight="true" outlineLevel="0" collapsed="false">
      <c r="J209" s="5" t="n">
        <f aca="false">J208+1</f>
        <v>218</v>
      </c>
      <c r="K209" s="4"/>
      <c r="L209" s="4" t="n">
        <f aca="false">(1+M209)^12 - 1</f>
        <v>0.0456674741116061</v>
      </c>
      <c r="M209" s="8" t="n">
        <f aca="false">(1/N209)^(1/J209) - 1</f>
        <v>0.00372821696897097</v>
      </c>
      <c r="N209" s="7" t="n">
        <f aca="false">EXP(O209)</f>
        <v>0.444306785070635</v>
      </c>
      <c r="O209" s="7" t="n">
        <f aca="false">$O$111+$G$37*(J209-$J$111)</f>
        <v>-0.811239997784755</v>
      </c>
    </row>
    <row r="210" customFormat="false" ht="14.25" hidden="false" customHeight="true" outlineLevel="0" collapsed="false">
      <c r="J210" s="5" t="n">
        <f aca="false">J209+1</f>
        <v>219</v>
      </c>
      <c r="K210" s="4"/>
      <c r="L210" s="4" t="n">
        <f aca="false">(1+M210)^12 - 1</f>
        <v>0.0456798172244413</v>
      </c>
      <c r="M210" s="8" t="n">
        <f aca="false">(1/N210)^(1/J210) - 1</f>
        <v>0.00372920430193591</v>
      </c>
      <c r="N210" s="7" t="n">
        <f aca="false">EXP(O210)</f>
        <v>0.44256111775616</v>
      </c>
      <c r="O210" s="7" t="n">
        <f aca="false">$O$111+$G$37*(J210-$J$111)</f>
        <v>-0.815176704848775</v>
      </c>
    </row>
    <row r="211" customFormat="false" ht="14.25" hidden="false" customHeight="true" outlineLevel="0" collapsed="false">
      <c r="J211" s="5" t="n">
        <f aca="false">J210+1</f>
        <v>220</v>
      </c>
      <c r="K211" s="4"/>
      <c r="L211" s="4" t="n">
        <f aca="false">(1+M211)^12 - 1</f>
        <v>0.0456920482708774</v>
      </c>
      <c r="M211" s="8" t="n">
        <f aca="false">(1/N211)^(1/J211) - 1</f>
        <v>0.00373018266010461</v>
      </c>
      <c r="N211" s="7" t="n">
        <f aca="false">EXP(O211)</f>
        <v>0.440822309113384</v>
      </c>
      <c r="O211" s="7" t="n">
        <f aca="false">$O$111+$G$37*(J211-$J$111)</f>
        <v>-0.819113411912795</v>
      </c>
    </row>
    <row r="212" customFormat="false" ht="14.25" hidden="false" customHeight="true" outlineLevel="0" collapsed="false">
      <c r="J212" s="5" t="n">
        <f aca="false">J211+1</f>
        <v>221</v>
      </c>
      <c r="K212" s="4"/>
      <c r="L212" s="4" t="n">
        <f aca="false">(1+M212)^12 - 1</f>
        <v>0.0457041687702362</v>
      </c>
      <c r="M212" s="8" t="n">
        <f aca="false">(1/N212)^(1/J212) - 1</f>
        <v>0.00373115216529385</v>
      </c>
      <c r="N212" s="7" t="n">
        <f aca="false">EXP(O212)</f>
        <v>0.439090332194803</v>
      </c>
      <c r="O212" s="7" t="n">
        <f aca="false">$O$111+$G$37*(J212-$J$111)</f>
        <v>-0.823050118976815</v>
      </c>
    </row>
    <row r="213" customFormat="false" ht="14.25" hidden="false" customHeight="true" outlineLevel="0" collapsed="false">
      <c r="J213" s="5" t="n">
        <f aca="false">J212+1</f>
        <v>222</v>
      </c>
      <c r="K213" s="4"/>
      <c r="L213" s="4" t="n">
        <f aca="false">(1+M213)^12 - 1</f>
        <v>0.0457161802145047</v>
      </c>
      <c r="M213" s="8" t="n">
        <f aca="false">(1/N213)^(1/J213) - 1</f>
        <v>0.00373211293712616</v>
      </c>
      <c r="N213" s="7" t="n">
        <f aca="false">EXP(O213)</f>
        <v>0.43736516015879</v>
      </c>
      <c r="O213" s="7" t="n">
        <f aca="false">$O$111+$G$37*(J213-$J$111)</f>
        <v>-0.826986826040835</v>
      </c>
    </row>
    <row r="214" customFormat="false" ht="14.25" hidden="false" customHeight="true" outlineLevel="0" collapsed="false">
      <c r="J214" s="5" t="n">
        <f aca="false">J213+1</f>
        <v>223</v>
      </c>
      <c r="K214" s="4"/>
      <c r="L214" s="4" t="n">
        <f aca="false">(1+M214)^12 - 1</f>
        <v>0.0457280840689309</v>
      </c>
      <c r="M214" s="8" t="n">
        <f aca="false">(1/N214)^(1/J214) - 1</f>
        <v>0.0037330650930778</v>
      </c>
      <c r="N214" s="7" t="n">
        <f aca="false">EXP(O214)</f>
        <v>0.435646766269176</v>
      </c>
      <c r="O214" s="7" t="n">
        <f aca="false">$O$111+$G$37*(J214-$J$111)</f>
        <v>-0.830923533104855</v>
      </c>
    </row>
    <row r="215" customFormat="false" ht="14.25" hidden="false" customHeight="true" outlineLevel="0" collapsed="false">
      <c r="J215" s="5" t="n">
        <f aca="false">J214+1</f>
        <v>224</v>
      </c>
      <c r="K215" s="4"/>
      <c r="L215" s="4" t="n">
        <f aca="false">(1+M215)^12 - 1</f>
        <v>0.0457398817726409</v>
      </c>
      <c r="M215" s="8" t="n">
        <f aca="false">(1/N215)^(1/J215) - 1</f>
        <v>0.00373400874852825</v>
      </c>
      <c r="N215" s="7" t="n">
        <f aca="false">EXP(O215)</f>
        <v>0.433935123894837</v>
      </c>
      <c r="O215" s="7" t="n">
        <f aca="false">$O$111+$G$37*(J215-$J$111)</f>
        <v>-0.834860240168875</v>
      </c>
    </row>
    <row r="216" customFormat="false" ht="14.25" hidden="false" customHeight="true" outlineLevel="0" collapsed="false">
      <c r="J216" s="5" t="n">
        <f aca="false">J215+1</f>
        <v>225</v>
      </c>
      <c r="K216" s="4"/>
      <c r="L216" s="4" t="n">
        <f aca="false">(1+M216)^12 - 1</f>
        <v>0.0457515747392048</v>
      </c>
      <c r="M216" s="8" t="n">
        <f aca="false">(1/N216)^(1/J216) - 1</f>
        <v>0.00373494401680574</v>
      </c>
      <c r="N216" s="7" t="n">
        <f aca="false">EXP(O216)</f>
        <v>0.432230206509283</v>
      </c>
      <c r="O216" s="7" t="n">
        <f aca="false">$O$111+$G$37*(J216-$J$111)</f>
        <v>-0.838796947232895</v>
      </c>
    </row>
    <row r="217" customFormat="false" ht="14.25" hidden="false" customHeight="true" outlineLevel="0" collapsed="false">
      <c r="J217" s="5" t="n">
        <f aca="false">J216+1</f>
        <v>226</v>
      </c>
      <c r="K217" s="4"/>
      <c r="L217" s="4" t="n">
        <f aca="false">(1+M217)^12 - 1</f>
        <v>0.0457631643572036</v>
      </c>
      <c r="M217" s="8" t="n">
        <f aca="false">(1/N217)^(1/J217) - 1</f>
        <v>0.00373587100923278</v>
      </c>
      <c r="N217" s="7" t="n">
        <f aca="false">EXP(O217)</f>
        <v>0.430531987690247</v>
      </c>
      <c r="O217" s="7" t="n">
        <f aca="false">$O$111+$G$37*(J217-$J$111)</f>
        <v>-0.842733654296915</v>
      </c>
    </row>
    <row r="218" customFormat="false" ht="14.25" hidden="false" customHeight="true" outlineLevel="0" collapsed="false">
      <c r="J218" s="5" t="n">
        <f aca="false">J217+1</f>
        <v>227</v>
      </c>
      <c r="K218" s="4"/>
      <c r="L218" s="4" t="n">
        <f aca="false">(1+M218)^12 - 1</f>
        <v>0.0457746519907789</v>
      </c>
      <c r="M218" s="8" t="n">
        <f aca="false">(1/N218)^(1/J218) - 1</f>
        <v>0.00373678983517034</v>
      </c>
      <c r="N218" s="7" t="n">
        <f aca="false">EXP(O218)</f>
        <v>0.428840441119272</v>
      </c>
      <c r="O218" s="7" t="n">
        <f aca="false">$O$111+$G$37*(J218-$J$111)</f>
        <v>-0.846670361360935</v>
      </c>
    </row>
    <row r="219" customFormat="false" ht="14.25" hidden="false" customHeight="true" outlineLevel="0" collapsed="false">
      <c r="J219" s="5" t="n">
        <f aca="false">J218+1</f>
        <v>228</v>
      </c>
      <c r="K219" s="4"/>
      <c r="L219" s="4" t="n">
        <f aca="false">(1+M219)^12 - 1</f>
        <v>0.0457860389801745</v>
      </c>
      <c r="M219" s="8" t="n">
        <f aca="false">(1/N219)^(1/J219) - 1</f>
        <v>0.00373770060206136</v>
      </c>
      <c r="N219" s="7" t="n">
        <f aca="false">EXP(O219)</f>
        <v>0.427155540581307</v>
      </c>
      <c r="O219" s="7" t="n">
        <f aca="false">$O$111+$G$37*(J219-$J$111)</f>
        <v>-0.850607068424955</v>
      </c>
    </row>
    <row r="220" customFormat="false" ht="14.25" hidden="false" customHeight="true" outlineLevel="0" collapsed="false">
      <c r="J220" s="5" t="n">
        <f aca="false">J219+1</f>
        <v>229</v>
      </c>
      <c r="K220" s="4"/>
      <c r="L220" s="4" t="n">
        <f aca="false">(1+M220)^12 - 1</f>
        <v>0.0457973266422502</v>
      </c>
      <c r="M220" s="8" t="n">
        <f aca="false">(1/N220)^(1/J220) - 1</f>
        <v>0.00373860341547205</v>
      </c>
      <c r="N220" s="7" t="n">
        <f aca="false">EXP(O220)</f>
        <v>0.425477259964297</v>
      </c>
      <c r="O220" s="7" t="n">
        <f aca="false">$O$111+$G$37*(J220-$J$111)</f>
        <v>-0.854543775488975</v>
      </c>
    </row>
    <row r="221" customFormat="false" ht="14.25" hidden="false" customHeight="true" outlineLevel="0" collapsed="false">
      <c r="J221" s="5" t="n">
        <f aca="false">J220+1</f>
        <v>230</v>
      </c>
      <c r="K221" s="4"/>
      <c r="L221" s="4" t="n">
        <f aca="false">(1+M221)^12 - 1</f>
        <v>0.0458085162709905</v>
      </c>
      <c r="M221" s="8" t="n">
        <f aca="false">(1/N221)^(1/J221) - 1</f>
        <v>0.00373949837913279</v>
      </c>
      <c r="N221" s="7" t="n">
        <f aca="false">EXP(O221)</f>
        <v>0.423805573258783</v>
      </c>
      <c r="O221" s="7" t="n">
        <f aca="false">$O$111+$G$37*(J221-$J$111)</f>
        <v>-0.858480482552995</v>
      </c>
    </row>
    <row r="222" customFormat="false" ht="14.25" hidden="false" customHeight="true" outlineLevel="0" collapsed="false">
      <c r="J222" s="5" t="n">
        <f aca="false">J221+1</f>
        <v>231</v>
      </c>
      <c r="K222" s="4"/>
      <c r="L222" s="4" t="n">
        <f aca="false">(1+M222)^12 - 1</f>
        <v>0.0458196091380025</v>
      </c>
      <c r="M222" s="8" t="n">
        <f aca="false">(1/N222)^(1/J222) - 1</f>
        <v>0.00374038559497802</v>
      </c>
      <c r="N222" s="7" t="n">
        <f aca="false">EXP(O222)</f>
        <v>0.422140454557494</v>
      </c>
      <c r="O222" s="7" t="n">
        <f aca="false">$O$111+$G$37*(J222-$J$111)</f>
        <v>-0.862417189617016</v>
      </c>
    </row>
    <row r="223" customFormat="false" ht="14.25" hidden="false" customHeight="true" outlineLevel="0" collapsed="false">
      <c r="J223" s="5" t="n">
        <f aca="false">J222+1</f>
        <v>232</v>
      </c>
      <c r="K223" s="4"/>
      <c r="L223" s="4" t="n">
        <f aca="false">(1+M223)^12 - 1</f>
        <v>0.0458306064929961</v>
      </c>
      <c r="M223" s="8" t="n">
        <f aca="false">(1/N223)^(1/J223) - 1</f>
        <v>0.00374126516318496</v>
      </c>
      <c r="N223" s="7" t="n">
        <f aca="false">EXP(O223)</f>
        <v>0.42048187805495</v>
      </c>
      <c r="O223" s="7" t="n">
        <f aca="false">$O$111+$G$37*(J223-$J$111)</f>
        <v>-0.866353896681036</v>
      </c>
    </row>
    <row r="224" customFormat="false" ht="14.25" hidden="false" customHeight="true" outlineLevel="0" collapsed="false">
      <c r="J224" s="5" t="n">
        <f aca="false">J223+1</f>
        <v>233</v>
      </c>
      <c r="K224" s="4"/>
      <c r="L224" s="4" t="n">
        <f aca="false">(1+M224)^12 - 1</f>
        <v>0.0458415095642508</v>
      </c>
      <c r="M224" s="8" t="n">
        <f aca="false">(1/N224)^(1/J224) - 1</f>
        <v>0.00374213718221106</v>
      </c>
      <c r="N224" s="7" t="n">
        <f aca="false">EXP(O224)</f>
        <v>0.418829818047059</v>
      </c>
      <c r="O224" s="7" t="n">
        <f aca="false">$O$111+$G$37*(J224-$J$111)</f>
        <v>-0.870290603745056</v>
      </c>
    </row>
    <row r="225" customFormat="false" ht="14.25" hidden="false" customHeight="true" outlineLevel="0" collapsed="false">
      <c r="J225" s="5" t="n">
        <f aca="false">J224+1</f>
        <v>234</v>
      </c>
      <c r="K225" s="4"/>
      <c r="L225" s="4" t="n">
        <f aca="false">(1+M225)^12 - 1</f>
        <v>0.0458523195590759</v>
      </c>
      <c r="M225" s="8" t="n">
        <f aca="false">(1/N225)^(1/J225) - 1</f>
        <v>0.00374300174883091</v>
      </c>
      <c r="N225" s="7" t="n">
        <f aca="false">EXP(O225)</f>
        <v>0.417184248930719</v>
      </c>
      <c r="O225" s="7" t="n">
        <f aca="false">$O$111+$G$37*(J225-$J$111)</f>
        <v>-0.874227310809076</v>
      </c>
    </row>
    <row r="226" customFormat="false" ht="14.25" hidden="false" customHeight="true" outlineLevel="0" collapsed="false">
      <c r="J226" s="5" t="n">
        <f aca="false">J225+1</f>
        <v>235</v>
      </c>
      <c r="K226" s="4"/>
      <c r="L226" s="4" t="n">
        <f aca="false">(1+M226)^12 - 1</f>
        <v>0.0458630376642566</v>
      </c>
      <c r="M226" s="8" t="n">
        <f aca="false">(1/N226)^(1/J226) - 1</f>
        <v>0.0037438589581722</v>
      </c>
      <c r="N226" s="7" t="n">
        <f aca="false">EXP(O226)</f>
        <v>0.415545145203422</v>
      </c>
      <c r="O226" s="7" t="n">
        <f aca="false">$O$111+$G$37*(J226-$J$111)</f>
        <v>-0.878164017873096</v>
      </c>
    </row>
    <row r="227" customFormat="false" ht="14.25" hidden="false" customHeight="true" outlineLevel="0" collapsed="false">
      <c r="J227" s="5" t="n">
        <f aca="false">J226+1</f>
        <v>236</v>
      </c>
      <c r="K227" s="4"/>
      <c r="L227" s="4" t="n">
        <f aca="false">(1+M227)^12 - 1</f>
        <v>0.0458736650464895</v>
      </c>
      <c r="M227" s="8" t="n">
        <f aca="false">(1/N227)^(1/J227) - 1</f>
        <v>0.00374470890375056</v>
      </c>
      <c r="N227" s="7" t="n">
        <f aca="false">EXP(O227)</f>
        <v>0.41391248146286</v>
      </c>
      <c r="O227" s="7" t="n">
        <f aca="false">$O$111+$G$37*(J227-$J$111)</f>
        <v>-0.882100724937116</v>
      </c>
    </row>
    <row r="228" customFormat="false" ht="14.25" hidden="false" customHeight="true" outlineLevel="0" collapsed="false">
      <c r="J228" s="5" t="n">
        <f aca="false">J227+1</f>
        <v>237</v>
      </c>
      <c r="K228" s="4"/>
      <c r="L228" s="4" t="n">
        <f aca="false">(1+M228)^12 - 1</f>
        <v>0.0458842028527928</v>
      </c>
      <c r="M228" s="8" t="n">
        <f aca="false">(1/N228)^(1/J228) - 1</f>
        <v>0.00374555167750268</v>
      </c>
      <c r="N228" s="7" t="n">
        <f aca="false">EXP(O228)</f>
        <v>0.412286232406527</v>
      </c>
      <c r="O228" s="7" t="n">
        <f aca="false">$O$111+$G$37*(J228-$J$111)</f>
        <v>-0.886037432001136</v>
      </c>
    </row>
    <row r="229" customFormat="false" ht="14.25" hidden="false" customHeight="true" outlineLevel="0" collapsed="false">
      <c r="J229" s="5" t="n">
        <f aca="false">J228+1</f>
        <v>238</v>
      </c>
      <c r="K229" s="4"/>
      <c r="L229" s="4" t="n">
        <f aca="false">(1+M229)^12 - 1</f>
        <v>0.0458946522109449</v>
      </c>
      <c r="M229" s="8" t="n">
        <f aca="false">(1/N229)^(1/J229) - 1</f>
        <v>0.00374638736982136</v>
      </c>
      <c r="N229" s="7" t="n">
        <f aca="false">EXP(O229)</f>
        <v>0.410666372831333</v>
      </c>
      <c r="O229" s="7" t="n">
        <f aca="false">$O$111+$G$37*(J229-$J$111)</f>
        <v>-0.889974139065156</v>
      </c>
    </row>
    <row r="230" customFormat="false" ht="14.25" hidden="false" customHeight="true" outlineLevel="0" collapsed="false">
      <c r="J230" s="5" t="n">
        <f aca="false">J229+1</f>
        <v>239</v>
      </c>
      <c r="K230" s="4"/>
      <c r="L230" s="4" t="n">
        <f aca="false">(1+M230)^12 - 1</f>
        <v>0.0459050142298614</v>
      </c>
      <c r="M230" s="8" t="n">
        <f aca="false">(1/N230)^(1/J230) - 1</f>
        <v>0.00374721606958595</v>
      </c>
      <c r="N230" s="7" t="n">
        <f aca="false">EXP(O230)</f>
        <v>0.409052877633207</v>
      </c>
      <c r="O230" s="7" t="n">
        <f aca="false">$O$111+$G$37*(J230-$J$111)</f>
        <v>-0.893910846129176</v>
      </c>
    </row>
    <row r="231" customFormat="false" ht="14.25" hidden="false" customHeight="true" outlineLevel="0" collapsed="false">
      <c r="J231" s="5" t="n">
        <f aca="false">J230+1</f>
        <v>240</v>
      </c>
      <c r="K231" s="4" t="n">
        <f aca="false">X2</f>
        <v>0.0454</v>
      </c>
      <c r="L231" s="4" t="n">
        <f aca="false">(1+M231)^12 - 1</f>
        <v>0.0459152899999997</v>
      </c>
      <c r="M231" s="6" t="n">
        <f aca="false">(1/N231)^(1/J231) - 1</f>
        <v>0.00374803786419475</v>
      </c>
      <c r="N231" s="7" t="n">
        <f aca="false">EXP(O231)</f>
        <v>0.407445721806715</v>
      </c>
      <c r="O231" s="7" t="n">
        <f aca="false">$O$111+$G$37*(J231-$J$111)</f>
        <v>-0.897847553193196</v>
      </c>
    </row>
    <row r="232" customFormat="false" ht="14.25" hidden="false" customHeight="true" outlineLevel="0" collapsed="false">
      <c r="J232" s="5" t="n">
        <f aca="false">J231+1</f>
        <v>241</v>
      </c>
      <c r="K232" s="4"/>
      <c r="L232" s="4" t="n">
        <f aca="false">(1+M232)^12 - 1</f>
        <v>0.0459025562590738</v>
      </c>
      <c r="M232" s="8" t="n">
        <f aca="false">(1/N232)^(1/J232) - 1</f>
        <v>0.00374701949469314</v>
      </c>
      <c r="N232" s="7" t="n">
        <f aca="false">EXP(O232)</f>
        <v>0.406023567138488</v>
      </c>
      <c r="O232" s="7" t="n">
        <f aca="false">$O$231+$G$38*(J232-$J$231)</f>
        <v>-0.901344073925941</v>
      </c>
    </row>
    <row r="233" customFormat="false" ht="14.25" hidden="false" customHeight="true" outlineLevel="0" collapsed="false">
      <c r="J233" s="5" t="n">
        <f aca="false">J232+1</f>
        <v>242</v>
      </c>
      <c r="K233" s="4"/>
      <c r="L233" s="4" t="n">
        <f aca="false">(1+M233)^12 - 1</f>
        <v>0.0458899279087894</v>
      </c>
      <c r="M233" s="8" t="n">
        <f aca="false">(1/N233)^(1/J233) - 1</f>
        <v>0.00374600954248883</v>
      </c>
      <c r="N233" s="7" t="n">
        <f aca="false">EXP(O233)</f>
        <v>0.40460637638028</v>
      </c>
      <c r="O233" s="7" t="n">
        <f aca="false">$O$231+$G$38*(J233-$J$231)</f>
        <v>-0.904840594658685</v>
      </c>
    </row>
    <row r="234" customFormat="false" ht="14.25" hidden="false" customHeight="true" outlineLevel="0" collapsed="false">
      <c r="J234" s="5" t="n">
        <f aca="false">J233+1</f>
        <v>243</v>
      </c>
      <c r="K234" s="4"/>
      <c r="L234" s="4" t="n">
        <f aca="false">(1+M234)^12 - 1</f>
        <v>0.0458774036461413</v>
      </c>
      <c r="M234" s="8" t="n">
        <f aca="false">(1/N234)^(1/J234) - 1</f>
        <v>0.00374500790365184</v>
      </c>
      <c r="N234" s="7" t="n">
        <f aca="false">EXP(O234)</f>
        <v>0.403194132205984</v>
      </c>
      <c r="O234" s="7" t="n">
        <f aca="false">$O$231+$G$38*(J234-$J$231)</f>
        <v>-0.90833711539143</v>
      </c>
    </row>
    <row r="235" customFormat="false" ht="14.25" hidden="false" customHeight="true" outlineLevel="0" collapsed="false">
      <c r="J235" s="5" t="n">
        <f aca="false">J234+1</f>
        <v>244</v>
      </c>
      <c r="K235" s="4"/>
      <c r="L235" s="4" t="n">
        <f aca="false">(1+M235)^12 - 1</f>
        <v>0.0458649821895207</v>
      </c>
      <c r="M235" s="8" t="n">
        <f aca="false">(1/N235)^(1/J235) - 1</f>
        <v>0.00374401447595663</v>
      </c>
      <c r="N235" s="7" t="n">
        <f aca="false">EXP(O235)</f>
        <v>0.40178681734997</v>
      </c>
      <c r="O235" s="7" t="n">
        <f aca="false">$O$231+$G$38*(J235-$J$231)</f>
        <v>-0.911833636124174</v>
      </c>
    </row>
    <row r="236" customFormat="false" ht="14.25" hidden="false" customHeight="true" outlineLevel="0" collapsed="false">
      <c r="J236" s="5" t="n">
        <f aca="false">J235+1</f>
        <v>245</v>
      </c>
      <c r="K236" s="4"/>
      <c r="L236" s="4" t="n">
        <f aca="false">(1+M236)^12 - 1</f>
        <v>0.0458526622782696</v>
      </c>
      <c r="M236" s="8" t="n">
        <f aca="false">(1/N236)^(1/J236) - 1</f>
        <v>0.0037430291588465</v>
      </c>
      <c r="N236" s="7" t="n">
        <f aca="false">EXP(O236)</f>
        <v>0.40038441460687</v>
      </c>
      <c r="O236" s="7" t="n">
        <f aca="false">$O$231+$G$38*(J236-$J$231)</f>
        <v>-0.915330156856919</v>
      </c>
    </row>
    <row r="237" customFormat="false" ht="14.25" hidden="false" customHeight="true" outlineLevel="0" collapsed="false">
      <c r="J237" s="5" t="n">
        <f aca="false">J236+1</f>
        <v>246</v>
      </c>
      <c r="K237" s="4"/>
      <c r="L237" s="4" t="n">
        <f aca="false">(1+M237)^12 - 1</f>
        <v>0.0458404426722587</v>
      </c>
      <c r="M237" s="8" t="n">
        <f aca="false">(1/N237)^(1/J237) - 1</f>
        <v>0.00374205185340015</v>
      </c>
      <c r="N237" s="7" t="n">
        <f aca="false">EXP(O237)</f>
        <v>0.398986906831372</v>
      </c>
      <c r="O237" s="7" t="n">
        <f aca="false">$O$231+$G$38*(J237-$J$231)</f>
        <v>-0.918826677589664</v>
      </c>
    </row>
    <row r="238" customFormat="false" ht="14.25" hidden="false" customHeight="true" outlineLevel="0" collapsed="false">
      <c r="J238" s="5" t="n">
        <f aca="false">J237+1</f>
        <v>247</v>
      </c>
      <c r="K238" s="4"/>
      <c r="L238" s="4" t="n">
        <f aca="false">(1+M238)^12 - 1</f>
        <v>0.045828322151467</v>
      </c>
      <c r="M238" s="8" t="n">
        <f aca="false">(1/N238)^(1/J238) - 1</f>
        <v>0.0037410824622981</v>
      </c>
      <c r="N238" s="7" t="n">
        <f aca="false">EXP(O238)</f>
        <v>0.397594276938008</v>
      </c>
      <c r="O238" s="7" t="n">
        <f aca="false">$O$231+$G$38*(J238-$J$231)</f>
        <v>-0.922323198322408</v>
      </c>
    </row>
    <row r="239" customFormat="false" ht="14.25" hidden="false" customHeight="true" outlineLevel="0" collapsed="false">
      <c r="J239" s="5" t="n">
        <f aca="false">J238+1</f>
        <v>248</v>
      </c>
      <c r="K239" s="4"/>
      <c r="L239" s="4" t="n">
        <f aca="false">(1+M239)^12 - 1</f>
        <v>0.0458162995155869</v>
      </c>
      <c r="M239" s="8" t="n">
        <f aca="false">(1/N239)^(1/J239) - 1</f>
        <v>0.00374012088979137</v>
      </c>
      <c r="N239" s="7" t="n">
        <f aca="false">EXP(O239)</f>
        <v>0.396206507900944</v>
      </c>
      <c r="O239" s="7" t="n">
        <f aca="false">$O$231+$G$38*(J239-$J$231)</f>
        <v>-0.925819719055153</v>
      </c>
    </row>
    <row r="240" customFormat="false" ht="14.25" hidden="false" customHeight="true" outlineLevel="0" collapsed="false">
      <c r="J240" s="5" t="n">
        <f aca="false">J239+1</f>
        <v>249</v>
      </c>
      <c r="K240" s="4"/>
      <c r="L240" s="4" t="n">
        <f aca="false">(1+M240)^12 - 1</f>
        <v>0.0458043735836089</v>
      </c>
      <c r="M240" s="8" t="n">
        <f aca="false">(1/N240)^(1/J240) - 1</f>
        <v>0.00373916704166843</v>
      </c>
      <c r="N240" s="7" t="n">
        <f aca="false">EXP(O240)</f>
        <v>0.394823582753775</v>
      </c>
      <c r="O240" s="7" t="n">
        <f aca="false">$O$231+$G$38*(J240-$J$231)</f>
        <v>-0.929316239787898</v>
      </c>
    </row>
    <row r="241" customFormat="false" ht="14.25" hidden="false" customHeight="true" outlineLevel="0" collapsed="false">
      <c r="J241" s="5" t="n">
        <f aca="false">J240+1</f>
        <v>250</v>
      </c>
      <c r="K241" s="4"/>
      <c r="L241" s="4" t="n">
        <f aca="false">(1+M241)^12 - 1</f>
        <v>0.0457925431934569</v>
      </c>
      <c r="M241" s="8" t="n">
        <f aca="false">(1/N241)^(1/J241) - 1</f>
        <v>0.00373822082522612</v>
      </c>
      <c r="N241" s="7" t="n">
        <f aca="false">EXP(O241)</f>
        <v>0.393445484589314</v>
      </c>
      <c r="O241" s="7" t="n">
        <f aca="false">$O$231+$G$38*(J241-$J$231)</f>
        <v>-0.932812760520642</v>
      </c>
    </row>
    <row r="242" customFormat="false" ht="14.25" hidden="false" customHeight="true" outlineLevel="0" collapsed="false">
      <c r="J242" s="5" t="n">
        <f aca="false">J241+1</f>
        <v>251</v>
      </c>
      <c r="K242" s="4"/>
      <c r="L242" s="4" t="n">
        <f aca="false">(1+M242)^12 - 1</f>
        <v>0.0457808072015962</v>
      </c>
      <c r="M242" s="8" t="n">
        <f aca="false">(1/N242)^(1/J242) - 1</f>
        <v>0.00373728214923852</v>
      </c>
      <c r="N242" s="7" t="n">
        <f aca="false">EXP(O242)</f>
        <v>0.392072196559389</v>
      </c>
      <c r="O242" s="7" t="n">
        <f aca="false">$O$231+$G$38*(J242-$J$231)</f>
        <v>-0.936309281253387</v>
      </c>
    </row>
    <row r="243" customFormat="false" ht="14.25" hidden="false" customHeight="true" outlineLevel="0" collapsed="false">
      <c r="J243" s="5" t="n">
        <f aca="false">J242+1</f>
        <v>252</v>
      </c>
      <c r="K243" s="4"/>
      <c r="L243" s="4" t="n">
        <f aca="false">(1+M243)^12 - 1</f>
        <v>0.0457691644826654</v>
      </c>
      <c r="M243" s="8" t="n">
        <f aca="false">(1/N243)^(1/J243) - 1</f>
        <v>0.00373635092392766</v>
      </c>
      <c r="N243" s="7" t="n">
        <f aca="false">EXP(O243)</f>
        <v>0.390703701874634</v>
      </c>
      <c r="O243" s="7" t="n">
        <f aca="false">$O$231+$G$38*(J243-$J$231)</f>
        <v>-0.939805801986132</v>
      </c>
    </row>
    <row r="244" customFormat="false" ht="14.25" hidden="false" customHeight="true" outlineLevel="0" collapsed="false">
      <c r="J244" s="5" t="n">
        <f aca="false">J243+1</f>
        <v>253</v>
      </c>
      <c r="K244" s="4"/>
      <c r="L244" s="4" t="n">
        <f aca="false">(1+M244)^12 - 1</f>
        <v>0.045757613929126</v>
      </c>
      <c r="M244" s="8" t="n">
        <f aca="false">(1/N244)^(1/J244) - 1</f>
        <v>0.00373542706093555</v>
      </c>
      <c r="N244" s="7" t="n">
        <f aca="false">EXP(O244)</f>
        <v>0.389339983804285</v>
      </c>
      <c r="O244" s="7" t="n">
        <f aca="false">$O$231+$G$38*(J244-$J$231)</f>
        <v>-0.943302322718876</v>
      </c>
    </row>
    <row r="245" customFormat="false" ht="14.25" hidden="false" customHeight="true" outlineLevel="0" collapsed="false">
      <c r="J245" s="5" t="n">
        <f aca="false">J244+1</f>
        <v>254</v>
      </c>
      <c r="K245" s="4"/>
      <c r="L245" s="4" t="n">
        <f aca="false">(1+M245)^12 - 1</f>
        <v>0.0457461544509006</v>
      </c>
      <c r="M245" s="8" t="n">
        <f aca="false">(1/N245)^(1/J245) - 1</f>
        <v>0.00373451047329554</v>
      </c>
      <c r="N245" s="7" t="n">
        <f aca="false">EXP(O245)</f>
        <v>0.387981025675975</v>
      </c>
      <c r="O245" s="7" t="n">
        <f aca="false">$O$231+$G$38*(J245-$J$231)</f>
        <v>-0.946798843451621</v>
      </c>
    </row>
    <row r="246" customFormat="false" ht="14.25" hidden="false" customHeight="true" outlineLevel="0" collapsed="false">
      <c r="J246" s="5" t="n">
        <f aca="false">J245+1</f>
        <v>255</v>
      </c>
      <c r="K246" s="4"/>
      <c r="L246" s="4" t="n">
        <f aca="false">(1+M246)^12 - 1</f>
        <v>0.0457347849750338</v>
      </c>
      <c r="M246" s="8" t="n">
        <f aca="false">(1/N246)^(1/J246) - 1</f>
        <v>0.00373360107540521</v>
      </c>
      <c r="N246" s="7" t="n">
        <f aca="false">EXP(O246)</f>
        <v>0.386626810875531</v>
      </c>
      <c r="O246" s="7" t="n">
        <f aca="false">$O$231+$G$38*(J246-$J$231)</f>
        <v>-0.950295364184365</v>
      </c>
    </row>
    <row r="247" customFormat="false" ht="14.25" hidden="false" customHeight="true" outlineLevel="0" collapsed="false">
      <c r="J247" s="5" t="n">
        <f aca="false">J246+1</f>
        <v>256</v>
      </c>
      <c r="K247" s="4"/>
      <c r="L247" s="4" t="n">
        <f aca="false">(1+M247)^12 - 1</f>
        <v>0.0457235044453628</v>
      </c>
      <c r="M247" s="8" t="n">
        <f aca="false">(1/N247)^(1/J247) - 1</f>
        <v>0.0037326987830002</v>
      </c>
      <c r="N247" s="7" t="n">
        <f aca="false">EXP(O247)</f>
        <v>0.38527732284677</v>
      </c>
      <c r="O247" s="7" t="n">
        <f aca="false">$O$231+$G$38*(J247-$J$231)</f>
        <v>-0.95379188491711</v>
      </c>
    </row>
    <row r="248" customFormat="false" ht="14.25" hidden="false" customHeight="true" outlineLevel="0" collapsed="false">
      <c r="J248" s="5" t="n">
        <f aca="false">J247+1</f>
        <v>257</v>
      </c>
      <c r="K248" s="4"/>
      <c r="L248" s="4" t="n">
        <f aca="false">(1+M248)^12 - 1</f>
        <v>0.0457123118221847</v>
      </c>
      <c r="M248" s="8" t="n">
        <f aca="false">(1/N248)^(1/J248) - 1</f>
        <v>0.00373180351312774</v>
      </c>
      <c r="N248" s="7" t="n">
        <f aca="false">EXP(O248)</f>
        <v>0.383932545091297</v>
      </c>
      <c r="O248" s="7" t="n">
        <f aca="false">$O$231+$G$38*(J248-$J$231)</f>
        <v>-0.957288405649855</v>
      </c>
    </row>
    <row r="249" customFormat="false" ht="14.25" hidden="false" customHeight="true" outlineLevel="0" collapsed="false">
      <c r="J249" s="5" t="n">
        <f aca="false">J248+1</f>
        <v>258</v>
      </c>
      <c r="K249" s="4"/>
      <c r="L249" s="4" t="n">
        <f aca="false">(1+M249)^12 - 1</f>
        <v>0.0457012060819364</v>
      </c>
      <c r="M249" s="8" t="n">
        <f aca="false">(1/N249)^(1/J249) - 1</f>
        <v>0.00373091518412116</v>
      </c>
      <c r="N249" s="7" t="n">
        <f aca="false">EXP(O249)</f>
        <v>0.382592461168304</v>
      </c>
      <c r="O249" s="7" t="n">
        <f aca="false">$O$231+$G$38*(J249-$J$231)</f>
        <v>-0.960784926382599</v>
      </c>
    </row>
    <row r="250" customFormat="false" ht="14.25" hidden="false" customHeight="true" outlineLevel="0" collapsed="false">
      <c r="J250" s="5" t="n">
        <f aca="false">J249+1</f>
        <v>259</v>
      </c>
      <c r="K250" s="4"/>
      <c r="L250" s="4" t="n">
        <f aca="false">(1+M250)^12 - 1</f>
        <v>0.0456901862168815</v>
      </c>
      <c r="M250" s="8" t="n">
        <f aca="false">(1/N250)^(1/J250) - 1</f>
        <v>0.00373003371557501</v>
      </c>
      <c r="N250" s="7" t="n">
        <f aca="false">EXP(O250)</f>
        <v>0.381257054694366</v>
      </c>
      <c r="O250" s="7" t="n">
        <f aca="false">$O$231+$G$38*(J250-$J$231)</f>
        <v>-0.964281447115344</v>
      </c>
    </row>
    <row r="251" customFormat="false" ht="14.25" hidden="false" customHeight="true" outlineLevel="0" collapsed="false">
      <c r="J251" s="5" t="n">
        <f aca="false">J250+1</f>
        <v>260</v>
      </c>
      <c r="K251" s="4"/>
      <c r="L251" s="4" t="n">
        <f aca="false">(1+M251)^12 - 1</f>
        <v>0.0456792512348121</v>
      </c>
      <c r="M251" s="8" t="n">
        <f aca="false">(1/N251)^(1/J251) - 1</f>
        <v>0.00372915902832127</v>
      </c>
      <c r="N251" s="7" t="n">
        <f aca="false">EXP(O251)</f>
        <v>0.379926309343247</v>
      </c>
      <c r="O251" s="7" t="n">
        <f aca="false">$O$231+$G$38*(J251-$J$231)</f>
        <v>-0.967777967848088</v>
      </c>
    </row>
    <row r="252" customFormat="false" ht="14.25" hidden="false" customHeight="true" outlineLevel="0" collapsed="false">
      <c r="J252" s="5" t="n">
        <f aca="false">J251+1</f>
        <v>261</v>
      </c>
      <c r="K252" s="4"/>
      <c r="L252" s="4" t="n">
        <f aca="false">(1+M252)^12 - 1</f>
        <v>0.0456684001587482</v>
      </c>
      <c r="M252" s="8" t="n">
        <f aca="false">(1/N252)^(1/J252) - 1</f>
        <v>0.00372829104440542</v>
      </c>
      <c r="N252" s="7" t="n">
        <f aca="false">EXP(O252)</f>
        <v>0.378600208845692</v>
      </c>
      <c r="O252" s="7" t="n">
        <f aca="false">$O$231+$G$38*(J252-$J$231)</f>
        <v>-0.971274488580833</v>
      </c>
    </row>
    <row r="253" customFormat="false" ht="14.25" hidden="false" customHeight="true" outlineLevel="0" collapsed="false">
      <c r="J253" s="5" t="n">
        <f aca="false">J252+1</f>
        <v>262</v>
      </c>
      <c r="K253" s="4"/>
      <c r="L253" s="4" t="n">
        <f aca="false">(1+M253)^12 - 1</f>
        <v>0.0456576320266426</v>
      </c>
      <c r="M253" s="8" t="n">
        <f aca="false">(1/N253)^(1/J253) - 1</f>
        <v>0.00372742968706308</v>
      </c>
      <c r="N253" s="7" t="n">
        <f aca="false">EXP(O253)</f>
        <v>0.377278736989235</v>
      </c>
      <c r="O253" s="7" t="n">
        <f aca="false">$O$231+$G$38*(J253-$J$231)</f>
        <v>-0.974771009313578</v>
      </c>
    </row>
    <row r="254" customFormat="false" ht="14.25" hidden="false" customHeight="true" outlineLevel="0" collapsed="false">
      <c r="J254" s="5" t="n">
        <f aca="false">J253+1</f>
        <v>263</v>
      </c>
      <c r="K254" s="4"/>
      <c r="L254" s="4" t="n">
        <f aca="false">(1+M254)^12 - 1</f>
        <v>0.0456469458910995</v>
      </c>
      <c r="M254" s="8" t="n">
        <f aca="false">(1/N254)^(1/J254) - 1</f>
        <v>0.00372657488069739</v>
      </c>
      <c r="N254" s="7" t="n">
        <f aca="false">EXP(O254)</f>
        <v>0.375961877617998</v>
      </c>
      <c r="O254" s="7" t="n">
        <f aca="false">$O$231+$G$38*(J254-$J$231)</f>
        <v>-0.978267530046322</v>
      </c>
    </row>
    <row r="255" customFormat="false" ht="14.25" hidden="false" customHeight="true" outlineLevel="0" collapsed="false">
      <c r="J255" s="5" t="n">
        <f aca="false">J254+1</f>
        <v>264</v>
      </c>
      <c r="K255" s="4"/>
      <c r="L255" s="4" t="n">
        <f aca="false">(1+M255)^12 - 1</f>
        <v>0.0456363408190983</v>
      </c>
      <c r="M255" s="8" t="n">
        <f aca="false">(1/N255)^(1/J255) - 1</f>
        <v>0.00372572655085723</v>
      </c>
      <c r="N255" s="7" t="n">
        <f aca="false">EXP(O255)</f>
        <v>0.374649614632492</v>
      </c>
      <c r="O255" s="7" t="n">
        <f aca="false">$O$231+$G$38*(J255-$J$231)</f>
        <v>-0.981764050779067</v>
      </c>
    </row>
    <row r="256" customFormat="false" ht="14.25" hidden="false" customHeight="true" outlineLevel="0" collapsed="false">
      <c r="J256" s="5" t="n">
        <f aca="false">J255+1</f>
        <v>265</v>
      </c>
      <c r="K256" s="4"/>
      <c r="L256" s="4" t="n">
        <f aca="false">(1+M256)^12 - 1</f>
        <v>0.0456258158917189</v>
      </c>
      <c r="M256" s="8" t="n">
        <f aca="false">(1/N256)^(1/J256) - 1</f>
        <v>0.00372488462421527</v>
      </c>
      <c r="N256" s="7" t="n">
        <f aca="false">EXP(O256)</f>
        <v>0.373341931989425</v>
      </c>
      <c r="O256" s="7" t="n">
        <f aca="false">$O$231+$G$38*(J256-$J$231)</f>
        <v>-0.985260571511811</v>
      </c>
    </row>
    <row r="257" customFormat="false" ht="14.25" hidden="false" customHeight="true" outlineLevel="0" collapsed="false">
      <c r="J257" s="5" t="n">
        <f aca="false">J256+1</f>
        <v>266</v>
      </c>
      <c r="K257" s="4"/>
      <c r="L257" s="4" t="n">
        <f aca="false">(1+M257)^12 - 1</f>
        <v>0.0456153702038791</v>
      </c>
      <c r="M257" s="8" t="n">
        <f aca="false">(1/N257)^(1/J257) - 1</f>
        <v>0.00372404902854706</v>
      </c>
      <c r="N257" s="7" t="n">
        <f aca="false">EXP(O257)</f>
        <v>0.372038813701499</v>
      </c>
      <c r="O257" s="7" t="n">
        <f aca="false">$O$231+$G$38*(J257-$J$231)</f>
        <v>-0.988757092244556</v>
      </c>
    </row>
    <row r="258" customFormat="false" ht="14.25" hidden="false" customHeight="true" outlineLevel="0" collapsed="false">
      <c r="J258" s="5" t="n">
        <f aca="false">J257+1</f>
        <v>267</v>
      </c>
      <c r="K258" s="4"/>
      <c r="L258" s="4" t="n">
        <f aca="false">(1+M258)^12 - 1</f>
        <v>0.0456050028640753</v>
      </c>
      <c r="M258" s="8" t="n">
        <f aca="false">(1/N258)^(1/J258) - 1</f>
        <v>0.00372321969271039</v>
      </c>
      <c r="N258" s="7" t="n">
        <f aca="false">EXP(O258)</f>
        <v>0.370740243837221</v>
      </c>
      <c r="O258" s="7" t="n">
        <f aca="false">$O$231+$G$38*(J258-$J$231)</f>
        <v>-0.992253612977301</v>
      </c>
    </row>
    <row r="259" customFormat="false" ht="14.25" hidden="false" customHeight="true" outlineLevel="0" collapsed="false">
      <c r="J259" s="5" t="n">
        <f aca="false">J258+1</f>
        <v>268</v>
      </c>
      <c r="K259" s="4"/>
      <c r="L259" s="4" t="n">
        <f aca="false">(1+M259)^12 - 1</f>
        <v>0.0455947129941232</v>
      </c>
      <c r="M259" s="8" t="n">
        <f aca="false">(1/N259)^(1/J259) - 1</f>
        <v>0.00372239654662465</v>
      </c>
      <c r="N259" s="7" t="n">
        <f aca="false">EXP(O259)</f>
        <v>0.369446206520706</v>
      </c>
      <c r="O259" s="7" t="n">
        <f aca="false">$O$231+$G$38*(J259-$J$231)</f>
        <v>-0.995750133710046</v>
      </c>
    </row>
    <row r="260" customFormat="false" ht="14.25" hidden="false" customHeight="true" outlineLevel="0" collapsed="false">
      <c r="J260" s="5" t="n">
        <f aca="false">J259+1</f>
        <v>269</v>
      </c>
      <c r="K260" s="4"/>
      <c r="L260" s="4" t="n">
        <f aca="false">(1+M260)^12 - 1</f>
        <v>0.0455844997289174</v>
      </c>
      <c r="M260" s="8" t="n">
        <f aca="false">(1/N260)^(1/J260) - 1</f>
        <v>0.00372157952125174</v>
      </c>
      <c r="N260" s="7" t="n">
        <f aca="false">EXP(O260)</f>
        <v>0.36815668593148</v>
      </c>
      <c r="O260" s="7" t="n">
        <f aca="false">$O$231+$G$38*(J260-$J$231)</f>
        <v>-0.99924665444279</v>
      </c>
    </row>
    <row r="261" customFormat="false" ht="14.25" hidden="false" customHeight="true" outlineLevel="0" collapsed="false">
      <c r="J261" s="5" t="n">
        <f aca="false">J260+1</f>
        <v>270</v>
      </c>
      <c r="K261" s="4"/>
      <c r="L261" s="4" t="n">
        <f aca="false">(1+M261)^12 - 1</f>
        <v>0.0455743622161842</v>
      </c>
      <c r="M261" s="8" t="n">
        <f aca="false">(1/N261)^(1/J261) - 1</f>
        <v>0.00372076854857628</v>
      </c>
      <c r="N261" s="7" t="n">
        <f aca="false">EXP(O261)</f>
        <v>0.36687166630429</v>
      </c>
      <c r="O261" s="7" t="n">
        <f aca="false">$O$231+$G$38*(J261-$J$231)</f>
        <v>-1.00274317517553</v>
      </c>
    </row>
    <row r="262" customFormat="false" ht="14.25" hidden="false" customHeight="true" outlineLevel="0" collapsed="false">
      <c r="J262" s="5" t="n">
        <f aca="false">J261+1</f>
        <v>271</v>
      </c>
      <c r="K262" s="4"/>
      <c r="L262" s="4" t="n">
        <f aca="false">(1+M262)^12 - 1</f>
        <v>0.0455642996162462</v>
      </c>
      <c r="M262" s="8" t="n">
        <f aca="false">(1/N262)^(1/J262) - 1</f>
        <v>0.00371996356158699</v>
      </c>
      <c r="N262" s="7" t="n">
        <f aca="false">EXP(O262)</f>
        <v>0.365591131928911</v>
      </c>
      <c r="O262" s="7" t="n">
        <f aca="false">$O$231+$G$38*(J262-$J$231)</f>
        <v>-1.00623969590828</v>
      </c>
    </row>
    <row r="263" customFormat="false" ht="14.25" hidden="false" customHeight="true" outlineLevel="0" collapsed="false">
      <c r="J263" s="5" t="n">
        <f aca="false">J262+1</f>
        <v>272</v>
      </c>
      <c r="K263" s="4"/>
      <c r="L263" s="4" t="n">
        <f aca="false">(1+M263)^12 - 1</f>
        <v>0.0455543111017911</v>
      </c>
      <c r="M263" s="8" t="n">
        <f aca="false">(1/N263)^(1/J263) - 1</f>
        <v>0.00371916449425824</v>
      </c>
      <c r="N263" s="7" t="n">
        <f aca="false">EXP(O263)</f>
        <v>0.364315067149952</v>
      </c>
      <c r="O263" s="7" t="n">
        <f aca="false">$O$231+$G$38*(J263-$J$231)</f>
        <v>-1.00973621664102</v>
      </c>
    </row>
    <row r="264" customFormat="false" ht="14.25" hidden="false" customHeight="true" outlineLevel="0" collapsed="false">
      <c r="J264" s="5" t="n">
        <f aca="false">J263+1</f>
        <v>273</v>
      </c>
      <c r="K264" s="4"/>
      <c r="L264" s="4" t="n">
        <f aca="false">(1+M264)^12 - 1</f>
        <v>0.0455443958576436</v>
      </c>
      <c r="M264" s="8" t="n">
        <f aca="false">(1/N264)^(1/J264) - 1</f>
        <v>0.00371837128153185</v>
      </c>
      <c r="N264" s="7" t="n">
        <f aca="false">EXP(O264)</f>
        <v>0.363043456366668</v>
      </c>
      <c r="O264" s="7" t="n">
        <f aca="false">$O$231+$G$38*(J264-$J$231)</f>
        <v>-1.01323273737377</v>
      </c>
    </row>
    <row r="265" customFormat="false" ht="14.25" hidden="false" customHeight="true" outlineLevel="0" collapsed="false">
      <c r="J265" s="5" t="n">
        <f aca="false">J264+1</f>
        <v>274</v>
      </c>
      <c r="K265" s="4"/>
      <c r="L265" s="4" t="n">
        <f aca="false">(1+M265)^12 - 1</f>
        <v>0.045534553080542</v>
      </c>
      <c r="M265" s="8" t="n">
        <f aca="false">(1/N265)^(1/J265) - 1</f>
        <v>0.00371758385929932</v>
      </c>
      <c r="N265" s="7" t="n">
        <f aca="false">EXP(O265)</f>
        <v>0.361776284032764</v>
      </c>
      <c r="O265" s="7" t="n">
        <f aca="false">$O$231+$G$38*(J265-$J$231)</f>
        <v>-1.01672925810651</v>
      </c>
    </row>
    <row r="266" customFormat="false" ht="14.25" hidden="false" customHeight="true" outlineLevel="0" collapsed="false">
      <c r="J266" s="5" t="n">
        <f aca="false">J265+1</f>
        <v>275</v>
      </c>
      <c r="K266" s="4"/>
      <c r="L266" s="4" t="n">
        <f aca="false">(1+M266)^12 - 1</f>
        <v>0.0455247819789231</v>
      </c>
      <c r="M266" s="8" t="n">
        <f aca="false">(1/N266)^(1/J266) - 1</f>
        <v>0.00371680216438475</v>
      </c>
      <c r="N266" s="7" t="n">
        <f aca="false">EXP(O266)</f>
        <v>0.360513534656211</v>
      </c>
      <c r="O266" s="7" t="n">
        <f aca="false">$O$231+$G$38*(J266-$J$231)</f>
        <v>-1.02022577883926</v>
      </c>
    </row>
    <row r="267" customFormat="false" ht="14.25" hidden="false" customHeight="true" outlineLevel="0" collapsed="false">
      <c r="J267" s="5" t="n">
        <f aca="false">J266+1</f>
        <v>276</v>
      </c>
      <c r="K267" s="4"/>
      <c r="L267" s="4" t="n">
        <f aca="false">(1+M267)^12 - 1</f>
        <v>0.0455150817727186</v>
      </c>
      <c r="M267" s="8" t="n">
        <f aca="false">(1/N267)^(1/J267) - 1</f>
        <v>0.00371602613452859</v>
      </c>
      <c r="N267" s="7" t="n">
        <f aca="false">EXP(O267)</f>
        <v>0.359255192799051</v>
      </c>
      <c r="O267" s="7" t="n">
        <f aca="false">$O$231+$G$38*(J267-$J$231)</f>
        <v>-1.023722299572</v>
      </c>
    </row>
    <row r="268" customFormat="false" ht="14.25" hidden="false" customHeight="true" outlineLevel="0" collapsed="false">
      <c r="J268" s="5" t="n">
        <f aca="false">J267+1</f>
        <v>277</v>
      </c>
      <c r="K268" s="4"/>
      <c r="L268" s="4" t="n">
        <f aca="false">(1+M268)^12 - 1</f>
        <v>0.0455054516931246</v>
      </c>
      <c r="M268" s="8" t="n">
        <f aca="false">(1/N268)^(1/J268) - 1</f>
        <v>0.00371525570836928</v>
      </c>
      <c r="N268" s="7" t="n">
        <f aca="false">EXP(O268)</f>
        <v>0.358001243077213</v>
      </c>
      <c r="O268" s="7" t="n">
        <f aca="false">$O$231+$G$38*(J268-$J$231)</f>
        <v>-1.02721882030475</v>
      </c>
    </row>
    <row r="269" customFormat="false" ht="14.25" hidden="false" customHeight="true" outlineLevel="0" collapsed="false">
      <c r="J269" s="5" t="n">
        <f aca="false">J268+1</f>
        <v>278</v>
      </c>
      <c r="K269" s="4"/>
      <c r="L269" s="4" t="n">
        <f aca="false">(1+M269)^12 - 1</f>
        <v>0.0454958909824277</v>
      </c>
      <c r="M269" s="8" t="n">
        <f aca="false">(1/N269)^(1/J269) - 1</f>
        <v>0.00371449082542941</v>
      </c>
      <c r="N269" s="7" t="n">
        <f aca="false">EXP(O269)</f>
        <v>0.356751670160321</v>
      </c>
      <c r="O269" s="7" t="n">
        <f aca="false">$O$231+$G$38*(J269-$J$231)</f>
        <v>-1.03071534103749</v>
      </c>
    </row>
    <row r="270" customFormat="false" ht="14.25" hidden="false" customHeight="true" outlineLevel="0" collapsed="false">
      <c r="J270" s="5" t="n">
        <f aca="false">J269+1</f>
        <v>279</v>
      </c>
      <c r="K270" s="4"/>
      <c r="L270" s="4" t="n">
        <f aca="false">(1+M270)^12 - 1</f>
        <v>0.0454863988937821</v>
      </c>
      <c r="M270" s="8" t="n">
        <f aca="false">(1/N270)^(1/J270) - 1</f>
        <v>0.00371373142609799</v>
      </c>
      <c r="N270" s="7" t="n">
        <f aca="false">EXP(O270)</f>
        <v>0.35550645877151</v>
      </c>
      <c r="O270" s="7" t="n">
        <f aca="false">$O$231+$G$38*(J270-$J$231)</f>
        <v>-1.03421186177024</v>
      </c>
    </row>
    <row r="271" customFormat="false" ht="14.25" hidden="false" customHeight="true" outlineLevel="0" collapsed="false">
      <c r="J271" s="5" t="n">
        <f aca="false">J270+1</f>
        <v>280</v>
      </c>
      <c r="K271" s="4"/>
      <c r="L271" s="4" t="n">
        <f aca="false">(1+M271)^12 - 1</f>
        <v>0.0454769746910262</v>
      </c>
      <c r="M271" s="8" t="n">
        <f aca="false">(1/N271)^(1/J271) - 1</f>
        <v>0.00371297745161581</v>
      </c>
      <c r="N271" s="7" t="n">
        <f aca="false">EXP(O271)</f>
        <v>0.354265593687237</v>
      </c>
      <c r="O271" s="7" t="n">
        <f aca="false">$O$231+$G$38*(J271-$J$231)</f>
        <v>-1.03770838250298</v>
      </c>
    </row>
    <row r="272" customFormat="false" ht="14.25" hidden="false" customHeight="true" outlineLevel="0" collapsed="false">
      <c r="J272" s="5" t="n">
        <f aca="false">J271+1</f>
        <v>281</v>
      </c>
      <c r="K272" s="4"/>
      <c r="L272" s="4" t="n">
        <f aca="false">(1+M272)^12 - 1</f>
        <v>0.0454676176484949</v>
      </c>
      <c r="M272" s="8" t="n">
        <f aca="false">(1/N272)^(1/J272) - 1</f>
        <v>0.00371222884406053</v>
      </c>
      <c r="N272" s="7" t="n">
        <f aca="false">EXP(O272)</f>
        <v>0.353029059737095</v>
      </c>
      <c r="O272" s="7" t="n">
        <f aca="false">$O$231+$G$38*(J272-$J$231)</f>
        <v>-1.04120490323573</v>
      </c>
    </row>
    <row r="273" customFormat="false" ht="14.25" hidden="false" customHeight="true" outlineLevel="0" collapsed="false">
      <c r="J273" s="5" t="n">
        <f aca="false">J272+1</f>
        <v>282</v>
      </c>
      <c r="K273" s="4"/>
      <c r="L273" s="4" t="n">
        <f aca="false">(1+M273)^12 - 1</f>
        <v>0.0454583270508222</v>
      </c>
      <c r="M273" s="8" t="n">
        <f aca="false">(1/N273)^(1/J273) - 1</f>
        <v>0.00371148554633094</v>
      </c>
      <c r="N273" s="7" t="n">
        <f aca="false">EXP(O273)</f>
        <v>0.351796841803628</v>
      </c>
      <c r="O273" s="7" t="n">
        <f aca="false">$O$231+$G$38*(J273-$J$231)</f>
        <v>-1.04470142396847</v>
      </c>
    </row>
    <row r="274" customFormat="false" ht="14.25" hidden="false" customHeight="true" outlineLevel="0" collapsed="false">
      <c r="J274" s="5" t="n">
        <f aca="false">J273+1</f>
        <v>283</v>
      </c>
      <c r="K274" s="4"/>
      <c r="L274" s="4" t="n">
        <f aca="false">(1+M274)^12 - 1</f>
        <v>0.0454491021927737</v>
      </c>
      <c r="M274" s="8" t="n">
        <f aca="false">(1/N274)^(1/J274) - 1</f>
        <v>0.00371074750213363</v>
      </c>
      <c r="N274" s="7" t="n">
        <f aca="false">EXP(O274)</f>
        <v>0.350568924822146</v>
      </c>
      <c r="O274" s="7" t="n">
        <f aca="false">$O$231+$G$38*(J274-$J$231)</f>
        <v>-1.04819794470121</v>
      </c>
    </row>
    <row r="275" customFormat="false" ht="14.25" hidden="false" customHeight="true" outlineLevel="0" collapsed="false">
      <c r="J275" s="5" t="n">
        <f aca="false">J274+1</f>
        <v>284</v>
      </c>
      <c r="K275" s="4"/>
      <c r="L275" s="4" t="n">
        <f aca="false">(1+M275)^12 - 1</f>
        <v>0.0454399423790517</v>
      </c>
      <c r="M275" s="8" t="n">
        <f aca="false">(1/N275)^(1/J275) - 1</f>
        <v>0.00371001465596743</v>
      </c>
      <c r="N275" s="7" t="n">
        <f aca="false">EXP(O275)</f>
        <v>0.349345293780544</v>
      </c>
      <c r="O275" s="7" t="n">
        <f aca="false">$O$231+$G$38*(J275-$J$231)</f>
        <v>-1.05169446543396</v>
      </c>
    </row>
    <row r="276" customFormat="false" ht="14.25" hidden="false" customHeight="true" outlineLevel="0" collapsed="false">
      <c r="J276" s="5" t="n">
        <f aca="false">J275+1</f>
        <v>285</v>
      </c>
      <c r="K276" s="4"/>
      <c r="L276" s="4" t="n">
        <f aca="false">(1+M276)^12 - 1</f>
        <v>0.0454308469241387</v>
      </c>
      <c r="M276" s="8" t="n">
        <f aca="false">(1/N276)^(1/J276) - 1</f>
        <v>0.00370928695311101</v>
      </c>
      <c r="N276" s="7" t="n">
        <f aca="false">EXP(O276)</f>
        <v>0.348125933719111</v>
      </c>
      <c r="O276" s="7" t="n">
        <f aca="false">$O$231+$G$38*(J276-$J$231)</f>
        <v>-1.0551909861667</v>
      </c>
    </row>
    <row r="277" customFormat="false" ht="14.25" hidden="false" customHeight="true" outlineLevel="0" collapsed="false">
      <c r="J277" s="5" t="n">
        <f aca="false">J276+1</f>
        <v>286</v>
      </c>
      <c r="K277" s="4"/>
      <c r="L277" s="4" t="n">
        <f aca="false">(1+M277)^12 - 1</f>
        <v>0.0454218151521082</v>
      </c>
      <c r="M277" s="8" t="n">
        <f aca="false">(1/N277)^(1/J277) - 1</f>
        <v>0.00370856433960776</v>
      </c>
      <c r="N277" s="7" t="n">
        <f aca="false">EXP(O277)</f>
        <v>0.346910829730354</v>
      </c>
      <c r="O277" s="7" t="n">
        <f aca="false">$O$231+$G$38*(J277-$J$231)</f>
        <v>-1.05868750689945</v>
      </c>
    </row>
    <row r="278" customFormat="false" ht="14.25" hidden="false" customHeight="true" outlineLevel="0" collapsed="false">
      <c r="J278" s="5" t="n">
        <f aca="false">J277+1</f>
        <v>287</v>
      </c>
      <c r="K278" s="4"/>
      <c r="L278" s="4" t="n">
        <f aca="false">(1+M278)^12 - 1</f>
        <v>0.0454128463964705</v>
      </c>
      <c r="M278" s="8" t="n">
        <f aca="false">(1/N278)^(1/J278) - 1</f>
        <v>0.00370784676225355</v>
      </c>
      <c r="N278" s="7" t="n">
        <f aca="false">EXP(O278)</f>
        <v>0.345699966958813</v>
      </c>
      <c r="O278" s="7" t="n">
        <f aca="false">$O$231+$G$38*(J278-$J$231)</f>
        <v>-1.06218402763219</v>
      </c>
    </row>
    <row r="279" customFormat="false" ht="14.25" hidden="false" customHeight="true" outlineLevel="0" collapsed="false">
      <c r="J279" s="5" t="n">
        <f aca="false">J278+1</f>
        <v>288</v>
      </c>
      <c r="K279" s="4"/>
      <c r="L279" s="4" t="n">
        <f aca="false">(1+M279)^12 - 1</f>
        <v>0.0454039400000015</v>
      </c>
      <c r="M279" s="8" t="n">
        <f aca="false">(1/N279)^(1/J279) - 1</f>
        <v>0.00370713416858304</v>
      </c>
      <c r="N279" s="7" t="n">
        <f aca="false">EXP(O279)</f>
        <v>0.34449333060088</v>
      </c>
      <c r="O279" s="7" t="n">
        <f aca="false">$O$231+$G$38*(J279-$J$231)</f>
        <v>-1.06568054836494</v>
      </c>
    </row>
    <row r="280" customFormat="false" ht="14.25" hidden="false" customHeight="true" outlineLevel="0" collapsed="false">
      <c r="J280" s="5" t="n">
        <f aca="false">J279+1</f>
        <v>289</v>
      </c>
      <c r="K280" s="4"/>
      <c r="L280" s="4" t="n">
        <f aca="false">(1+M280)^12 - 1</f>
        <v>0.0453950953145847</v>
      </c>
      <c r="M280" s="8" t="n">
        <f aca="false">(1/N280)^(1/J280) - 1</f>
        <v>0.00370642650685715</v>
      </c>
      <c r="N280" s="7" t="n">
        <f aca="false">EXP(O280)</f>
        <v>0.343290905904618</v>
      </c>
      <c r="O280" s="7" t="n">
        <f aca="false">$O$231+$G$38*(J280-$J$231)</f>
        <v>-1.06917706909768</v>
      </c>
    </row>
    <row r="281" customFormat="false" ht="14.25" hidden="false" customHeight="true" outlineLevel="0" collapsed="false">
      <c r="J281" s="5" t="n">
        <f aca="false">J280+1</f>
        <v>290</v>
      </c>
      <c r="K281" s="4"/>
      <c r="L281" s="4" t="n">
        <f aca="false">(1+M281)^12 - 1</f>
        <v>0.0453863117010591</v>
      </c>
      <c r="M281" s="8" t="n">
        <f aca="false">(1/N281)^(1/J281) - 1</f>
        <v>0.00370572372605094</v>
      </c>
      <c r="N281" s="7" t="n">
        <f aca="false">EXP(O281)</f>
        <v>0.342092678169579</v>
      </c>
      <c r="O281" s="7" t="n">
        <f aca="false">$O$231+$G$38*(J281-$J$231)</f>
        <v>-1.07267358983043</v>
      </c>
    </row>
    <row r="282" customFormat="false" ht="14.25" hidden="false" customHeight="true" outlineLevel="0" collapsed="false">
      <c r="J282" s="5" t="n">
        <f aca="false">J281+1</f>
        <v>291</v>
      </c>
      <c r="K282" s="4"/>
      <c r="L282" s="4" t="n">
        <f aca="false">(1+M282)^12 - 1</f>
        <v>0.0453775885290519</v>
      </c>
      <c r="M282" s="8" t="n">
        <f aca="false">(1/N282)^(1/J282) - 1</f>
        <v>0.0037050257758402</v>
      </c>
      <c r="N282" s="7" t="n">
        <f aca="false">EXP(O282)</f>
        <v>0.340898632746626</v>
      </c>
      <c r="O282" s="7" t="n">
        <f aca="false">$O$231+$G$38*(J282-$J$231)</f>
        <v>-1.07617011056317</v>
      </c>
    </row>
    <row r="283" customFormat="false" ht="14.25" hidden="false" customHeight="true" outlineLevel="0" collapsed="false">
      <c r="J283" s="5" t="n">
        <f aca="false">J282+1</f>
        <v>292</v>
      </c>
      <c r="K283" s="4"/>
      <c r="L283" s="4" t="n">
        <f aca="false">(1+M283)^12 - 1</f>
        <v>0.0453689251768439</v>
      </c>
      <c r="M283" s="8" t="n">
        <f aca="false">(1/N283)^(1/J283) - 1</f>
        <v>0.00370433260659087</v>
      </c>
      <c r="N283" s="7" t="n">
        <f aca="false">EXP(O283)</f>
        <v>0.339708755037755</v>
      </c>
      <c r="O283" s="7" t="n">
        <f aca="false">$O$231+$G$38*(J283-$J$231)</f>
        <v>-1.07966663129592</v>
      </c>
    </row>
    <row r="284" customFormat="false" ht="14.25" hidden="false" customHeight="true" outlineLevel="0" collapsed="false">
      <c r="J284" s="5" t="n">
        <f aca="false">J283+1</f>
        <v>293</v>
      </c>
      <c r="K284" s="4"/>
      <c r="L284" s="4" t="n">
        <f aca="false">(1+M284)^12 - 1</f>
        <v>0.0453603210312086</v>
      </c>
      <c r="M284" s="8" t="n">
        <f aca="false">(1/N284)^(1/J284) - 1</f>
        <v>0.0037036441693461</v>
      </c>
      <c r="N284" s="7" t="n">
        <f aca="false">EXP(O284)</f>
        <v>0.338523030495914</v>
      </c>
      <c r="O284" s="7" t="n">
        <f aca="false">$O$231+$G$38*(J284-$J$231)</f>
        <v>-1.08316315202866</v>
      </c>
    </row>
    <row r="285" customFormat="false" ht="14.25" hidden="false" customHeight="true" outlineLevel="0" collapsed="false">
      <c r="J285" s="5" t="n">
        <f aca="false">J284+1</f>
        <v>294</v>
      </c>
      <c r="K285" s="4"/>
      <c r="L285" s="4" t="n">
        <f aca="false">(1+M285)^12 - 1</f>
        <v>0.0453517754872725</v>
      </c>
      <c r="M285" s="8" t="n">
        <f aca="false">(1/N285)^(1/J285) - 1</f>
        <v>0.00370296041581519</v>
      </c>
      <c r="N285" s="7" t="n">
        <f aca="false">EXP(O285)</f>
        <v>0.337341444624827</v>
      </c>
      <c r="O285" s="7" t="n">
        <f aca="false">$O$231+$G$38*(J285-$J$231)</f>
        <v>-1.08665967276141</v>
      </c>
    </row>
    <row r="286" customFormat="false" ht="14.25" hidden="false" customHeight="true" outlineLevel="0" collapsed="false">
      <c r="J286" s="5" t="n">
        <f aca="false">J285+1</f>
        <v>295</v>
      </c>
      <c r="K286" s="4"/>
      <c r="L286" s="4" t="n">
        <f aca="false">(1+M286)^12 - 1</f>
        <v>0.0453432879483757</v>
      </c>
      <c r="M286" s="8" t="n">
        <f aca="false">(1/N286)^(1/J286) - 1</f>
        <v>0.00370228129836248</v>
      </c>
      <c r="N286" s="7" t="n">
        <f aca="false">EXP(O286)</f>
        <v>0.336163982978814</v>
      </c>
      <c r="O286" s="7" t="n">
        <f aca="false">$O$231+$G$38*(J286-$J$231)</f>
        <v>-1.09015619349415</v>
      </c>
    </row>
    <row r="287" customFormat="false" ht="14.25" hidden="false" customHeight="true" outlineLevel="0" collapsed="false">
      <c r="J287" s="5" t="n">
        <f aca="false">J286+1</f>
        <v>296</v>
      </c>
      <c r="K287" s="4"/>
      <c r="L287" s="4" t="n">
        <f aca="false">(1+M287)^12 - 1</f>
        <v>0.0453348578259327</v>
      </c>
      <c r="M287" s="8" t="n">
        <f aca="false">(1/N287)^(1/J287) - 1</f>
        <v>0.0037016067699962</v>
      </c>
      <c r="N287" s="7" t="n">
        <f aca="false">EXP(O287)</f>
        <v>0.334990631162619</v>
      </c>
      <c r="O287" s="7" t="n">
        <f aca="false">$O$231+$G$38*(J287-$J$231)</f>
        <v>-1.0936527142269</v>
      </c>
    </row>
    <row r="288" customFormat="false" ht="14.25" hidden="false" customHeight="true" outlineLevel="0" collapsed="false">
      <c r="J288" s="5" t="n">
        <f aca="false">J287+1</f>
        <v>297</v>
      </c>
      <c r="K288" s="4"/>
      <c r="L288" s="4" t="n">
        <f aca="false">(1+M288)^12 - 1</f>
        <v>0.0453264845392876</v>
      </c>
      <c r="M288" s="8" t="n">
        <f aca="false">(1/N288)^(1/J288) - 1</f>
        <v>0.00370093678435701</v>
      </c>
      <c r="N288" s="7" t="n">
        <f aca="false">EXP(O288)</f>
        <v>0.33382137483123</v>
      </c>
      <c r="O288" s="7" t="n">
        <f aca="false">$O$231+$G$38*(J288-$J$231)</f>
        <v>-1.09714923495964</v>
      </c>
    </row>
    <row r="289" customFormat="false" ht="14.25" hidden="false" customHeight="true" outlineLevel="0" collapsed="false">
      <c r="J289" s="5" t="n">
        <f aca="false">J288+1</f>
        <v>298</v>
      </c>
      <c r="K289" s="4"/>
      <c r="L289" s="4" t="n">
        <f aca="false">(1+M289)^12 - 1</f>
        <v>0.0453181675155963</v>
      </c>
      <c r="M289" s="8" t="n">
        <f aca="false">(1/N289)^(1/J289) - 1</f>
        <v>0.0037002712957086</v>
      </c>
      <c r="N289" s="7" t="n">
        <f aca="false">EXP(O289)</f>
        <v>0.332656199689704</v>
      </c>
      <c r="O289" s="7" t="n">
        <f aca="false">$O$231+$G$38*(J289-$J$231)</f>
        <v>-1.10064575569238</v>
      </c>
    </row>
    <row r="290" customFormat="false" ht="14.25" hidden="false" customHeight="true" outlineLevel="0" collapsed="false">
      <c r="J290" s="5" t="n">
        <f aca="false">J289+1</f>
        <v>299</v>
      </c>
      <c r="K290" s="4"/>
      <c r="L290" s="4" t="n">
        <f aca="false">(1+M290)^12 - 1</f>
        <v>0.0453099061896825</v>
      </c>
      <c r="M290" s="8" t="n">
        <f aca="false">(1/N290)^(1/J290) - 1</f>
        <v>0.00369961025892618</v>
      </c>
      <c r="N290" s="7" t="n">
        <f aca="false">EXP(O290)</f>
        <v>0.331495091492997</v>
      </c>
      <c r="O290" s="7" t="n">
        <f aca="false">$O$231+$G$38*(J290-$J$231)</f>
        <v>-1.10414227642513</v>
      </c>
    </row>
    <row r="291" customFormat="false" ht="14.25" hidden="false" customHeight="true" outlineLevel="0" collapsed="false">
      <c r="J291" s="5" t="n">
        <f aca="false">J290+1</f>
        <v>300</v>
      </c>
      <c r="K291" s="4"/>
      <c r="L291" s="4" t="n">
        <f aca="false">(1+M291)^12 - 1</f>
        <v>0.0453017000039115</v>
      </c>
      <c r="M291" s="8" t="n">
        <f aca="false">(1/N291)^(1/J291) - 1</f>
        <v>0.00369895362948647</v>
      </c>
      <c r="N291" s="7" t="n">
        <f aca="false">EXP(O291)</f>
        <v>0.330338036045782</v>
      </c>
      <c r="O291" s="7" t="n">
        <f aca="false">$O$231+$G$38*(J291-$J$231)</f>
        <v>-1.10763879715787</v>
      </c>
    </row>
    <row r="292" customFormat="false" ht="14.25" hidden="false" customHeight="true" outlineLevel="0" collapsed="false">
      <c r="J292" s="5" t="n">
        <f aca="false">J291+1</f>
        <v>301</v>
      </c>
      <c r="K292" s="4"/>
      <c r="L292" s="4" t="n">
        <f aca="false">(1+M292)^12 - 1</f>
        <v>0.045293548408077</v>
      </c>
      <c r="M292" s="8" t="n">
        <f aca="false">(1/N292)^(1/J292) - 1</f>
        <v>0.00369830136345861</v>
      </c>
      <c r="N292" s="7" t="n">
        <f aca="false">EXP(O292)</f>
        <v>0.329185019202282</v>
      </c>
      <c r="O292" s="7" t="n">
        <f aca="false">$O$231+$G$38*(J292-$J$231)</f>
        <v>-1.11113531789062</v>
      </c>
    </row>
    <row r="293" customFormat="false" ht="14.25" hidden="false" customHeight="true" outlineLevel="0" collapsed="false">
      <c r="J293" s="5" t="n">
        <f aca="false">J292+1</f>
        <v>302</v>
      </c>
      <c r="K293" s="4"/>
      <c r="L293" s="4" t="n">
        <f aca="false">(1+M293)^12 - 1</f>
        <v>0.0452854508592573</v>
      </c>
      <c r="M293" s="8" t="n">
        <f aca="false">(1/N293)^(1/J293) - 1</f>
        <v>0.00369765341749284</v>
      </c>
      <c r="N293" s="7" t="n">
        <f aca="false">EXP(O293)</f>
        <v>0.328036026866094</v>
      </c>
      <c r="O293" s="7" t="n">
        <f aca="false">$O$231+$G$38*(J293-$J$231)</f>
        <v>-1.11463183862336</v>
      </c>
    </row>
    <row r="294" customFormat="false" ht="14.25" hidden="false" customHeight="true" outlineLevel="0" collapsed="false">
      <c r="J294" s="5" t="n">
        <f aca="false">J293+1</f>
        <v>303</v>
      </c>
      <c r="K294" s="4"/>
      <c r="L294" s="4" t="n">
        <f aca="false">(1+M294)^12 - 1</f>
        <v>0.0452774068217137</v>
      </c>
      <c r="M294" s="8" t="n">
        <f aca="false">(1/N294)^(1/J294) - 1</f>
        <v>0.00369700974881226</v>
      </c>
      <c r="N294" s="7" t="n">
        <f aca="false">EXP(O294)</f>
        <v>0.326891044990016</v>
      </c>
      <c r="O294" s="7" t="n">
        <f aca="false">$O$231+$G$38*(J294-$J$231)</f>
        <v>-1.11812835935611</v>
      </c>
    </row>
    <row r="295" customFormat="false" ht="14.25" hidden="false" customHeight="true" outlineLevel="0" collapsed="false">
      <c r="J295" s="5" t="n">
        <f aca="false">J294+1</f>
        <v>304</v>
      </c>
      <c r="K295" s="4"/>
      <c r="L295" s="4" t="n">
        <f aca="false">(1+M295)^12 - 1</f>
        <v>0.0452694157667646</v>
      </c>
      <c r="M295" s="8" t="n">
        <f aca="false">(1/N295)^(1/J295) - 1</f>
        <v>0.00369637031520287</v>
      </c>
      <c r="N295" s="7" t="n">
        <f aca="false">EXP(O295)</f>
        <v>0.325750059575879</v>
      </c>
      <c r="O295" s="7" t="n">
        <f aca="false">$O$231+$G$38*(J295-$J$231)</f>
        <v>-1.12162488008885</v>
      </c>
    </row>
    <row r="296" customFormat="false" ht="14.25" hidden="false" customHeight="true" outlineLevel="0" collapsed="false">
      <c r="J296" s="5" t="n">
        <f aca="false">J295+1</f>
        <v>305</v>
      </c>
      <c r="K296" s="4"/>
      <c r="L296" s="4" t="n">
        <f aca="false">(1+M296)^12 - 1</f>
        <v>0.0452614771726656</v>
      </c>
      <c r="M296" s="8" t="n">
        <f aca="false">(1/N296)^(1/J296) - 1</f>
        <v>0.00369573507500398</v>
      </c>
      <c r="N296" s="7" t="n">
        <f aca="false">EXP(O296)</f>
        <v>0.324613056674372</v>
      </c>
      <c r="O296" s="7" t="n">
        <f aca="false">$O$231+$G$38*(J296-$J$231)</f>
        <v>-1.1251214008216</v>
      </c>
    </row>
    <row r="297" customFormat="false" ht="14.25" hidden="false" customHeight="true" outlineLevel="0" collapsed="false">
      <c r="J297" s="5" t="n">
        <f aca="false">J296+1</f>
        <v>306</v>
      </c>
      <c r="K297" s="4"/>
      <c r="L297" s="4" t="n">
        <f aca="false">(1+M297)^12 - 1</f>
        <v>0.045253590524506</v>
      </c>
      <c r="M297" s="8" t="n">
        <f aca="false">(1/N297)^(1/J297) - 1</f>
        <v>0.00369510398710005</v>
      </c>
      <c r="N297" s="7" t="n">
        <f aca="false">EXP(O297)</f>
        <v>0.323480022384873</v>
      </c>
      <c r="O297" s="7" t="n">
        <f aca="false">$O$231+$G$38*(J297-$J$231)</f>
        <v>-1.12861792155434</v>
      </c>
    </row>
    <row r="298" customFormat="false" ht="14.25" hidden="false" customHeight="true" outlineLevel="0" collapsed="false">
      <c r="J298" s="5" t="n">
        <f aca="false">J297+1</f>
        <v>307</v>
      </c>
      <c r="K298" s="4"/>
      <c r="L298" s="4" t="n">
        <f aca="false">(1+M298)^12 - 1</f>
        <v>0.0452457553140868</v>
      </c>
      <c r="M298" s="8" t="n">
        <f aca="false">(1/N298)^(1/J298) - 1</f>
        <v>0.00369447701091086</v>
      </c>
      <c r="N298" s="7" t="n">
        <f aca="false">EXP(O298)</f>
        <v>0.322350942855279</v>
      </c>
      <c r="O298" s="7" t="n">
        <f aca="false">$O$231+$G$38*(J298-$J$231)</f>
        <v>-1.13211444228709</v>
      </c>
    </row>
    <row r="299" customFormat="false" ht="14.25" hidden="false" customHeight="true" outlineLevel="0" collapsed="false">
      <c r="J299" s="5" t="n">
        <f aca="false">J298+1</f>
        <v>308</v>
      </c>
      <c r="K299" s="4"/>
      <c r="L299" s="4" t="n">
        <f aca="false">(1+M299)^12 - 1</f>
        <v>0.0452379710398205</v>
      </c>
      <c r="M299" s="8" t="n">
        <f aca="false">(1/N299)^(1/J299) - 1</f>
        <v>0.00369385410638356</v>
      </c>
      <c r="N299" s="7" t="n">
        <f aca="false">EXP(O299)</f>
        <v>0.321225804281837</v>
      </c>
      <c r="O299" s="7" t="n">
        <f aca="false">$O$231+$G$38*(J299-$J$231)</f>
        <v>-1.13561096301983</v>
      </c>
    </row>
    <row r="300" customFormat="false" ht="14.25" hidden="false" customHeight="true" outlineLevel="0" collapsed="false">
      <c r="J300" s="5" t="n">
        <f aca="false">J299+1</f>
        <v>309</v>
      </c>
      <c r="K300" s="4"/>
      <c r="L300" s="4" t="n">
        <f aca="false">(1+M300)^12 - 1</f>
        <v>0.0452302372066133</v>
      </c>
      <c r="M300" s="8" t="n">
        <f aca="false">(1/N300)^(1/J300) - 1</f>
        <v>0.00369323523398335</v>
      </c>
      <c r="N300" s="7" t="n">
        <f aca="false">EXP(O300)</f>
        <v>0.320104592908974</v>
      </c>
      <c r="O300" s="7" t="n">
        <f aca="false">$O$231+$G$38*(J300-$J$231)</f>
        <v>-1.13910748375258</v>
      </c>
    </row>
    <row r="301" customFormat="false" ht="14.25" hidden="false" customHeight="true" outlineLevel="0" collapsed="false">
      <c r="J301" s="5" t="n">
        <f aca="false">J300+1</f>
        <v>310</v>
      </c>
      <c r="K301" s="4"/>
      <c r="L301" s="4" t="n">
        <f aca="false">(1+M301)^12 - 1</f>
        <v>0.0452225533257793</v>
      </c>
      <c r="M301" s="8" t="n">
        <f aca="false">(1/N301)^(1/J301) - 1</f>
        <v>0.00369262035468654</v>
      </c>
      <c r="N301" s="7" t="n">
        <f aca="false">EXP(O301)</f>
        <v>0.31898729502913</v>
      </c>
      <c r="O301" s="7" t="n">
        <f aca="false">$O$231+$G$38*(J301-$J$231)</f>
        <v>-1.14260400448532</v>
      </c>
    </row>
    <row r="302" customFormat="false" ht="14.25" hidden="false" customHeight="true" outlineLevel="0" collapsed="false">
      <c r="J302" s="5" t="n">
        <f aca="false">J301+1</f>
        <v>311</v>
      </c>
      <c r="K302" s="4"/>
      <c r="L302" s="4" t="n">
        <f aca="false">(1+M302)^12 - 1</f>
        <v>0.045214918914912</v>
      </c>
      <c r="M302" s="8" t="n">
        <f aca="false">(1/N302)^(1/J302) - 1</f>
        <v>0.00369200942997039</v>
      </c>
      <c r="N302" s="7" t="n">
        <f aca="false">EXP(O302)</f>
        <v>0.31787389698259</v>
      </c>
      <c r="O302" s="7" t="n">
        <f aca="false">$O$231+$G$38*(J302-$J$231)</f>
        <v>-1.14610052521806</v>
      </c>
    </row>
    <row r="303" customFormat="false" ht="14.25" hidden="false" customHeight="true" outlineLevel="0" collapsed="false">
      <c r="J303" s="5" t="n">
        <f aca="false">J302+1</f>
        <v>312</v>
      </c>
      <c r="K303" s="4"/>
      <c r="L303" s="4" t="n">
        <f aca="false">(1+M303)^12 - 1</f>
        <v>0.0452073334978016</v>
      </c>
      <c r="M303" s="8" t="n">
        <f aca="false">(1/N303)^(1/J303) - 1</f>
        <v>0.00369140242180643</v>
      </c>
      <c r="N303" s="7" t="n">
        <f aca="false">EXP(O303)</f>
        <v>0.316764385157318</v>
      </c>
      <c r="O303" s="7" t="n">
        <f aca="false">$O$231+$G$38*(J303-$J$231)</f>
        <v>-1.14959704595081</v>
      </c>
    </row>
    <row r="304" customFormat="false" ht="14.25" hidden="false" customHeight="true" outlineLevel="0" collapsed="false">
      <c r="J304" s="5" t="n">
        <f aca="false">J303+1</f>
        <v>313</v>
      </c>
      <c r="K304" s="4"/>
      <c r="L304" s="4" t="n">
        <f aca="false">(1+M304)^12 - 1</f>
        <v>0.0451997966043354</v>
      </c>
      <c r="M304" s="8" t="n">
        <f aca="false">(1/N304)^(1/J304) - 1</f>
        <v>0.0036907992926527</v>
      </c>
      <c r="N304" s="7" t="n">
        <f aca="false">EXP(O304)</f>
        <v>0.315658745988788</v>
      </c>
      <c r="O304" s="7" t="n">
        <f aca="false">$O$231+$G$38*(J304-$J$231)</f>
        <v>-1.15309356668355</v>
      </c>
    </row>
    <row r="305" customFormat="false" ht="14.25" hidden="false" customHeight="true" outlineLevel="0" collapsed="false">
      <c r="J305" s="5" t="n">
        <f aca="false">J304+1</f>
        <v>314</v>
      </c>
      <c r="K305" s="4"/>
      <c r="L305" s="4" t="n">
        <f aca="false">(1+M305)^12 - 1</f>
        <v>0.0451923077703891</v>
      </c>
      <c r="M305" s="8" t="n">
        <f aca="false">(1/N305)^(1/J305) - 1</f>
        <v>0.00369020000544484</v>
      </c>
      <c r="N305" s="7" t="n">
        <f aca="false">EXP(O305)</f>
        <v>0.314556965959822</v>
      </c>
      <c r="O305" s="7" t="n">
        <f aca="false">$O$231+$G$38*(J305-$J$231)</f>
        <v>-1.1565900874163</v>
      </c>
    </row>
    <row r="306" customFormat="false" ht="14.25" hidden="false" customHeight="true" outlineLevel="0" collapsed="false">
      <c r="J306" s="5" t="n">
        <f aca="false">J305+1</f>
        <v>315</v>
      </c>
      <c r="K306" s="4"/>
      <c r="L306" s="4" t="n">
        <f aca="false">(1+M306)^12 - 1</f>
        <v>0.0451848665377412</v>
      </c>
      <c r="M306" s="8" t="n">
        <f aca="false">(1/N306)^(1/J306) - 1</f>
        <v>0.00368960452358946</v>
      </c>
      <c r="N306" s="7" t="n">
        <f aca="false">EXP(O306)</f>
        <v>0.31345903160042</v>
      </c>
      <c r="O306" s="7" t="n">
        <f aca="false">$O$231+$G$38*(J306-$J$231)</f>
        <v>-1.16008660814904</v>
      </c>
    </row>
    <row r="307" customFormat="false" ht="14.25" hidden="false" customHeight="true" outlineLevel="0" collapsed="false">
      <c r="J307" s="5" t="n">
        <f aca="false">J306+1</f>
        <v>316</v>
      </c>
      <c r="K307" s="4"/>
      <c r="L307" s="4" t="n">
        <f aca="false">(1+M307)^12 - 1</f>
        <v>0.0451774724539786</v>
      </c>
      <c r="M307" s="8" t="n">
        <f aca="false">(1/N307)^(1/J307) - 1</f>
        <v>0.00368901281095657</v>
      </c>
      <c r="N307" s="7" t="n">
        <f aca="false">EXP(O307)</f>
        <v>0.3123649294876</v>
      </c>
      <c r="O307" s="7" t="n">
        <f aca="false">$O$231+$G$38*(J307-$J$231)</f>
        <v>-1.16358312888179</v>
      </c>
    </row>
    <row r="308" customFormat="false" ht="14.25" hidden="false" customHeight="true" outlineLevel="0" collapsed="false">
      <c r="J308" s="5" t="n">
        <f aca="false">J307+1</f>
        <v>317</v>
      </c>
      <c r="K308" s="4"/>
      <c r="L308" s="4" t="n">
        <f aca="false">(1+M308)^12 - 1</f>
        <v>0.045170125072403</v>
      </c>
      <c r="M308" s="8" t="n">
        <f aca="false">(1/N308)^(1/J308) - 1</f>
        <v>0.00368842483187204</v>
      </c>
      <c r="N308" s="7" t="n">
        <f aca="false">EXP(O308)</f>
        <v>0.311274646245231</v>
      </c>
      <c r="O308" s="7" t="n">
        <f aca="false">$O$231+$G$38*(J308-$J$231)</f>
        <v>-1.16707964961453</v>
      </c>
    </row>
    <row r="309" customFormat="false" ht="14.25" hidden="false" customHeight="true" outlineLevel="0" collapsed="false">
      <c r="J309" s="5" t="n">
        <f aca="false">J308+1</f>
        <v>318</v>
      </c>
      <c r="K309" s="4"/>
      <c r="L309" s="4" t="n">
        <f aca="false">(1+M309)^12 - 1</f>
        <v>0.0451628239519373</v>
      </c>
      <c r="M309" s="8" t="n">
        <f aca="false">(1/N309)^(1/J309) - 1</f>
        <v>0.00368784055111027</v>
      </c>
      <c r="N309" s="7" t="n">
        <f aca="false">EXP(O309)</f>
        <v>0.310188168543869</v>
      </c>
      <c r="O309" s="7" t="n">
        <f aca="false">$O$231+$G$38*(J309-$J$231)</f>
        <v>-1.17057617034728</v>
      </c>
    </row>
    <row r="310" customFormat="false" ht="14.25" hidden="false" customHeight="true" outlineLevel="0" collapsed="false">
      <c r="J310" s="5" t="n">
        <f aca="false">J309+1</f>
        <v>319</v>
      </c>
      <c r="K310" s="4"/>
      <c r="L310" s="4" t="n">
        <f aca="false">(1+M310)^12 - 1</f>
        <v>0.0451555686570457</v>
      </c>
      <c r="M310" s="8" t="n">
        <f aca="false">(1/N310)^(1/J310) - 1</f>
        <v>0.00368725993388774</v>
      </c>
      <c r="N310" s="7" t="n">
        <f aca="false">EXP(O310)</f>
        <v>0.309105483100598</v>
      </c>
      <c r="O310" s="7" t="n">
        <f aca="false">$O$231+$G$38*(J310-$J$231)</f>
        <v>-1.17407269108002</v>
      </c>
    </row>
    <row r="311" customFormat="false" ht="14.25" hidden="false" customHeight="true" outlineLevel="0" collapsed="false">
      <c r="J311" s="5" t="n">
        <f aca="false">J310+1</f>
        <v>320</v>
      </c>
      <c r="K311" s="4"/>
      <c r="L311" s="4" t="n">
        <f aca="false">(1+M311)^12 - 1</f>
        <v>0.0451483587576398</v>
      </c>
      <c r="M311" s="8" t="n">
        <f aca="false">(1/N311)^(1/J311) - 1</f>
        <v>0.0036866829458555</v>
      </c>
      <c r="N311" s="7" t="n">
        <f aca="false">EXP(O311)</f>
        <v>0.308026576678863</v>
      </c>
      <c r="O311" s="7" t="n">
        <f aca="false">$O$231+$G$38*(J311-$J$231)</f>
        <v>-1.17756921181277</v>
      </c>
    </row>
    <row r="312" customFormat="false" ht="14.25" hidden="false" customHeight="true" outlineLevel="0" collapsed="false">
      <c r="J312" s="5" t="n">
        <f aca="false">J311+1</f>
        <v>321</v>
      </c>
      <c r="K312" s="4"/>
      <c r="L312" s="4" t="n">
        <f aca="false">(1+M312)^12 - 1</f>
        <v>0.0451411938290016</v>
      </c>
      <c r="M312" s="8" t="n">
        <f aca="false">(1/N312)^(1/J312) - 1</f>
        <v>0.00368610955309312</v>
      </c>
      <c r="N312" s="7" t="n">
        <f aca="false">EXP(O312)</f>
        <v>0.306951436088309</v>
      </c>
      <c r="O312" s="7" t="n">
        <f aca="false">$O$231+$G$38*(J312-$J$231)</f>
        <v>-1.18106573254551</v>
      </c>
    </row>
    <row r="313" customFormat="false" ht="14.25" hidden="false" customHeight="true" outlineLevel="0" collapsed="false">
      <c r="J313" s="5" t="n">
        <f aca="false">J312+1</f>
        <v>322</v>
      </c>
      <c r="K313" s="4"/>
      <c r="L313" s="4" t="n">
        <f aca="false">(1+M313)^12 - 1</f>
        <v>0.0451340734516841</v>
      </c>
      <c r="M313" s="8" t="n">
        <f aca="false">(1/N313)^(1/J313) - 1</f>
        <v>0.00368553972210073</v>
      </c>
      <c r="N313" s="7" t="n">
        <f aca="false">EXP(O313)</f>
        <v>0.305880048184625</v>
      </c>
      <c r="O313" s="7" t="n">
        <f aca="false">$O$231+$G$38*(J313-$J$231)</f>
        <v>-1.18456225327826</v>
      </c>
    </row>
    <row r="314" customFormat="false" ht="14.25" hidden="false" customHeight="true" outlineLevel="0" collapsed="false">
      <c r="J314" s="5" t="n">
        <f aca="false">J313+1</f>
        <v>323</v>
      </c>
      <c r="K314" s="4"/>
      <c r="L314" s="4" t="n">
        <f aca="false">(1+M314)^12 - 1</f>
        <v>0.0451269972114534</v>
      </c>
      <c r="M314" s="8" t="n">
        <f aca="false">(1/N314)^(1/J314) - 1</f>
        <v>0.00368497341979435</v>
      </c>
      <c r="N314" s="7" t="n">
        <f aca="false">EXP(O314)</f>
        <v>0.304812399869374</v>
      </c>
      <c r="O314" s="7" t="n">
        <f aca="false">$O$231+$G$38*(J314-$J$231)</f>
        <v>-1.188058774011</v>
      </c>
    </row>
    <row r="315" customFormat="false" ht="14.25" hidden="false" customHeight="true" outlineLevel="0" collapsed="false">
      <c r="J315" s="5" t="n">
        <f aca="false">J314+1</f>
        <v>324</v>
      </c>
      <c r="K315" s="4"/>
      <c r="L315" s="4" t="n">
        <f aca="false">(1+M315)^12 - 1</f>
        <v>0.0451199646991847</v>
      </c>
      <c r="M315" s="8" t="n">
        <f aca="false">(1/N315)^(1/J315) - 1</f>
        <v>0.00368441061349767</v>
      </c>
      <c r="N315" s="7" t="n">
        <f aca="false">EXP(O315)</f>
        <v>0.303748478089842</v>
      </c>
      <c r="O315" s="7" t="n">
        <f aca="false">$O$231+$G$38*(J315-$J$231)</f>
        <v>-1.19155529474374</v>
      </c>
    </row>
    <row r="316" customFormat="false" ht="14.25" hidden="false" customHeight="true" outlineLevel="0" collapsed="false">
      <c r="J316" s="5" t="n">
        <f aca="false">J315+1</f>
        <v>325</v>
      </c>
      <c r="K316" s="4"/>
      <c r="L316" s="4" t="n">
        <f aca="false">(1+M316)^12 - 1</f>
        <v>0.0451129755107982</v>
      </c>
      <c r="M316" s="8" t="n">
        <f aca="false">(1/N316)^(1/J316) - 1</f>
        <v>0.00368385127093696</v>
      </c>
      <c r="N316" s="7" t="n">
        <f aca="false">EXP(O316)</f>
        <v>0.302688269838871</v>
      </c>
      <c r="O316" s="7" t="n">
        <f aca="false">$O$231+$G$38*(J316-$J$231)</f>
        <v>-1.19505181547649</v>
      </c>
    </row>
    <row r="317" customFormat="false" ht="14.25" hidden="false" customHeight="true" outlineLevel="0" collapsed="false">
      <c r="J317" s="5" t="n">
        <f aca="false">J316+1</f>
        <v>326</v>
      </c>
      <c r="K317" s="4"/>
      <c r="L317" s="4" t="n">
        <f aca="false">(1+M317)^12 - 1</f>
        <v>0.0451060292471794</v>
      </c>
      <c r="M317" s="8" t="n">
        <f aca="false">(1/N317)^(1/J317) - 1</f>
        <v>0.0036832953602346</v>
      </c>
      <c r="N317" s="7" t="n">
        <f aca="false">EXP(O317)</f>
        <v>0.301631762154707</v>
      </c>
      <c r="O317" s="7" t="n">
        <f aca="false">$O$231+$G$38*(J317-$J$231)</f>
        <v>-1.19854833620923</v>
      </c>
    </row>
    <row r="318" customFormat="false" ht="14.25" hidden="false" customHeight="true" outlineLevel="0" collapsed="false">
      <c r="J318" s="5" t="n">
        <f aca="false">J317+1</f>
        <v>327</v>
      </c>
      <c r="K318" s="4"/>
      <c r="L318" s="4" t="n">
        <f aca="false">(1+M318)^12 - 1</f>
        <v>0.0450991255141</v>
      </c>
      <c r="M318" s="8" t="n">
        <f aca="false">(1/N318)^(1/J318) - 1</f>
        <v>0.00368274284990289</v>
      </c>
      <c r="N318" s="7" t="n">
        <f aca="false">EXP(O318)</f>
        <v>0.300578942120835</v>
      </c>
      <c r="O318" s="7" t="n">
        <f aca="false">$O$231+$G$38*(J318-$J$231)</f>
        <v>-1.20204485694198</v>
      </c>
    </row>
    <row r="319" customFormat="false" ht="14.25" hidden="false" customHeight="true" outlineLevel="0" collapsed="false">
      <c r="J319" s="5" t="n">
        <f aca="false">J318+1</f>
        <v>328</v>
      </c>
      <c r="K319" s="4"/>
      <c r="L319" s="4" t="n">
        <f aca="false">(1+M319)^12 - 1</f>
        <v>0.0450922639221427</v>
      </c>
      <c r="M319" s="8" t="n">
        <f aca="false">(1/N319)^(1/J319) - 1</f>
        <v>0.00368219370883804</v>
      </c>
      <c r="N319" s="7" t="n">
        <f aca="false">EXP(O319)</f>
        <v>0.299529796865824</v>
      </c>
      <c r="O319" s="7" t="n">
        <f aca="false">$O$231+$G$38*(J319-$J$231)</f>
        <v>-1.20554137767472</v>
      </c>
    </row>
    <row r="320" customFormat="false" ht="14.25" hidden="false" customHeight="true" outlineLevel="0" collapsed="false">
      <c r="J320" s="5" t="n">
        <f aca="false">J319+1</f>
        <v>329</v>
      </c>
      <c r="K320" s="4"/>
      <c r="L320" s="4" t="n">
        <f aca="false">(1+M320)^12 - 1</f>
        <v>0.0450854440866273</v>
      </c>
      <c r="M320" s="8" t="n">
        <f aca="false">(1/N320)^(1/J320) - 1</f>
        <v>0.0036816479063142</v>
      </c>
      <c r="N320" s="7" t="n">
        <f aca="false">EXP(O320)</f>
        <v>0.298484313563173</v>
      </c>
      <c r="O320" s="7" t="n">
        <f aca="false">$O$231+$G$38*(J320-$J$231)</f>
        <v>-1.20903789840747</v>
      </c>
    </row>
    <row r="321" customFormat="false" ht="14.25" hidden="false" customHeight="true" outlineLevel="0" collapsed="false">
      <c r="J321" s="5" t="n">
        <f aca="false">J320+1</f>
        <v>330</v>
      </c>
      <c r="K321" s="4"/>
      <c r="L321" s="4" t="n">
        <f aca="false">(1+M321)^12 - 1</f>
        <v>0.0450786656275501</v>
      </c>
      <c r="M321" s="8" t="n">
        <f aca="false">(1/N321)^(1/J321) - 1</f>
        <v>0.00368110541197875</v>
      </c>
      <c r="N321" s="7" t="n">
        <f aca="false">EXP(O321)</f>
        <v>0.297442479431147</v>
      </c>
      <c r="O321" s="7" t="n">
        <f aca="false">$O$231+$G$38*(J321-$J$231)</f>
        <v>-1.21253441914021</v>
      </c>
    </row>
    <row r="322" customFormat="false" ht="14.25" hidden="false" customHeight="true" outlineLevel="0" collapsed="false">
      <c r="J322" s="5" t="n">
        <f aca="false">J321+1</f>
        <v>331</v>
      </c>
      <c r="K322" s="4"/>
      <c r="L322" s="4" t="n">
        <f aca="false">(1+M322)^12 - 1</f>
        <v>0.0450719281694969</v>
      </c>
      <c r="M322" s="8" t="n">
        <f aca="false">(1/N322)^(1/J322) - 1</f>
        <v>0.00368056619584523</v>
      </c>
      <c r="N322" s="7" t="n">
        <f aca="false">EXP(O322)</f>
        <v>0.296404281732627</v>
      </c>
      <c r="O322" s="7" t="n">
        <f aca="false">$O$231+$G$38*(J322-$J$231)</f>
        <v>-1.21603093987296</v>
      </c>
    </row>
    <row r="323" customFormat="false" ht="14.25" hidden="false" customHeight="true" outlineLevel="0" collapsed="false">
      <c r="J323" s="5" t="n">
        <f aca="false">J322+1</f>
        <v>332</v>
      </c>
      <c r="K323" s="4"/>
      <c r="L323" s="4" t="n">
        <f aca="false">(1+M323)^12 - 1</f>
        <v>0.0450652313415834</v>
      </c>
      <c r="M323" s="8" t="n">
        <f aca="false">(1/N323)^(1/J323) - 1</f>
        <v>0.00368003022828867</v>
      </c>
      <c r="N323" s="7" t="n">
        <f aca="false">EXP(O323)</f>
        <v>0.295369707774949</v>
      </c>
      <c r="O323" s="7" t="n">
        <f aca="false">$O$231+$G$38*(J323-$J$231)</f>
        <v>-1.2195274606057</v>
      </c>
    </row>
    <row r="324" customFormat="false" ht="14.25" hidden="false" customHeight="true" outlineLevel="0" collapsed="false">
      <c r="J324" s="5" t="n">
        <f aca="false">J323+1</f>
        <v>333</v>
      </c>
      <c r="K324" s="4"/>
      <c r="L324" s="4" t="n">
        <f aca="false">(1+M324)^12 - 1</f>
        <v>0.0450585747773877</v>
      </c>
      <c r="M324" s="8" t="n">
        <f aca="false">(1/N324)^(1/J324) - 1</f>
        <v>0.00367949748004026</v>
      </c>
      <c r="N324" s="7" t="n">
        <f aca="false">EXP(O324)</f>
        <v>0.294338744909755</v>
      </c>
      <c r="O324" s="7" t="n">
        <f aca="false">$O$231+$G$38*(J324-$J$231)</f>
        <v>-1.22302398133845</v>
      </c>
    </row>
    <row r="325" customFormat="false" ht="14.25" hidden="false" customHeight="true" outlineLevel="0" collapsed="false">
      <c r="J325" s="5" t="n">
        <f aca="false">J324+1</f>
        <v>334</v>
      </c>
      <c r="K325" s="4"/>
      <c r="L325" s="4" t="n">
        <f aca="false">(1+M325)^12 - 1</f>
        <v>0.0450519581148741</v>
      </c>
      <c r="M325" s="8" t="n">
        <f aca="false">(1/N325)^(1/J325) - 1</f>
        <v>0.00367896792218114</v>
      </c>
      <c r="N325" s="7" t="n">
        <f aca="false">EXP(O325)</f>
        <v>0.293311380532834</v>
      </c>
      <c r="O325" s="7" t="n">
        <f aca="false">$O$231+$G$38*(J325-$J$231)</f>
        <v>-1.22652050207119</v>
      </c>
    </row>
    <row r="326" customFormat="false" ht="14.25" hidden="false" customHeight="true" outlineLevel="0" collapsed="false">
      <c r="J326" s="5" t="n">
        <f aca="false">J325+1</f>
        <v>335</v>
      </c>
      <c r="K326" s="4"/>
      <c r="L326" s="4" t="n">
        <f aca="false">(1+M326)^12 - 1</f>
        <v>0.0450453809963443</v>
      </c>
      <c r="M326" s="8" t="n">
        <f aca="false">(1/N326)^(1/J326) - 1</f>
        <v>0.00367844152613861</v>
      </c>
      <c r="N326" s="7" t="n">
        <f aca="false">EXP(O326)</f>
        <v>0.292287602083967</v>
      </c>
      <c r="O326" s="7" t="n">
        <f aca="false">$O$231+$G$38*(J326-$J$231)</f>
        <v>-1.23001702280394</v>
      </c>
    </row>
    <row r="327" customFormat="false" ht="14.25" hidden="false" customHeight="true" outlineLevel="0" collapsed="false">
      <c r="J327" s="5" t="n">
        <f aca="false">J326+1</f>
        <v>336</v>
      </c>
      <c r="K327" s="4"/>
      <c r="L327" s="4" t="n">
        <f aca="false">(1+M327)^12 - 1</f>
        <v>0.0450388430683542</v>
      </c>
      <c r="M327" s="8" t="n">
        <f aca="false">(1/N327)^(1/J327) - 1</f>
        <v>0.00367791826367947</v>
      </c>
      <c r="N327" s="7" t="n">
        <f aca="false">EXP(O327)</f>
        <v>0.291267397046778</v>
      </c>
      <c r="O327" s="7" t="n">
        <f aca="false">$O$231+$G$38*(J327-$J$231)</f>
        <v>-1.23351354353668</v>
      </c>
    </row>
    <row r="328" customFormat="false" ht="14.25" hidden="false" customHeight="true" outlineLevel="0" collapsed="false">
      <c r="J328" s="5" t="n">
        <f aca="false">J327+1</f>
        <v>337</v>
      </c>
      <c r="K328" s="4"/>
      <c r="L328" s="4" t="n">
        <f aca="false">(1+M328)^12 - 1</f>
        <v>0.0450323439816613</v>
      </c>
      <c r="M328" s="8" t="n">
        <f aca="false">(1/N328)^(1/J328) - 1</f>
        <v>0.00367739810690582</v>
      </c>
      <c r="N328" s="7" t="n">
        <f aca="false">EXP(O328)</f>
        <v>0.290250752948577</v>
      </c>
      <c r="O328" s="7" t="n">
        <f aca="false">$O$231+$G$38*(J328-$J$231)</f>
        <v>-1.23701006426942</v>
      </c>
    </row>
    <row r="329" customFormat="false" ht="14.25" hidden="false" customHeight="true" outlineLevel="0" collapsed="false">
      <c r="J329" s="5" t="n">
        <f aca="false">J328+1</f>
        <v>338</v>
      </c>
      <c r="K329" s="4"/>
      <c r="L329" s="4" t="n">
        <f aca="false">(1+M329)^12 - 1</f>
        <v>0.0450258833911608</v>
      </c>
      <c r="M329" s="8" t="n">
        <f aca="false">(1/N329)^(1/J329) - 1</f>
        <v>0.00367688102824992</v>
      </c>
      <c r="N329" s="7" t="n">
        <f aca="false">EXP(O329)</f>
        <v>0.289237657360208</v>
      </c>
      <c r="O329" s="7" t="n">
        <f aca="false">$O$231+$G$38*(J329-$J$231)</f>
        <v>-1.24050658500217</v>
      </c>
    </row>
    <row r="330" customFormat="false" ht="14.25" hidden="false" customHeight="true" outlineLevel="0" collapsed="false">
      <c r="J330" s="5" t="n">
        <f aca="false">J329+1</f>
        <v>339</v>
      </c>
      <c r="K330" s="4"/>
      <c r="L330" s="4" t="n">
        <f aca="false">(1+M330)^12 - 1</f>
        <v>0.0450194609558285</v>
      </c>
      <c r="M330" s="8" t="n">
        <f aca="false">(1/N330)^(1/J330) - 1</f>
        <v>0.0036763670004698</v>
      </c>
      <c r="N330" s="7" t="n">
        <f aca="false">EXP(O330)</f>
        <v>0.2882280978959</v>
      </c>
      <c r="O330" s="7" t="n">
        <f aca="false">$O$231+$G$38*(J330-$J$231)</f>
        <v>-1.24400310573491</v>
      </c>
    </row>
    <row r="331" customFormat="false" ht="14.25" hidden="false" customHeight="true" outlineLevel="0" collapsed="false">
      <c r="J331" s="5" t="n">
        <f aca="false">J330+1</f>
        <v>340</v>
      </c>
      <c r="K331" s="4"/>
      <c r="L331" s="4" t="n">
        <f aca="false">(1+M331)^12 - 1</f>
        <v>0.0450130763386505</v>
      </c>
      <c r="M331" s="8" t="n">
        <f aca="false">(1/N331)^(1/J331) - 1</f>
        <v>0.00367585599664344</v>
      </c>
      <c r="N331" s="7" t="n">
        <f aca="false">EXP(O331)</f>
        <v>0.287222062213113</v>
      </c>
      <c r="O331" s="7" t="n">
        <f aca="false">$O$231+$G$38*(J331-$J$231)</f>
        <v>-1.24749962646766</v>
      </c>
    </row>
    <row r="332" customFormat="false" ht="14.25" hidden="false" customHeight="true" outlineLevel="0" collapsed="false">
      <c r="J332" s="5" t="n">
        <f aca="false">J331+1</f>
        <v>341</v>
      </c>
      <c r="K332" s="4"/>
      <c r="L332" s="4" t="n">
        <f aca="false">(1+M332)^12 - 1</f>
        <v>0.0450067292065712</v>
      </c>
      <c r="M332" s="8" t="n">
        <f aca="false">(1/N332)^(1/J332) - 1</f>
        <v>0.00367534799016478</v>
      </c>
      <c r="N332" s="7" t="n">
        <f aca="false">EXP(O332)</f>
        <v>0.286219538012386</v>
      </c>
      <c r="O332" s="7" t="n">
        <f aca="false">$O$231+$G$38*(J332-$J$231)</f>
        <v>-1.2509961472004</v>
      </c>
    </row>
    <row r="333" customFormat="false" ht="14.25" hidden="false" customHeight="true" outlineLevel="0" collapsed="false">
      <c r="J333" s="5" t="n">
        <f aca="false">J332+1</f>
        <v>342</v>
      </c>
      <c r="K333" s="4"/>
      <c r="L333" s="4" t="n">
        <f aca="false">(1+M333)^12 - 1</f>
        <v>0.0450004192304363</v>
      </c>
      <c r="M333" s="8" t="n">
        <f aca="false">(1/N333)^(1/J333) - 1</f>
        <v>0.00367484295473908</v>
      </c>
      <c r="N333" s="7" t="n">
        <f aca="false">EXP(O333)</f>
        <v>0.285220513037189</v>
      </c>
      <c r="O333" s="7" t="n">
        <f aca="false">$O$231+$G$38*(J333-$J$231)</f>
        <v>-1.25449266793315</v>
      </c>
    </row>
    <row r="334" customFormat="false" ht="14.25" hidden="false" customHeight="true" outlineLevel="0" collapsed="false">
      <c r="J334" s="5" t="n">
        <f aca="false">J333+1</f>
        <v>343</v>
      </c>
      <c r="K334" s="4"/>
      <c r="L334" s="4" t="n">
        <f aca="false">(1+M334)^12 - 1</f>
        <v>0.0449941460849361</v>
      </c>
      <c r="M334" s="8" t="n">
        <f aca="false">(1/N334)^(1/J334) - 1</f>
        <v>0.00367434086437846</v>
      </c>
      <c r="N334" s="7" t="n">
        <f aca="false">EXP(O334)</f>
        <v>0.284224975073774</v>
      </c>
      <c r="O334" s="7" t="n">
        <f aca="false">$O$231+$G$38*(J334-$J$231)</f>
        <v>-1.25798918866589</v>
      </c>
    </row>
    <row r="335" customFormat="false" ht="14.25" hidden="false" customHeight="true" outlineLevel="0" collapsed="false">
      <c r="J335" s="5" t="n">
        <f aca="false">J334+1</f>
        <v>344</v>
      </c>
      <c r="K335" s="4"/>
      <c r="L335" s="4" t="n">
        <f aca="false">(1+M335)^12 - 1</f>
        <v>0.0449879094485388</v>
      </c>
      <c r="M335" s="8" t="n">
        <f aca="false">(1/N335)^(1/J335) - 1</f>
        <v>0.00367384169339657</v>
      </c>
      <c r="N335" s="7" t="n">
        <f aca="false">EXP(O335)</f>
        <v>0.283232911951022</v>
      </c>
      <c r="O335" s="7" t="n">
        <f aca="false">$O$231+$G$38*(J335-$J$231)</f>
        <v>-1.26148570939864</v>
      </c>
    </row>
    <row r="336" customFormat="false" ht="14.25" hidden="false" customHeight="true" outlineLevel="0" collapsed="false">
      <c r="J336" s="5" t="n">
        <f aca="false">J335+1</f>
        <v>345</v>
      </c>
      <c r="K336" s="4"/>
      <c r="L336" s="4" t="n">
        <f aca="false">(1+M336)^12 - 1</f>
        <v>0.044981709003455</v>
      </c>
      <c r="M336" s="8" t="n">
        <f aca="false">(1/N336)^(1/J336) - 1</f>
        <v>0.00367334541640574</v>
      </c>
      <c r="N336" s="7" t="n">
        <f aca="false">EXP(O336)</f>
        <v>0.282244311540296</v>
      </c>
      <c r="O336" s="7" t="n">
        <f aca="false">$O$231+$G$38*(J336-$J$231)</f>
        <v>-1.26498223013138</v>
      </c>
    </row>
    <row r="337" customFormat="false" ht="14.25" hidden="false" customHeight="true" outlineLevel="0" collapsed="false">
      <c r="J337" s="5" t="n">
        <f aca="false">J336+1</f>
        <v>346</v>
      </c>
      <c r="K337" s="4"/>
      <c r="L337" s="4" t="n">
        <f aca="false">(1+M337)^12 - 1</f>
        <v>0.0449755444355668</v>
      </c>
      <c r="M337" s="8" t="n">
        <f aca="false">(1/N337)^(1/J337) - 1</f>
        <v>0.00367285200831136</v>
      </c>
      <c r="N337" s="7" t="n">
        <f aca="false">EXP(O337)</f>
        <v>0.281259161755295</v>
      </c>
      <c r="O337" s="7" t="n">
        <f aca="false">$O$231+$G$38*(J337-$J$231)</f>
        <v>-1.26847875086413</v>
      </c>
    </row>
    <row r="338" customFormat="false" ht="14.25" hidden="false" customHeight="true" outlineLevel="0" collapsed="false">
      <c r="J338" s="5" t="n">
        <f aca="false">J337+1</f>
        <v>347</v>
      </c>
      <c r="K338" s="4"/>
      <c r="L338" s="4" t="n">
        <f aca="false">(1+M338)^12 - 1</f>
        <v>0.0449694154343792</v>
      </c>
      <c r="M338" s="8" t="n">
        <f aca="false">(1/N338)^(1/J338) - 1</f>
        <v>0.00367236144430794</v>
      </c>
      <c r="N338" s="7" t="n">
        <f aca="false">EXP(O338)</f>
        <v>0.280277450551904</v>
      </c>
      <c r="O338" s="7" t="n">
        <f aca="false">$O$231+$G$38*(J338-$J$231)</f>
        <v>-1.27197527159687</v>
      </c>
    </row>
    <row r="339" customFormat="false" ht="14.25" hidden="false" customHeight="true" outlineLevel="0" collapsed="false">
      <c r="J339" s="5" t="n">
        <f aca="false">J338+1</f>
        <v>348</v>
      </c>
      <c r="K339" s="4"/>
      <c r="L339" s="4" t="n">
        <f aca="false">(1+M339)^12 - 1</f>
        <v>0.044963321692977</v>
      </c>
      <c r="M339" s="8" t="n">
        <f aca="false">(1/N339)^(1/J339) - 1</f>
        <v>0.00367187369987576</v>
      </c>
      <c r="N339" s="7" t="n">
        <f aca="false">EXP(O339)</f>
        <v>0.279299165928044</v>
      </c>
      <c r="O339" s="7" t="n">
        <f aca="false">$O$231+$G$38*(J339-$J$231)</f>
        <v>-1.27547179232962</v>
      </c>
    </row>
    <row r="340" customFormat="false" ht="14.25" hidden="false" customHeight="true" outlineLevel="0" collapsed="false">
      <c r="J340" s="5" t="n">
        <f aca="false">J339+1</f>
        <v>349</v>
      </c>
      <c r="K340" s="4"/>
      <c r="L340" s="4" t="n">
        <f aca="false">(1+M340)^12 - 1</f>
        <v>0.0449572629079593</v>
      </c>
      <c r="M340" s="8" t="n">
        <f aca="false">(1/N340)^(1/J340) - 1</f>
        <v>0.00367138875077555</v>
      </c>
      <c r="N340" s="7" t="n">
        <f aca="false">EXP(O340)</f>
        <v>0.278324295923531</v>
      </c>
      <c r="O340" s="7" t="n">
        <f aca="false">$O$231+$G$38*(J340-$J$231)</f>
        <v>-1.27896831306236</v>
      </c>
    </row>
    <row r="341" customFormat="false" ht="14.25" hidden="false" customHeight="true" outlineLevel="0" collapsed="false">
      <c r="J341" s="5" t="n">
        <f aca="false">J340+1</f>
        <v>350</v>
      </c>
      <c r="K341" s="4"/>
      <c r="L341" s="4" t="n">
        <f aca="false">(1+M341)^12 - 1</f>
        <v>0.0449512387793989</v>
      </c>
      <c r="M341" s="8" t="n">
        <f aca="false">(1/N341)^(1/J341) - 1</f>
        <v>0.00367090657304536</v>
      </c>
      <c r="N341" s="7" t="n">
        <f aca="false">EXP(O341)</f>
        <v>0.277352828619928</v>
      </c>
      <c r="O341" s="7" t="n">
        <f aca="false">$O$231+$G$38*(J341-$J$231)</f>
        <v>-1.2824648337951</v>
      </c>
    </row>
    <row r="342" customFormat="false" ht="14.25" hidden="false" customHeight="true" outlineLevel="0" collapsed="false">
      <c r="J342" s="5" t="n">
        <f aca="false">J341+1</f>
        <v>351</v>
      </c>
      <c r="K342" s="4"/>
      <c r="L342" s="4" t="n">
        <f aca="false">(1+M342)^12 - 1</f>
        <v>0.0449452490107909</v>
      </c>
      <c r="M342" s="8" t="n">
        <f aca="false">(1/N342)^(1/J342) - 1</f>
        <v>0.00367042714299637</v>
      </c>
      <c r="N342" s="7" t="n">
        <f aca="false">EXP(O342)</f>
        <v>0.276384752140394</v>
      </c>
      <c r="O342" s="7" t="n">
        <f aca="false">$O$231+$G$38*(J342-$J$231)</f>
        <v>-1.28596135452785</v>
      </c>
    </row>
    <row r="343" customFormat="false" ht="14.25" hidden="false" customHeight="true" outlineLevel="0" collapsed="false">
      <c r="J343" s="5" t="n">
        <f aca="false">J342+1</f>
        <v>352</v>
      </c>
      <c r="K343" s="4"/>
      <c r="L343" s="4" t="n">
        <f aca="false">(1+M343)^12 - 1</f>
        <v>0.0449392933090014</v>
      </c>
      <c r="M343" s="8" t="n">
        <f aca="false">(1/N343)^(1/J343) - 1</f>
        <v>0.00366995043720886</v>
      </c>
      <c r="N343" s="7" t="n">
        <f aca="false">EXP(O343)</f>
        <v>0.275420054649548</v>
      </c>
      <c r="O343" s="7" t="n">
        <f aca="false">$O$231+$G$38*(J343-$J$231)</f>
        <v>-1.28945787526059</v>
      </c>
    </row>
    <row r="344" customFormat="false" ht="14.25" hidden="false" customHeight="true" outlineLevel="0" collapsed="false">
      <c r="J344" s="5" t="n">
        <f aca="false">J343+1</f>
        <v>353</v>
      </c>
      <c r="K344" s="4"/>
      <c r="L344" s="4" t="n">
        <f aca="false">(1+M344)^12 - 1</f>
        <v>0.0449333713842186</v>
      </c>
      <c r="M344" s="8" t="n">
        <f aca="false">(1/N344)^(1/J344) - 1</f>
        <v>0.00366947643252824</v>
      </c>
      <c r="N344" s="7" t="n">
        <f aca="false">EXP(O344)</f>
        <v>0.274458724353316</v>
      </c>
      <c r="O344" s="7" t="n">
        <f aca="false">$O$231+$G$38*(J344-$J$231)</f>
        <v>-1.29295439599334</v>
      </c>
    </row>
    <row r="345" customFormat="false" ht="14.25" hidden="false" customHeight="true" outlineLevel="0" collapsed="false">
      <c r="J345" s="5" t="n">
        <f aca="false">J344+1</f>
        <v>354</v>
      </c>
      <c r="K345" s="4"/>
      <c r="L345" s="4" t="n">
        <f aca="false">(1+M345)^12 - 1</f>
        <v>0.0449274829499182</v>
      </c>
      <c r="M345" s="8" t="n">
        <f aca="false">(1/N345)^(1/J345) - 1</f>
        <v>0.00366900510606238</v>
      </c>
      <c r="N345" s="7" t="n">
        <f aca="false">EXP(O345)</f>
        <v>0.273500749498791</v>
      </c>
      <c r="O345" s="7" t="n">
        <f aca="false">$O$231+$G$38*(J345-$J$231)</f>
        <v>-1.29645091672608</v>
      </c>
    </row>
    <row r="346" customFormat="false" ht="14.25" hidden="false" customHeight="true" outlineLevel="0" collapsed="false">
      <c r="J346" s="5" t="n">
        <f aca="false">J345+1</f>
        <v>355</v>
      </c>
      <c r="K346" s="4"/>
      <c r="L346" s="4" t="n">
        <f aca="false">(1+M346)^12 - 1</f>
        <v>0.0449216277227973</v>
      </c>
      <c r="M346" s="8" t="n">
        <f aca="false">(1/N346)^(1/J346) - 1</f>
        <v>0.00366853643517628</v>
      </c>
      <c r="N346" s="7" t="n">
        <f aca="false">EXP(O346)</f>
        <v>0.272546118374089</v>
      </c>
      <c r="O346" s="7" t="n">
        <f aca="false">$O$231+$G$38*(J346-$J$231)</f>
        <v>-1.29994743745883</v>
      </c>
    </row>
    <row r="347" customFormat="false" ht="14.25" hidden="false" customHeight="true" outlineLevel="0" collapsed="false">
      <c r="J347" s="5" t="n">
        <f aca="false">J346+1</f>
        <v>356</v>
      </c>
      <c r="K347" s="4"/>
      <c r="L347" s="4" t="n">
        <f aca="false">(1+M347)^12 - 1</f>
        <v>0.0449158054227434</v>
      </c>
      <c r="M347" s="8" t="n">
        <f aca="false">(1/N347)^(1/J347) - 1</f>
        <v>0.00366807039748962</v>
      </c>
      <c r="N347" s="7" t="n">
        <f aca="false">EXP(O347)</f>
        <v>0.271594819308207</v>
      </c>
      <c r="O347" s="7" t="n">
        <f aca="false">$O$231+$G$38*(J347-$J$231)</f>
        <v>-1.30344395819157</v>
      </c>
    </row>
    <row r="348" customFormat="false" ht="14.25" hidden="false" customHeight="true" outlineLevel="0" collapsed="false">
      <c r="J348" s="5" t="n">
        <f aca="false">J347+1</f>
        <v>357</v>
      </c>
      <c r="K348" s="4"/>
      <c r="L348" s="4" t="n">
        <f aca="false">(1+M348)^12 - 1</f>
        <v>0.0449100157727875</v>
      </c>
      <c r="M348" s="8" t="n">
        <f aca="false">(1/N348)^(1/J348) - 1</f>
        <v>0.00366760697087298</v>
      </c>
      <c r="N348" s="7" t="n">
        <f aca="false">EXP(O348)</f>
        <v>0.270646840670874</v>
      </c>
      <c r="O348" s="7" t="n">
        <f aca="false">$O$231+$G$38*(J348-$J$231)</f>
        <v>-1.30694047892432</v>
      </c>
    </row>
    <row r="349" customFormat="false" ht="14.25" hidden="false" customHeight="true" outlineLevel="0" collapsed="false">
      <c r="J349" s="5" t="n">
        <f aca="false">J348+1</f>
        <v>358</v>
      </c>
      <c r="K349" s="4"/>
      <c r="L349" s="4" t="n">
        <f aca="false">(1+M349)^12 - 1</f>
        <v>0.0449042584990562</v>
      </c>
      <c r="M349" s="8" t="n">
        <f aca="false">(1/N349)^(1/J349) - 1</f>
        <v>0.0036671461334441</v>
      </c>
      <c r="N349" s="7" t="n">
        <f aca="false">EXP(O349)</f>
        <v>0.269702170872419</v>
      </c>
      <c r="O349" s="7" t="n">
        <f aca="false">$O$231+$G$38*(J349-$J$231)</f>
        <v>-1.31043699965706</v>
      </c>
    </row>
    <row r="350" customFormat="false" ht="14.25" hidden="false" customHeight="true" outlineLevel="0" collapsed="false">
      <c r="J350" s="5" t="n">
        <f aca="false">J349+1</f>
        <v>359</v>
      </c>
      <c r="K350" s="4"/>
      <c r="L350" s="4" t="n">
        <f aca="false">(1+M350)^12 - 1</f>
        <v>0.0448985333307277</v>
      </c>
      <c r="M350" s="8" t="n">
        <f aca="false">(1/N350)^(1/J350) - 1</f>
        <v>0.00366668786356428</v>
      </c>
      <c r="N350" s="7" t="n">
        <f aca="false">EXP(O350)</f>
        <v>0.268760798363619</v>
      </c>
      <c r="O350" s="7" t="n">
        <f aca="false">$O$231+$G$38*(J350-$J$231)</f>
        <v>-1.31393352038981</v>
      </c>
    </row>
    <row r="351" customFormat="false" ht="14.25" hidden="false" customHeight="true" outlineLevel="0" collapsed="false">
      <c r="J351" s="5" t="n">
        <f aca="false">J350+1</f>
        <v>360</v>
      </c>
      <c r="K351" s="4" t="n">
        <f aca="false">Y2</f>
        <v>0.0444</v>
      </c>
      <c r="L351" s="4" t="n">
        <f aca="false">(1+M351)^12 - 1</f>
        <v>0.0448928400000008</v>
      </c>
      <c r="M351" s="6" t="n">
        <f aca="false">(1/N351)^(1/J351) - 1</f>
        <v>0.00366623213983597</v>
      </c>
      <c r="N351" s="7" t="n">
        <f aca="false">EXP(O351)</f>
        <v>0.267822711635565</v>
      </c>
      <c r="O351" s="7" t="n">
        <f aca="false">$O$231+$G$38*(J351-$J$231)</f>
        <v>-1.31743004112255</v>
      </c>
    </row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2023-07-05T19:43:36Z</dcterms:created>
  <dc:creator>mmoore</dc:creator>
  <dc:description/>
  <dc:language>en-US</dc:language>
  <cp:lastModifiedBy/>
  <dcterms:modified xsi:type="dcterms:W3CDTF">2024-04-06T14:31:44Z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