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CODE\Laragen_VBA_Automation\TEST_ENV\JAX_ResultSS\"/>
    </mc:Choice>
  </mc:AlternateContent>
  <xr:revisionPtr revIDLastSave="0" documentId="13_ncr:1_{26FEAFFB-9E40-465B-870C-0F49911296C1}" xr6:coauthVersionLast="47" xr6:coauthVersionMax="47" xr10:uidLastSave="{00000000-0000-0000-0000-000000000000}"/>
  <bookViews>
    <workbookView xWindow="3760" yWindow="3760" windowWidth="28710" windowHeight="15370" xr2:uid="{00000000-000D-0000-FFFF-FFFF00000000}"/>
  </bookViews>
  <sheets>
    <sheet name="TGS_Typing_90193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" i="1" l="1"/>
  <c r="R7" i="1"/>
  <c r="R6" i="1"/>
  <c r="R5" i="1"/>
  <c r="R4" i="1"/>
  <c r="R3" i="1"/>
</calcChain>
</file>

<file path=xl/sharedStrings.xml><?xml version="1.0" encoding="utf-8"?>
<sst xmlns="http://schemas.openxmlformats.org/spreadsheetml/2006/main" count="111" uniqueCount="81">
  <si>
    <t>Genotyping Request</t>
  </si>
  <si>
    <t>Req#: 901933</t>
  </si>
  <si>
    <t>Request Type: TGS</t>
  </si>
  <si>
    <t>Submitter:</t>
  </si>
  <si>
    <t>Kaity Fullan</t>
  </si>
  <si>
    <t>External Name:</t>
  </si>
  <si>
    <t>Email:</t>
  </si>
  <si>
    <t>fullak@jax.org</t>
  </si>
  <si>
    <t>External Institute:</t>
  </si>
  <si>
    <t>Location:</t>
  </si>
  <si>
    <t>JAX:AX3-BS</t>
  </si>
  <si>
    <t>External Email:</t>
  </si>
  <si>
    <t>Phone:</t>
  </si>
  <si>
    <t>1137</t>
  </si>
  <si>
    <t>External Phone:</t>
  </si>
  <si>
    <t>Strain:</t>
  </si>
  <si>
    <t>370506 - B6J.129S4-Htt&lt;tm1.1Pfs&gt;/80JChdi</t>
  </si>
  <si>
    <t>Sampler:</t>
  </si>
  <si>
    <t>Kaity</t>
  </si>
  <si>
    <t>Sampling Date:</t>
  </si>
  <si>
    <t>2023-09-11 08:01:40.12</t>
  </si>
  <si>
    <t>Supervisor/PM Email:</t>
  </si>
  <si>
    <t>avery.hileman@jax.org;bsalerts@jax.org</t>
  </si>
  <si>
    <t>Submission Email:</t>
  </si>
  <si>
    <t/>
  </si>
  <si>
    <t>Fedex Tracking #:</t>
  </si>
  <si>
    <t>TGS Grant/Account #:</t>
  </si>
  <si>
    <t>Sales Order:</t>
  </si>
  <si>
    <t>Submitter Comment:</t>
  </si>
  <si>
    <t xml:space="preserve">Laragen
013798.01.03 </t>
  </si>
  <si>
    <t>Total Runs:</t>
  </si>
  <si>
    <t>Sample Plate(s):</t>
  </si>
  <si>
    <t>M1018812 (A1-F1)</t>
  </si>
  <si>
    <t>Htt&lt;tm1.1Pfs&gt;/80</t>
  </si>
  <si>
    <t>#</t>
  </si>
  <si>
    <t>MS</t>
  </si>
  <si>
    <t>Parental Genotype</t>
  </si>
  <si>
    <t>Mouse Id</t>
  </si>
  <si>
    <t>Pedigree #</t>
  </si>
  <si>
    <t>Pen Id</t>
  </si>
  <si>
    <t>Sex</t>
  </si>
  <si>
    <t>Date of Birth</t>
  </si>
  <si>
    <t>SIQ</t>
  </si>
  <si>
    <t>CAG</t>
  </si>
  <si>
    <t>Result Comment</t>
  </si>
  <si>
    <t>Disposition</t>
  </si>
  <si>
    <t>Sample Comments</t>
  </si>
  <si>
    <t>NA x HET 0514-80</t>
  </si>
  <si>
    <t>3434</t>
  </si>
  <si>
    <t>S2036478</t>
  </si>
  <si>
    <t>B1021016</t>
  </si>
  <si>
    <t>M</t>
  </si>
  <si>
    <t>2023-08-22 00:00:00</t>
  </si>
  <si>
    <t>3435</t>
  </si>
  <si>
    <t>3436</t>
  </si>
  <si>
    <t>3437</t>
  </si>
  <si>
    <t>3438</t>
  </si>
  <si>
    <t>B1021015</t>
  </si>
  <si>
    <t>F</t>
  </si>
  <si>
    <t>NA x HET 1741-80</t>
  </si>
  <si>
    <t>3439</t>
  </si>
  <si>
    <t>S2036491</t>
  </si>
  <si>
    <t>Protocols &amp; Attachments</t>
  </si>
  <si>
    <t>Submitted</t>
  </si>
  <si>
    <t>2023-09-12 12:56:16.74</t>
  </si>
  <si>
    <t>Received</t>
  </si>
  <si>
    <t>2023-09-13 09:29:27.00</t>
  </si>
  <si>
    <t>Extracted</t>
  </si>
  <si>
    <t>PCR1</t>
  </si>
  <si>
    <t>GM CAG 1</t>
  </si>
  <si>
    <t>SEQ CAG 1</t>
  </si>
  <si>
    <t>GT</t>
  </si>
  <si>
    <t>Total Number Mice Test</t>
  </si>
  <si>
    <t>Number of CAR</t>
  </si>
  <si>
    <t>Number of HOMO</t>
  </si>
  <si>
    <t>Number of HET</t>
  </si>
  <si>
    <t>Number of WT</t>
  </si>
  <si>
    <t>Number of RT</t>
  </si>
  <si>
    <t>Number of CAG</t>
  </si>
  <si>
    <t>WT</t>
  </si>
  <si>
    <t>HET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</si>
</sst>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1" xfId="0" applyFont="1" applyBorder="1"/>
    <xf numFmtId="0" fontId="0" fillId="0" borderId="2" xfId="0" applyBorder="1"/>
    <xf numFmtId="0" fontId="4" fillId="0" borderId="21" xfId="0" applyFont="1" applyBorder="1" applyAlignment="1">
      <alignment horizontal="right"/>
    </xf>
    <xf numFmtId="0" fontId="0" fillId="0" borderId="21" xfId="0" applyBorder="1" applyAlignment="1">
      <alignment horizontal="left"/>
    </xf>
    <xf numFmtId="0" fontId="0" fillId="0" borderId="22" xfId="0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3" xfId="0" applyBorder="1"/>
    <xf numFmtId="0" fontId="0" fillId="2" borderId="23" xfId="0" applyFill="1" applyBorder="1"/>
    <xf numFmtId="0" fontId="0" fillId="0" borderId="2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3" fillId="0" borderId="2" xfId="0" applyFont="1" applyBorder="1" applyAlignment="1">
      <alignment horizontal="center"/>
    </xf>
    <xf numFmtId="0" fontId="0" fillId="0" borderId="20" xfId="0" applyBorder="1"/>
    <xf numFmtId="0" fontId="2" fillId="0" borderId="1" xfId="0" applyFont="1" applyBorder="1"/>
    <xf numFmtId="0" fontId="0" fillId="0" borderId="4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" fillId="0" borderId="1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3" xfId="0" applyBorder="1"/>
    <xf numFmtId="0" fontId="0" fillId="0" borderId="0" xfId="0"/>
    <xf numFmtId="0" fontId="0" fillId="0" borderId="9" xfId="0" applyBorder="1"/>
  </cellXfs>
  <cellStyles count="1">
    <cellStyle name="Normal" xfId="0" builtinId="0"/>
  </cellStyles>
  <dxfs count="2">
    <dxf>
      <fill>
        <patternFill>
          <fgColor indexed="64"/>
          <bgColor theme="0" tint="-0.24994659260841701"/>
        </patternFill>
      </fill>
    </dxf>
    <dxf>
      <fill>
        <patternFill>
          <fgColor indexed="64"/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D48"/>
  <sheetViews>
    <sheetView tabSelected="1" workbookViewId="0">
      <selection activeCell="E3" sqref="E3:Y17"/>
    </sheetView>
  </sheetViews>
  <sheetFormatPr defaultRowHeight="14.5" x14ac:dyDescent="0.35"/>
  <cols>
    <col min="1" max="1" width="25.7265625" customWidth="1"/>
    <col min="2" max="2" width="40.7265625" customWidth="1"/>
    <col min="3" max="3" width="25.7265625" customWidth="1"/>
    <col min="4" max="5" width="20.7265625" customWidth="1"/>
    <col min="6" max="7" width="5.7265625" customWidth="1"/>
    <col min="8" max="52" width="17.7265625" customWidth="1"/>
  </cols>
  <sheetData>
    <row r="1" spans="1:30" x14ac:dyDescent="0.3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4"/>
      <c r="S1" s="24"/>
      <c r="T1" s="33"/>
      <c r="U1" s="33"/>
      <c r="V1" s="33"/>
      <c r="W1" s="33"/>
      <c r="X1" s="33"/>
      <c r="Y1" s="34"/>
      <c r="Z1" s="24"/>
      <c r="AA1" s="33"/>
      <c r="AB1" s="33"/>
      <c r="AC1" s="33"/>
      <c r="AD1" s="34"/>
    </row>
    <row r="2" spans="1:30" x14ac:dyDescent="0.35">
      <c r="A2" s="35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7"/>
      <c r="S2" s="35"/>
      <c r="T2" s="36"/>
      <c r="U2" s="36"/>
      <c r="V2" s="36"/>
      <c r="W2" s="36"/>
      <c r="X2" s="36"/>
      <c r="Y2" s="37"/>
      <c r="Z2" s="38"/>
      <c r="AA2" s="39"/>
      <c r="AB2" s="39"/>
      <c r="AC2" s="39"/>
      <c r="AD2" s="40"/>
    </row>
    <row r="3" spans="1:30" x14ac:dyDescent="0.35">
      <c r="A3" s="22" t="s">
        <v>1</v>
      </c>
      <c r="B3" s="22" t="s">
        <v>2</v>
      </c>
      <c r="C3" s="24"/>
      <c r="D3" s="24"/>
      <c r="E3" s="1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15" t="s">
        <v>72</v>
      </c>
      <c r="R3" s="15">
        <f>COUNTA(Q20:Q198)</f>
        <v>6</v>
      </c>
      <c r="S3" s="8"/>
      <c r="T3" s="8"/>
      <c r="U3" s="8"/>
      <c r="V3" s="8"/>
      <c r="W3" s="8"/>
      <c r="X3" s="8"/>
      <c r="Y3" s="9"/>
      <c r="Z3" s="38"/>
      <c r="AA3" s="39"/>
      <c r="AB3" s="39"/>
      <c r="AC3" s="39"/>
      <c r="AD3" s="40"/>
    </row>
    <row r="4" spans="1:30" x14ac:dyDescent="0.35">
      <c r="A4" s="23"/>
      <c r="B4" s="23"/>
      <c r="C4" s="23"/>
      <c r="D4" s="23"/>
      <c r="E4" s="10"/>
      <c r="Q4" s="15" t="s">
        <v>73</v>
      </c>
      <c r="R4" s="15">
        <f>COUNTIF(Q20:Q198,"CAR")</f>
        <v>0</v>
      </c>
      <c r="Y4" s="11"/>
      <c r="Z4" s="38"/>
      <c r="AA4" s="39"/>
      <c r="AB4" s="39"/>
      <c r="AC4" s="39"/>
      <c r="AD4" s="40"/>
    </row>
    <row r="5" spans="1:30" x14ac:dyDescent="0.35">
      <c r="A5" s="24"/>
      <c r="B5" s="25"/>
      <c r="C5" s="25"/>
      <c r="D5" s="26"/>
      <c r="E5" s="10"/>
      <c r="Q5" s="15" t="s">
        <v>74</v>
      </c>
      <c r="R5" s="15">
        <f>COUNTIF(Q20:Q198,"HOMO")</f>
        <v>0</v>
      </c>
      <c r="Y5" s="11"/>
      <c r="Z5" s="38"/>
      <c r="AA5" s="39"/>
      <c r="AB5" s="39"/>
      <c r="AC5" s="39"/>
      <c r="AD5" s="40"/>
    </row>
    <row r="6" spans="1:30" x14ac:dyDescent="0.35">
      <c r="A6" s="5" t="s">
        <v>3</v>
      </c>
      <c r="B6" s="6" t="s">
        <v>4</v>
      </c>
      <c r="C6" s="5" t="s">
        <v>5</v>
      </c>
      <c r="D6" s="6"/>
      <c r="E6" s="10"/>
      <c r="Q6" s="15" t="s">
        <v>75</v>
      </c>
      <c r="R6" s="15">
        <f>COUNTIF(Q20:Q198,"HET")</f>
        <v>2</v>
      </c>
      <c r="Y6" s="11"/>
      <c r="Z6" s="38"/>
      <c r="AA6" s="39"/>
      <c r="AB6" s="39"/>
      <c r="AC6" s="39"/>
      <c r="AD6" s="40"/>
    </row>
    <row r="7" spans="1:30" x14ac:dyDescent="0.35">
      <c r="A7" s="5" t="s">
        <v>6</v>
      </c>
      <c r="B7" s="6" t="s">
        <v>7</v>
      </c>
      <c r="C7" s="5" t="s">
        <v>8</v>
      </c>
      <c r="D7" s="6"/>
      <c r="E7" s="10"/>
      <c r="Q7" s="15" t="s">
        <v>76</v>
      </c>
      <c r="R7" s="15">
        <f>COUNTIF(Q20:Q198,"WT")</f>
        <v>4</v>
      </c>
      <c r="Y7" s="11"/>
      <c r="Z7" s="38"/>
      <c r="AA7" s="39"/>
      <c r="AB7" s="39"/>
      <c r="AC7" s="39"/>
      <c r="AD7" s="40"/>
    </row>
    <row r="8" spans="1:30" x14ac:dyDescent="0.35">
      <c r="A8" s="5" t="s">
        <v>9</v>
      </c>
      <c r="B8" s="6" t="s">
        <v>10</v>
      </c>
      <c r="C8" s="5" t="s">
        <v>11</v>
      </c>
      <c r="D8" s="6"/>
      <c r="E8" s="10"/>
      <c r="Q8" s="15" t="s">
        <v>77</v>
      </c>
      <c r="R8" s="15">
        <f>COUNTIF(Q20:Q198,"INCONCLUSIVE")</f>
        <v>0</v>
      </c>
      <c r="Y8" s="11"/>
      <c r="Z8" s="38"/>
      <c r="AA8" s="39"/>
      <c r="AB8" s="39"/>
      <c r="AC8" s="39"/>
      <c r="AD8" s="40"/>
    </row>
    <row r="9" spans="1:30" x14ac:dyDescent="0.35">
      <c r="A9" s="5" t="s">
        <v>12</v>
      </c>
      <c r="B9" s="6" t="s">
        <v>13</v>
      </c>
      <c r="C9" s="5" t="s">
        <v>14</v>
      </c>
      <c r="D9" s="6"/>
      <c r="E9" s="10"/>
      <c r="Q9" s="15" t="s">
        <v>78</v>
      </c>
      <c r="R9" s="16">
        <v>0</v>
      </c>
      <c r="Y9" s="11"/>
      <c r="Z9" s="38"/>
      <c r="AA9" s="39"/>
      <c r="AB9" s="39"/>
      <c r="AC9" s="39"/>
      <c r="AD9" s="40"/>
    </row>
    <row r="10" spans="1:30" x14ac:dyDescent="0.35">
      <c r="A10" s="5" t="s">
        <v>15</v>
      </c>
      <c r="B10" s="6" t="s">
        <v>16</v>
      </c>
      <c r="C10" s="5"/>
      <c r="D10" s="6"/>
      <c r="E10" s="10"/>
      <c r="Y10" s="11"/>
      <c r="Z10" s="38"/>
      <c r="AA10" s="39"/>
      <c r="AB10" s="39"/>
      <c r="AC10" s="39"/>
      <c r="AD10" s="40"/>
    </row>
    <row r="11" spans="1:30" x14ac:dyDescent="0.35">
      <c r="A11" s="5" t="s">
        <v>17</v>
      </c>
      <c r="B11" s="6" t="s">
        <v>18</v>
      </c>
      <c r="C11" s="5" t="s">
        <v>19</v>
      </c>
      <c r="D11" s="6" t="s">
        <v>20</v>
      </c>
      <c r="E11" s="10"/>
      <c r="Y11" s="11"/>
      <c r="Z11" s="38"/>
      <c r="AA11" s="39"/>
      <c r="AB11" s="39"/>
      <c r="AC11" s="39"/>
      <c r="AD11" s="40"/>
    </row>
    <row r="12" spans="1:30" x14ac:dyDescent="0.35">
      <c r="A12" s="5" t="s">
        <v>21</v>
      </c>
      <c r="B12" s="6" t="s">
        <v>22</v>
      </c>
      <c r="C12" s="5"/>
      <c r="D12" s="6"/>
      <c r="E12" s="10"/>
      <c r="Y12" s="11"/>
      <c r="Z12" s="38"/>
      <c r="AA12" s="39"/>
      <c r="AB12" s="39"/>
      <c r="AC12" s="39"/>
      <c r="AD12" s="40"/>
    </row>
    <row r="13" spans="1:30" x14ac:dyDescent="0.35">
      <c r="A13" s="5" t="s">
        <v>23</v>
      </c>
      <c r="B13" s="6" t="s">
        <v>24</v>
      </c>
      <c r="C13" s="5"/>
      <c r="D13" s="6"/>
      <c r="E13" s="10"/>
      <c r="Y13" s="11"/>
      <c r="Z13" s="38"/>
      <c r="AA13" s="39"/>
      <c r="AB13" s="39"/>
      <c r="AC13" s="39"/>
      <c r="AD13" s="40"/>
    </row>
    <row r="14" spans="1:30" x14ac:dyDescent="0.35">
      <c r="A14" s="5" t="s">
        <v>25</v>
      </c>
      <c r="B14" s="6" t="s">
        <v>24</v>
      </c>
      <c r="C14" s="5"/>
      <c r="D14" s="6"/>
      <c r="E14" s="10"/>
      <c r="Y14" s="11"/>
      <c r="Z14" s="38"/>
      <c r="AA14" s="39"/>
      <c r="AB14" s="39"/>
      <c r="AC14" s="39"/>
      <c r="AD14" s="40"/>
    </row>
    <row r="15" spans="1:30" x14ac:dyDescent="0.35">
      <c r="A15" s="5" t="s">
        <v>26</v>
      </c>
      <c r="B15" s="6" t="s">
        <v>24</v>
      </c>
      <c r="C15" s="5" t="s">
        <v>27</v>
      </c>
      <c r="D15" s="6"/>
      <c r="E15" s="10"/>
      <c r="Y15" s="11"/>
      <c r="Z15" s="38"/>
      <c r="AA15" s="39"/>
      <c r="AB15" s="39"/>
      <c r="AC15" s="39"/>
      <c r="AD15" s="40"/>
    </row>
    <row r="16" spans="1:30" x14ac:dyDescent="0.35">
      <c r="A16" s="5" t="s">
        <v>28</v>
      </c>
      <c r="B16" s="6" t="s">
        <v>29</v>
      </c>
      <c r="C16" s="5"/>
      <c r="D16" s="6"/>
      <c r="E16" s="10"/>
      <c r="Y16" s="11"/>
      <c r="Z16" s="38"/>
      <c r="AA16" s="39"/>
      <c r="AB16" s="39"/>
      <c r="AC16" s="39"/>
      <c r="AD16" s="40"/>
    </row>
    <row r="17" spans="1:30" x14ac:dyDescent="0.35">
      <c r="A17" s="5" t="s">
        <v>30</v>
      </c>
      <c r="B17" s="6" t="s">
        <v>24</v>
      </c>
      <c r="C17" s="5" t="s">
        <v>31</v>
      </c>
      <c r="D17" s="6" t="s">
        <v>32</v>
      </c>
      <c r="E17" s="12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4"/>
      <c r="Z17" s="35"/>
      <c r="AA17" s="36"/>
      <c r="AB17" s="36"/>
      <c r="AC17" s="36"/>
      <c r="AD17" s="37"/>
    </row>
    <row r="18" spans="1:30" x14ac:dyDescent="0.35">
      <c r="A18" s="20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9"/>
      <c r="N18" s="20" t="s">
        <v>33</v>
      </c>
      <c r="O18" s="18"/>
      <c r="P18" s="18"/>
      <c r="Q18" s="18"/>
      <c r="R18" s="18"/>
      <c r="S18" s="18"/>
      <c r="T18" s="19"/>
      <c r="U18" s="20"/>
      <c r="V18" s="18"/>
      <c r="W18" s="19"/>
    </row>
    <row r="19" spans="1:30" x14ac:dyDescent="0.35">
      <c r="A19" s="20" t="s">
        <v>34</v>
      </c>
      <c r="B19" s="27"/>
      <c r="C19" s="28"/>
      <c r="D19" s="20" t="s">
        <v>35</v>
      </c>
      <c r="E19" s="27"/>
      <c r="F19" s="27"/>
      <c r="G19" s="28"/>
      <c r="H19" s="20" t="s">
        <v>36</v>
      </c>
      <c r="I19" s="20" t="s">
        <v>37</v>
      </c>
      <c r="J19" s="20" t="s">
        <v>38</v>
      </c>
      <c r="K19" s="20" t="s">
        <v>39</v>
      </c>
      <c r="L19" s="20" t="s">
        <v>40</v>
      </c>
      <c r="M19" s="20" t="s">
        <v>41</v>
      </c>
      <c r="N19" s="20" t="s">
        <v>68</v>
      </c>
      <c r="O19" s="20" t="s">
        <v>69</v>
      </c>
      <c r="P19" s="20" t="s">
        <v>70</v>
      </c>
      <c r="Q19" s="20" t="s">
        <v>71</v>
      </c>
      <c r="R19" s="20" t="s">
        <v>42</v>
      </c>
      <c r="S19" s="20" t="s">
        <v>43</v>
      </c>
      <c r="T19" s="20" t="s">
        <v>44</v>
      </c>
      <c r="U19" s="20" t="s">
        <v>45</v>
      </c>
      <c r="V19" s="20" t="s">
        <v>46</v>
      </c>
      <c r="W19" s="20" t="s">
        <v>34</v>
      </c>
    </row>
    <row r="20" spans="1:30" x14ac:dyDescent="0.35">
      <c r="A20" s="29"/>
      <c r="B20" s="30"/>
      <c r="C20" s="31"/>
      <c r="D20" s="29"/>
      <c r="E20" s="30"/>
      <c r="F20" s="30"/>
      <c r="G20" s="3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</row>
    <row r="21" spans="1:30" x14ac:dyDescent="0.35">
      <c r="A21" s="17">
        <v>1</v>
      </c>
      <c r="B21" s="18"/>
      <c r="C21" s="19"/>
      <c r="D21" s="17"/>
      <c r="E21" s="18"/>
      <c r="F21" s="18"/>
      <c r="G21" s="19"/>
      <c r="H21" s="7" t="s">
        <v>47</v>
      </c>
      <c r="I21" s="7" t="s">
        <v>48</v>
      </c>
      <c r="J21" s="7" t="s">
        <v>49</v>
      </c>
      <c r="K21" s="7" t="s">
        <v>50</v>
      </c>
      <c r="L21" s="7" t="s">
        <v>51</v>
      </c>
      <c r="M21" s="7" t="s">
        <v>52</v>
      </c>
      <c r="N21" s="7"/>
      <c r="O21" s="7"/>
      <c r="P21" s="7"/>
      <c r="Q21" s="7" t="s">
        <v>79</v>
      </c>
      <c r="R21" s="7"/>
      <c r="S21" s="7"/>
      <c r="T21" s="7"/>
      <c r="U21" s="7"/>
      <c r="V21" s="7"/>
      <c r="W21" s="2">
        <v>1</v>
      </c>
    </row>
    <row r="22" spans="1:30" x14ac:dyDescent="0.35">
      <c r="A22" s="17">
        <v>2</v>
      </c>
      <c r="B22" s="18"/>
      <c r="C22" s="19"/>
      <c r="D22" s="17"/>
      <c r="E22" s="18"/>
      <c r="F22" s="18"/>
      <c r="G22" s="19"/>
      <c r="H22" s="7" t="s">
        <v>47</v>
      </c>
      <c r="I22" s="7" t="s">
        <v>53</v>
      </c>
      <c r="J22" s="7" t="s">
        <v>49</v>
      </c>
      <c r="K22" s="7" t="s">
        <v>50</v>
      </c>
      <c r="L22" s="7" t="s">
        <v>51</v>
      </c>
      <c r="M22" s="7" t="s">
        <v>52</v>
      </c>
      <c r="N22" s="7"/>
      <c r="O22" s="7"/>
      <c r="P22" s="7"/>
      <c r="Q22" s="7" t="s">
        <v>79</v>
      </c>
      <c r="R22" s="7"/>
      <c r="S22" s="7"/>
      <c r="T22" s="7"/>
      <c r="U22" s="7"/>
      <c r="V22" s="7"/>
      <c r="W22" s="2">
        <v>2</v>
      </c>
    </row>
    <row r="23" spans="1:30" x14ac:dyDescent="0.35">
      <c r="A23" s="17">
        <v>3</v>
      </c>
      <c r="B23" s="18"/>
      <c r="C23" s="19"/>
      <c r="D23" s="17"/>
      <c r="E23" s="18"/>
      <c r="F23" s="18"/>
      <c r="G23" s="19"/>
      <c r="H23" s="7" t="s">
        <v>47</v>
      </c>
      <c r="I23" s="7" t="s">
        <v>54</v>
      </c>
      <c r="J23" s="7" t="s">
        <v>49</v>
      </c>
      <c r="K23" s="7" t="s">
        <v>50</v>
      </c>
      <c r="L23" s="7" t="s">
        <v>51</v>
      </c>
      <c r="M23" s="7" t="s">
        <v>52</v>
      </c>
      <c r="N23" s="7">
        <v>365</v>
      </c>
      <c r="O23" s="7">
        <v>81</v>
      </c>
      <c r="P23" s="7">
        <v>86</v>
      </c>
      <c r="Q23" s="7" t="s">
        <v>80</v>
      </c>
      <c r="R23" s="7"/>
      <c r="S23" s="7"/>
      <c r="T23" s="7"/>
      <c r="U23" s="7"/>
      <c r="V23" s="7"/>
      <c r="W23" s="2">
        <v>3</v>
      </c>
    </row>
    <row r="24" spans="1:30" x14ac:dyDescent="0.35">
      <c r="A24" s="17">
        <v>4</v>
      </c>
      <c r="B24" s="18"/>
      <c r="C24" s="19"/>
      <c r="D24" s="17"/>
      <c r="E24" s="18"/>
      <c r="F24" s="18"/>
      <c r="G24" s="19"/>
      <c r="H24" s="7" t="s">
        <v>47</v>
      </c>
      <c r="I24" s="7" t="s">
        <v>55</v>
      </c>
      <c r="J24" s="7" t="s">
        <v>49</v>
      </c>
      <c r="K24" s="7" t="s">
        <v>50</v>
      </c>
      <c r="L24" s="7" t="s">
        <v>51</v>
      </c>
      <c r="M24" s="7" t="s">
        <v>52</v>
      </c>
      <c r="N24" s="7">
        <v>362</v>
      </c>
      <c r="O24" s="7">
        <v>80</v>
      </c>
      <c r="P24" s="7">
        <v>85</v>
      </c>
      <c r="Q24" s="7" t="s">
        <v>80</v>
      </c>
      <c r="R24" s="7"/>
      <c r="S24" s="7"/>
      <c r="T24" s="7"/>
      <c r="U24" s="7"/>
      <c r="V24" s="7"/>
      <c r="W24" s="2">
        <v>4</v>
      </c>
    </row>
    <row r="25" spans="1:30" x14ac:dyDescent="0.35">
      <c r="A25" s="17">
        <v>5</v>
      </c>
      <c r="B25" s="18"/>
      <c r="C25" s="19"/>
      <c r="D25" s="17"/>
      <c r="E25" s="18"/>
      <c r="F25" s="18"/>
      <c r="G25" s="19"/>
      <c r="H25" s="7" t="s">
        <v>47</v>
      </c>
      <c r="I25" s="7" t="s">
        <v>56</v>
      </c>
      <c r="J25" s="7" t="s">
        <v>49</v>
      </c>
      <c r="K25" s="7" t="s">
        <v>57</v>
      </c>
      <c r="L25" s="7" t="s">
        <v>58</v>
      </c>
      <c r="M25" s="7" t="s">
        <v>52</v>
      </c>
      <c r="N25" s="7">
        <v>362</v>
      </c>
      <c r="O25" s="7">
        <v>80</v>
      </c>
      <c r="P25" s="7">
        <v>85</v>
      </c>
      <c r="Q25" s="7" t="s">
        <v>79</v>
      </c>
      <c r="R25" s="7"/>
      <c r="S25" s="7"/>
      <c r="T25" s="7"/>
      <c r="U25" s="7"/>
      <c r="V25" s="7"/>
      <c r="W25" s="2">
        <v>5</v>
      </c>
    </row>
    <row r="26" spans="1:30" x14ac:dyDescent="0.35">
      <c r="A26" s="17">
        <v>6</v>
      </c>
      <c r="B26" s="18"/>
      <c r="C26" s="19"/>
      <c r="D26" s="17"/>
      <c r="E26" s="18"/>
      <c r="F26" s="18"/>
      <c r="G26" s="19"/>
      <c r="H26" s="7" t="s">
        <v>59</v>
      </c>
      <c r="I26" s="7" t="s">
        <v>60</v>
      </c>
      <c r="J26" s="7" t="s">
        <v>61</v>
      </c>
      <c r="K26" s="7" t="s">
        <v>57</v>
      </c>
      <c r="L26" s="7" t="s">
        <v>58</v>
      </c>
      <c r="M26" s="7" t="s">
        <v>52</v>
      </c>
      <c r="N26" s="7"/>
      <c r="O26" s="7"/>
      <c r="P26" s="7"/>
      <c r="Q26" s="7" t="s">
        <v>79</v>
      </c>
      <c r="R26" s="7"/>
      <c r="S26" s="7"/>
      <c r="T26" s="7"/>
      <c r="U26" s="7"/>
      <c r="V26" s="7"/>
      <c r="W26" s="2">
        <v>6</v>
      </c>
    </row>
    <row r="27" spans="1:30" x14ac:dyDescent="0.35">
      <c r="A27" s="1"/>
      <c r="B27" s="24"/>
      <c r="C27" s="34"/>
      <c r="D27" s="1"/>
      <c r="F27" s="24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4"/>
    </row>
    <row r="28" spans="1:30" x14ac:dyDescent="0.35">
      <c r="A28" s="3" t="s">
        <v>62</v>
      </c>
      <c r="B28" s="38"/>
      <c r="C28" s="40"/>
      <c r="D28" s="4" t="s">
        <v>63</v>
      </c>
      <c r="E28" s="4" t="s">
        <v>64</v>
      </c>
      <c r="F28" s="38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40"/>
    </row>
    <row r="29" spans="1:30" x14ac:dyDescent="0.35">
      <c r="B29" s="38"/>
      <c r="C29" s="40"/>
      <c r="D29" s="4" t="s">
        <v>65</v>
      </c>
      <c r="E29" s="4" t="s">
        <v>66</v>
      </c>
      <c r="F29" s="38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40"/>
    </row>
    <row r="30" spans="1:30" x14ac:dyDescent="0.35">
      <c r="A30" s="1"/>
      <c r="B30" s="35"/>
      <c r="C30" s="37"/>
      <c r="D30" s="4" t="s">
        <v>67</v>
      </c>
      <c r="E30" s="4" t="s">
        <v>66</v>
      </c>
      <c r="F30" s="38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40"/>
    </row>
    <row r="31" spans="1:30" x14ac:dyDescent="0.35">
      <c r="A31" s="24"/>
      <c r="B31" s="33"/>
      <c r="C31" s="33"/>
      <c r="D31" s="33"/>
      <c r="E31" s="34"/>
      <c r="F31" s="38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40"/>
    </row>
    <row r="32" spans="1:30" x14ac:dyDescent="0.35">
      <c r="A32" s="38"/>
      <c r="B32" s="39"/>
      <c r="C32" s="39"/>
      <c r="D32" s="39"/>
      <c r="E32" s="40"/>
      <c r="F32" s="38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40"/>
    </row>
    <row r="33" spans="1:30" x14ac:dyDescent="0.35">
      <c r="A33" s="38"/>
      <c r="B33" s="39"/>
      <c r="C33" s="39"/>
      <c r="D33" s="39"/>
      <c r="E33" s="40"/>
      <c r="F33" s="38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40"/>
    </row>
    <row r="34" spans="1:30" x14ac:dyDescent="0.35">
      <c r="A34" s="38"/>
      <c r="B34" s="39"/>
      <c r="C34" s="39"/>
      <c r="D34" s="39"/>
      <c r="E34" s="40"/>
      <c r="F34" s="38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40"/>
    </row>
    <row r="35" spans="1:30" x14ac:dyDescent="0.35">
      <c r="A35" s="38"/>
      <c r="B35" s="39"/>
      <c r="C35" s="39"/>
      <c r="D35" s="39"/>
      <c r="E35" s="40"/>
      <c r="F35" s="38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40"/>
    </row>
    <row r="36" spans="1:30" x14ac:dyDescent="0.35">
      <c r="A36" s="38"/>
      <c r="B36" s="39"/>
      <c r="C36" s="39"/>
      <c r="D36" s="39"/>
      <c r="E36" s="40"/>
      <c r="F36" s="38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40"/>
    </row>
    <row r="37" spans="1:30" x14ac:dyDescent="0.35">
      <c r="A37" s="38"/>
      <c r="B37" s="39"/>
      <c r="C37" s="39"/>
      <c r="D37" s="39"/>
      <c r="E37" s="40"/>
      <c r="F37" s="38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40"/>
    </row>
    <row r="38" spans="1:30" x14ac:dyDescent="0.35">
      <c r="A38" s="38"/>
      <c r="B38" s="39"/>
      <c r="C38" s="39"/>
      <c r="D38" s="39"/>
      <c r="E38" s="40"/>
      <c r="F38" s="38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40"/>
    </row>
    <row r="39" spans="1:30" x14ac:dyDescent="0.35">
      <c r="A39" s="38"/>
      <c r="B39" s="39"/>
      <c r="C39" s="39"/>
      <c r="D39" s="39"/>
      <c r="E39" s="40"/>
      <c r="F39" s="38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40"/>
    </row>
    <row r="40" spans="1:30" x14ac:dyDescent="0.35">
      <c r="A40" s="38"/>
      <c r="B40" s="39"/>
      <c r="C40" s="39"/>
      <c r="D40" s="39"/>
      <c r="E40" s="40"/>
      <c r="F40" s="38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40"/>
    </row>
    <row r="41" spans="1:30" x14ac:dyDescent="0.35">
      <c r="A41" s="38"/>
      <c r="B41" s="39"/>
      <c r="C41" s="39"/>
      <c r="D41" s="39"/>
      <c r="E41" s="40"/>
      <c r="F41" s="38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40"/>
    </row>
    <row r="42" spans="1:30" x14ac:dyDescent="0.35">
      <c r="A42" s="38"/>
      <c r="B42" s="39"/>
      <c r="C42" s="39"/>
      <c r="D42" s="39"/>
      <c r="E42" s="40"/>
      <c r="F42" s="38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40"/>
    </row>
    <row r="43" spans="1:30" x14ac:dyDescent="0.35">
      <c r="A43" s="38"/>
      <c r="B43" s="39"/>
      <c r="C43" s="39"/>
      <c r="D43" s="39"/>
      <c r="E43" s="40"/>
      <c r="F43" s="38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40"/>
    </row>
    <row r="44" spans="1:30" x14ac:dyDescent="0.35">
      <c r="A44" s="38"/>
      <c r="B44" s="39"/>
      <c r="C44" s="39"/>
      <c r="D44" s="39"/>
      <c r="E44" s="40"/>
      <c r="F44" s="38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40"/>
    </row>
    <row r="45" spans="1:30" x14ac:dyDescent="0.35">
      <c r="A45" s="38"/>
      <c r="B45" s="39"/>
      <c r="C45" s="39"/>
      <c r="D45" s="39"/>
      <c r="E45" s="40"/>
      <c r="F45" s="38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40"/>
    </row>
    <row r="46" spans="1:30" x14ac:dyDescent="0.35">
      <c r="A46" s="38"/>
      <c r="B46" s="39"/>
      <c r="C46" s="39"/>
      <c r="D46" s="39"/>
      <c r="E46" s="40"/>
      <c r="F46" s="38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40"/>
    </row>
    <row r="47" spans="1:30" x14ac:dyDescent="0.35">
      <c r="A47" s="38"/>
      <c r="B47" s="39"/>
      <c r="C47" s="39"/>
      <c r="D47" s="39"/>
      <c r="E47" s="40"/>
      <c r="F47" s="38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40"/>
    </row>
    <row r="48" spans="1:30" x14ac:dyDescent="0.35">
      <c r="A48" s="35"/>
      <c r="B48" s="36"/>
      <c r="C48" s="36"/>
      <c r="D48" s="36"/>
      <c r="E48" s="37"/>
      <c r="F48" s="35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7"/>
    </row>
  </sheetData>
  <mergeCells count="44">
    <mergeCell ref="F27:AD48"/>
    <mergeCell ref="T19:T20"/>
    <mergeCell ref="I19:I20"/>
    <mergeCell ref="K19:K20"/>
    <mergeCell ref="A24:C24"/>
    <mergeCell ref="O19:O20"/>
    <mergeCell ref="U19:U20"/>
    <mergeCell ref="W19:W20"/>
    <mergeCell ref="D19:G20"/>
    <mergeCell ref="M19:M20"/>
    <mergeCell ref="B27:C30"/>
    <mergeCell ref="J19:J20"/>
    <mergeCell ref="L19:L20"/>
    <mergeCell ref="D24:G24"/>
    <mergeCell ref="A31:E48"/>
    <mergeCell ref="A26:C26"/>
    <mergeCell ref="A1:R2"/>
    <mergeCell ref="Z1:AD17"/>
    <mergeCell ref="H19:H20"/>
    <mergeCell ref="N19:N20"/>
    <mergeCell ref="D22:G22"/>
    <mergeCell ref="P19:P20"/>
    <mergeCell ref="D21:G21"/>
    <mergeCell ref="S1:Y2"/>
    <mergeCell ref="N18:T18"/>
    <mergeCell ref="C3:C4"/>
    <mergeCell ref="A18:M18"/>
    <mergeCell ref="B3:B4"/>
    <mergeCell ref="A21:C21"/>
    <mergeCell ref="V19:V20"/>
    <mergeCell ref="U18:W18"/>
    <mergeCell ref="D23:G23"/>
    <mergeCell ref="S19:S20"/>
    <mergeCell ref="D26:G26"/>
    <mergeCell ref="A23:C23"/>
    <mergeCell ref="A3:A4"/>
    <mergeCell ref="A22:C22"/>
    <mergeCell ref="Q19:Q20"/>
    <mergeCell ref="D3:D4"/>
    <mergeCell ref="R19:R20"/>
    <mergeCell ref="A5:D5"/>
    <mergeCell ref="A25:C25"/>
    <mergeCell ref="A19:C20"/>
    <mergeCell ref="D25:G25"/>
  </mergeCells>
  <conditionalFormatting sqref="Q3:R8">
    <cfRule type="containsText" dxfId="0" priority="1" operator="containsText" text="FALSE">
      <formula>NOT(ISERROR(SEARCH("FALSE",Q3)))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TGS_Typing_901933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Kenny Ma</cp:lastModifiedBy>
  <dcterms:created xsi:type="dcterms:W3CDTF">2023-09-13T14:02:17Z</dcterms:created>
  <dcterms:modified xsi:type="dcterms:W3CDTF">2023-09-15T18:10:44Z</dcterms:modified>
</cp:coreProperties>
</file>