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ungho Shin\Desktop\Seungho Shin\Schoools\University of Central Florida\Business Finance\Computer generated problems\"/>
    </mc:Choice>
  </mc:AlternateContent>
  <xr:revisionPtr revIDLastSave="0" documentId="13_ncr:1_{291D3346-357D-4AD5-9F51-82375C3D6C4A}" xr6:coauthVersionLast="40" xr6:coauthVersionMax="40" xr10:uidLastSave="{00000000-0000-0000-0000-000000000000}"/>
  <bookViews>
    <workbookView xWindow="9225" yWindow="795" windowWidth="25605" windowHeight="18375" tabRatio="500" xr2:uid="{00000000-000D-0000-FFFF-FFFF00000000}"/>
  </bookViews>
  <sheets>
    <sheet name="FV" sheetId="1" r:id="rId1"/>
    <sheet name="PV" sheetId="3" r:id="rId2"/>
    <sheet name="I" sheetId="4" r:id="rId3"/>
    <sheet name="N" sheetId="7" r:id="rId4"/>
    <sheet name="Perp" sheetId="8" r:id="rId5"/>
    <sheet name="Uneven" sheetId="9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" i="9" l="1"/>
  <c r="C12" i="9"/>
  <c r="A15" i="9"/>
  <c r="C13" i="9"/>
  <c r="A13" i="9"/>
  <c r="D13" i="9"/>
  <c r="A12" i="9"/>
  <c r="D12" i="9"/>
  <c r="A11" i="9"/>
  <c r="D11" i="9"/>
  <c r="A10" i="9"/>
  <c r="D10" i="9"/>
  <c r="A9" i="9"/>
  <c r="D9" i="9"/>
  <c r="A16" i="9"/>
  <c r="H5" i="9"/>
  <c r="A5" i="8"/>
  <c r="E4" i="8"/>
  <c r="A4" i="8"/>
  <c r="C4" i="8"/>
  <c r="A5" i="7"/>
  <c r="G4" i="7"/>
  <c r="A6" i="7"/>
  <c r="E4" i="7"/>
  <c r="A4" i="7"/>
  <c r="C4" i="7"/>
  <c r="A5" i="4"/>
  <c r="G4" i="4"/>
  <c r="A6" i="4"/>
  <c r="E4" i="4"/>
  <c r="A4" i="4"/>
  <c r="C4" i="4"/>
  <c r="A5" i="3"/>
  <c r="G4" i="3"/>
  <c r="A6" i="3"/>
  <c r="E4" i="3"/>
  <c r="A4" i="3"/>
  <c r="C4" i="3"/>
  <c r="A6" i="1"/>
  <c r="G4" i="1"/>
  <c r="A5" i="1"/>
  <c r="E4" i="1"/>
  <c r="A4" i="1"/>
  <c r="C4" i="1"/>
  <c r="C32" i="9"/>
  <c r="E32" i="9"/>
  <c r="C33" i="9"/>
  <c r="E33" i="9"/>
  <c r="C34" i="9"/>
  <c r="E34" i="9"/>
  <c r="C35" i="9"/>
  <c r="E35" i="9"/>
  <c r="C36" i="9"/>
  <c r="E36" i="9"/>
  <c r="E37" i="9"/>
  <c r="D36" i="9"/>
  <c r="D35" i="9"/>
  <c r="D34" i="9"/>
  <c r="D33" i="9"/>
  <c r="D32" i="9"/>
  <c r="C31" i="9"/>
  <c r="C32" i="8"/>
  <c r="C31" i="8"/>
  <c r="C33" i="8"/>
  <c r="A6" i="8"/>
  <c r="E6" i="8"/>
  <c r="C6" i="8"/>
  <c r="C31" i="7"/>
  <c r="C34" i="7"/>
  <c r="C35" i="7"/>
  <c r="E9" i="7"/>
  <c r="C33" i="4"/>
  <c r="C32" i="4"/>
  <c r="C31" i="4"/>
  <c r="C35" i="4"/>
  <c r="E9" i="4"/>
  <c r="C35" i="3"/>
  <c r="C35" i="1"/>
  <c r="C33" i="7"/>
  <c r="I6" i="7"/>
  <c r="G8" i="7"/>
  <c r="C8" i="7"/>
  <c r="I8" i="4"/>
  <c r="G8" i="4"/>
  <c r="C8" i="4"/>
  <c r="C31" i="3"/>
  <c r="C34" i="3"/>
  <c r="C33" i="3"/>
  <c r="I6" i="3"/>
  <c r="G6" i="3"/>
  <c r="C6" i="3"/>
  <c r="G6" i="1"/>
  <c r="E6" i="1"/>
  <c r="C6" i="1"/>
  <c r="C34" i="1"/>
  <c r="C33" i="1"/>
  <c r="C31" i="1"/>
</calcChain>
</file>

<file path=xl/sharedStrings.xml><?xml version="1.0" encoding="utf-8"?>
<sst xmlns="http://schemas.openxmlformats.org/spreadsheetml/2006/main" count="62" uniqueCount="42">
  <si>
    <t xml:space="preserve">Calculate the future value of </t>
  </si>
  <si>
    <t>for</t>
  </si>
  <si>
    <t>Answer:</t>
  </si>
  <si>
    <t>PV =</t>
  </si>
  <si>
    <t>I/Y=</t>
  </si>
  <si>
    <t>N =</t>
  </si>
  <si>
    <t>Solve for FV</t>
  </si>
  <si>
    <t>years compounded annually.</t>
  </si>
  <si>
    <t xml:space="preserve">Calculate the present value of </t>
  </si>
  <si>
    <t>years</t>
  </si>
  <si>
    <t>years discounted at</t>
  </si>
  <si>
    <t>compounded annually.</t>
  </si>
  <si>
    <t>FV =</t>
  </si>
  <si>
    <t>If an investment costs</t>
  </si>
  <si>
    <t>and you expect to receive</t>
  </si>
  <si>
    <t>and can invest your funds at</t>
  </si>
  <si>
    <t>I=</t>
  </si>
  <si>
    <t>This File generates "annuity, perpetuity and uneven cash flow" problems.  There are multiple sheets within this file.  Scroll down to see the solution.</t>
  </si>
  <si>
    <t>invested every year beginning a year from now at</t>
  </si>
  <si>
    <t>PMT =</t>
  </si>
  <si>
    <t>to be received every year (beginning a year from now) for</t>
  </si>
  <si>
    <t>every year for</t>
  </si>
  <si>
    <t>calculate your average annual rate of return.</t>
  </si>
  <si>
    <t xml:space="preserve">years (beginning a year from now), </t>
  </si>
  <si>
    <t>Solve for PV</t>
  </si>
  <si>
    <t>Solve for I/YR</t>
  </si>
  <si>
    <t>Solve for N</t>
  </si>
  <si>
    <t>If you get a #NUM! error, just gennerate a new problem.</t>
  </si>
  <si>
    <t>You will contribute</t>
  </si>
  <si>
    <t>per year starting a year from now, you need</t>
  </si>
  <si>
    <t>you to reach your investment goal?</t>
  </si>
  <si>
    <t>how many years will it take</t>
  </si>
  <si>
    <t>PMT=</t>
  </si>
  <si>
    <t>You expect to receive</t>
  </si>
  <si>
    <t>calculate the value of this investment.</t>
  </si>
  <si>
    <t>PV=</t>
  </si>
  <si>
    <t>forever.  If your required rate of return is</t>
  </si>
  <si>
    <t>Year</t>
  </si>
  <si>
    <t>Returns</t>
  </si>
  <si>
    <t>Calculate the Present Value of the following cash flows using a discount rate of</t>
  </si>
  <si>
    <t>Cash Flow</t>
  </si>
  <si>
    <t>PV of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</si>
</sst>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color theme="6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3" fontId="0" fillId="2" borderId="0" xfId="1" applyFont="1" applyFill="1"/>
    <xf numFmtId="43" fontId="4" fillId="2" borderId="0" xfId="1" applyFont="1" applyFill="1"/>
    <xf numFmtId="164" fontId="0" fillId="2" borderId="0" xfId="1" applyNumberFormat="1" applyFont="1" applyFill="1"/>
    <xf numFmtId="10" fontId="0" fillId="2" borderId="0" xfId="2" applyNumberFormat="1" applyFont="1" applyFill="1"/>
    <xf numFmtId="44" fontId="0" fillId="2" borderId="0" xfId="1" applyNumberFormat="1" applyFont="1" applyFill="1"/>
    <xf numFmtId="43" fontId="7" fillId="2" borderId="0" xfId="1" applyFont="1" applyFill="1"/>
    <xf numFmtId="43" fontId="7" fillId="2" borderId="0" xfId="1" applyFont="1" applyFill="1" applyAlignment="1">
      <alignment horizontal="right"/>
    </xf>
    <xf numFmtId="44" fontId="7" fillId="2" borderId="0" xfId="1" applyNumberFormat="1" applyFont="1" applyFill="1"/>
    <xf numFmtId="43" fontId="7" fillId="3" borderId="1" xfId="1" applyFont="1" applyFill="1" applyBorder="1"/>
    <xf numFmtId="8" fontId="7" fillId="3" borderId="1" xfId="1" applyNumberFormat="1" applyFont="1" applyFill="1" applyBorder="1"/>
    <xf numFmtId="164" fontId="7" fillId="2" borderId="0" xfId="1" applyNumberFormat="1" applyFont="1" applyFill="1"/>
    <xf numFmtId="10" fontId="7" fillId="3" borderId="1" xfId="1" applyNumberFormat="1" applyFont="1" applyFill="1" applyBorder="1"/>
    <xf numFmtId="10" fontId="7" fillId="2" borderId="0" xfId="1" applyNumberFormat="1" applyFont="1" applyFill="1"/>
    <xf numFmtId="0" fontId="0" fillId="2" borderId="0" xfId="0" applyFill="1"/>
    <xf numFmtId="43" fontId="4" fillId="4" borderId="0" xfId="0" applyNumberFormat="1" applyFont="1" applyFill="1"/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/>
    <xf numFmtId="0" fontId="0" fillId="5" borderId="6" xfId="0" applyFill="1" applyBorder="1"/>
    <xf numFmtId="0" fontId="4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8" fillId="2" borderId="8" xfId="0" applyFont="1" applyFill="1" applyBorder="1"/>
    <xf numFmtId="10" fontId="0" fillId="2" borderId="0" xfId="39" applyNumberFormat="1" applyFont="1" applyFill="1"/>
    <xf numFmtId="43" fontId="0" fillId="5" borderId="5" xfId="1" applyFont="1" applyFill="1" applyBorder="1"/>
    <xf numFmtId="43" fontId="0" fillId="5" borderId="7" xfId="1" applyFont="1" applyFill="1" applyBorder="1"/>
    <xf numFmtId="43" fontId="8" fillId="2" borderId="0" xfId="1" applyFont="1" applyFill="1"/>
    <xf numFmtId="0" fontId="8" fillId="3" borderId="9" xfId="0" applyFont="1" applyFill="1" applyBorder="1" applyAlignment="1">
      <alignment horizontal="right"/>
    </xf>
    <xf numFmtId="43" fontId="8" fillId="3" borderId="10" xfId="39" applyNumberFormat="1" applyFont="1" applyFill="1" applyBorder="1"/>
  </cellXfs>
  <cellStyles count="61">
    <cellStyle name="Comma" xfId="1" builtinId="3"/>
    <cellStyle name="Comma 2" xfId="40" xr:uid="{00000000-0005-0000-0000-000001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Percent" xfId="2" builtinId="5"/>
    <cellStyle name="Percent 2" xfId="39" xr:uid="{00000000-0005-0000-0000-00003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24.5" style="1" customWidth="1"/>
    <col min="3" max="3" width="11" style="1" bestFit="1" customWidth="1"/>
    <col min="4" max="4" width="42.625" style="1" bestFit="1" customWidth="1"/>
    <col min="5" max="5" width="7.125" style="1" bestFit="1" customWidth="1"/>
    <col min="6" max="6" width="4.875" style="1" bestFit="1" customWidth="1"/>
    <col min="7" max="7" width="9.375" style="1" bestFit="1" customWidth="1"/>
    <col min="8" max="16384" width="10.875" style="1"/>
  </cols>
  <sheetData>
    <row r="1" spans="1:8" x14ac:dyDescent="0.25">
      <c r="B1" s="2" t="s">
        <v>17</v>
      </c>
    </row>
    <row r="4" spans="1:8" x14ac:dyDescent="0.25">
      <c r="A4" s="1">
        <f ca="1">RAND()</f>
        <v>0.94958963362661442</v>
      </c>
      <c r="B4" s="1" t="s">
        <v>0</v>
      </c>
      <c r="C4" s="3">
        <f ca="1">ROUND(NORMINV(A4,500,150), 0)</f>
        <v>746</v>
      </c>
      <c r="D4" s="1" t="s">
        <v>18</v>
      </c>
      <c r="E4" s="4">
        <f ca="1">ROUND(NORMINV(A5,0.09,0.015), 2)</f>
        <v>0.08</v>
      </c>
      <c r="F4" s="1" t="s">
        <v>1</v>
      </c>
      <c r="G4" s="1">
        <f ca="1">ROUND(NORMINV(A6,15,5), 0)</f>
        <v>18</v>
      </c>
      <c r="H4" s="1" t="s">
        <v>7</v>
      </c>
    </row>
    <row r="5" spans="1:8" x14ac:dyDescent="0.25">
      <c r="A5" s="1">
        <f t="shared" ref="A5:A6" ca="1" si="0">RAND()</f>
        <v>0.22983069776903287</v>
      </c>
    </row>
    <row r="6" spans="1:8" x14ac:dyDescent="0.25">
      <c r="A6" s="1">
        <f t="shared" ca="1" si="0"/>
        <v>0.69313456206888469</v>
      </c>
      <c r="C6" s="1" t="str">
        <f ca="1">IF(C4&lt;=0, "GENERATE A NEW PROBLEM", " ")</f>
        <v xml:space="preserve"> </v>
      </c>
      <c r="E6" s="1" t="str">
        <f ca="1">IF(E4&lt;=0, "GENERATE A NEW PROBLEM", " ")</f>
        <v xml:space="preserve"> </v>
      </c>
      <c r="G6" s="1" t="str">
        <f ca="1">IF(G4&lt;=0,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19</v>
      </c>
      <c r="C31" s="8">
        <f ca="1">-C4</f>
        <v>-746</v>
      </c>
    </row>
    <row r="32" spans="2:3" x14ac:dyDescent="0.25">
      <c r="B32" s="7" t="s">
        <v>3</v>
      </c>
      <c r="C32" s="11">
        <v>0</v>
      </c>
    </row>
    <row r="33" spans="2:3" x14ac:dyDescent="0.25">
      <c r="B33" s="7" t="s">
        <v>4</v>
      </c>
      <c r="C33" s="6">
        <f ca="1">+E4*100</f>
        <v>8</v>
      </c>
    </row>
    <row r="34" spans="2:3" ht="16.5" thickBot="1" x14ac:dyDescent="0.3">
      <c r="B34" s="7" t="s">
        <v>5</v>
      </c>
      <c r="C34" s="6">
        <f ca="1">+G4</f>
        <v>18</v>
      </c>
    </row>
    <row r="35" spans="2:3" ht="16.5" thickBot="1" x14ac:dyDescent="0.3">
      <c r="B35" s="7" t="s">
        <v>6</v>
      </c>
      <c r="C35" s="10">
        <f ca="1">FV(E4,G4,-C4,)</f>
        <v>27937.881829899503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25.875" style="1" customWidth="1"/>
    <col min="3" max="3" width="11.5" style="1" customWidth="1"/>
    <col min="4" max="4" width="49.375" style="1" bestFit="1" customWidth="1"/>
    <col min="5" max="5" width="7" style="1" bestFit="1" customWidth="1"/>
    <col min="6" max="6" width="18.375" style="1" bestFit="1" customWidth="1"/>
    <col min="7" max="7" width="7.125" style="1" bestFit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17</v>
      </c>
    </row>
    <row r="4" spans="1:9" x14ac:dyDescent="0.25">
      <c r="A4" s="1">
        <f ca="1">RAND()</f>
        <v>0.38788349506009967</v>
      </c>
      <c r="B4" s="1" t="s">
        <v>8</v>
      </c>
      <c r="C4" s="3">
        <f ca="1">ROUND(NORMINV(A4,500,150), 0)</f>
        <v>457</v>
      </c>
      <c r="D4" s="1" t="s">
        <v>20</v>
      </c>
      <c r="E4" s="1">
        <f ca="1">ROUND(NORMINV(A6,15,5), 0)</f>
        <v>19</v>
      </c>
      <c r="F4" s="1" t="s">
        <v>10</v>
      </c>
      <c r="G4" s="4">
        <f ca="1">ROUND(NORMINV(A5,0.09,0.015), 2)</f>
        <v>0.1</v>
      </c>
      <c r="H4" s="1" t="s">
        <v>11</v>
      </c>
    </row>
    <row r="5" spans="1:9" x14ac:dyDescent="0.25">
      <c r="A5" s="1">
        <f t="shared" ref="A5:A6" ca="1" si="0">RAND()</f>
        <v>0.6998483048192301</v>
      </c>
    </row>
    <row r="6" spans="1:9" x14ac:dyDescent="0.25">
      <c r="A6" s="1">
        <f t="shared" ca="1" si="0"/>
        <v>0.78509020886044145</v>
      </c>
      <c r="C6" s="1" t="str">
        <f ca="1">IF(C4&lt;=0, "GENERATE A NEW PROBLEM", " ")</f>
        <v xml:space="preserve"> </v>
      </c>
      <c r="G6" s="1" t="str">
        <f ca="1">IF(G4&lt;=0, "GENERATE A NEW PROBLEM", " ")</f>
        <v xml:space="preserve"> </v>
      </c>
      <c r="I6" s="1" t="str">
        <f ca="1">IF(E4&lt;=0,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19</v>
      </c>
      <c r="C31" s="11">
        <f ca="1">C4</f>
        <v>457</v>
      </c>
    </row>
    <row r="32" spans="2:3" x14ac:dyDescent="0.25">
      <c r="B32" s="7" t="s">
        <v>12</v>
      </c>
      <c r="C32" s="11">
        <v>0</v>
      </c>
    </row>
    <row r="33" spans="2:3" x14ac:dyDescent="0.25">
      <c r="B33" s="7" t="s">
        <v>4</v>
      </c>
      <c r="C33" s="6">
        <f ca="1">+G4*100</f>
        <v>10</v>
      </c>
    </row>
    <row r="34" spans="2:3" ht="16.5" thickBot="1" x14ac:dyDescent="0.3">
      <c r="B34" s="7" t="s">
        <v>5</v>
      </c>
      <c r="C34" s="6">
        <f ca="1">+E4</f>
        <v>19</v>
      </c>
    </row>
    <row r="35" spans="2:3" ht="16.5" thickBot="1" x14ac:dyDescent="0.3">
      <c r="B35" s="7" t="s">
        <v>24</v>
      </c>
      <c r="C35" s="10">
        <f ca="1">-PV(G4,E4,-C4,)</f>
        <v>-3822.7684819226306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19.875" style="1" customWidth="1"/>
    <col min="3" max="3" width="10.5" style="1" bestFit="1" customWidth="1"/>
    <col min="4" max="4" width="23.375" style="1" bestFit="1" customWidth="1"/>
    <col min="5" max="5" width="11.5" style="1" bestFit="1" customWidth="1"/>
    <col min="6" max="6" width="13.875" style="1" bestFit="1" customWidth="1"/>
    <col min="7" max="7" width="7.125" style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17</v>
      </c>
    </row>
    <row r="2" spans="1:9" x14ac:dyDescent="0.25">
      <c r="B2" s="2" t="s">
        <v>27</v>
      </c>
    </row>
    <row r="4" spans="1:9" x14ac:dyDescent="0.25">
      <c r="A4" s="1">
        <f ca="1">RAND()</f>
        <v>0.83149019128489698</v>
      </c>
      <c r="B4" s="1" t="s">
        <v>13</v>
      </c>
      <c r="C4" s="3">
        <f ca="1">ROUND(NORMINV(A4,5000,1500), 0)</f>
        <v>6440</v>
      </c>
      <c r="D4" s="1" t="s">
        <v>14</v>
      </c>
      <c r="E4" s="5">
        <f ca="1">ROUND(NORMINV(A6,1200,150), 0)</f>
        <v>1304</v>
      </c>
      <c r="F4" s="1" t="s">
        <v>21</v>
      </c>
      <c r="G4" s="1">
        <f ca="1">ROUND(NORMINV(A5,10,3), 0)</f>
        <v>7</v>
      </c>
      <c r="H4" s="1" t="s">
        <v>23</v>
      </c>
    </row>
    <row r="5" spans="1:9" x14ac:dyDescent="0.25">
      <c r="A5" s="1">
        <f t="shared" ref="A5:A6" ca="1" si="0">RAND()</f>
        <v>0.1374319529309137</v>
      </c>
      <c r="B5" s="1" t="s">
        <v>22</v>
      </c>
    </row>
    <row r="6" spans="1:9" x14ac:dyDescent="0.25">
      <c r="A6" s="1">
        <f t="shared" ca="1" si="0"/>
        <v>0.75695837462358784</v>
      </c>
    </row>
    <row r="8" spans="1:9" x14ac:dyDescent="0.25">
      <c r="C8" s="1" t="str">
        <f ca="1">IF(C4&lt;=0, "GENERATE A NEW PROBLEM", " ")</f>
        <v xml:space="preserve"> </v>
      </c>
      <c r="G8" s="1" t="str">
        <f ca="1">IF(G4&lt;=0, "GENERATE A NEW PROBLEM", " ")</f>
        <v xml:space="preserve"> </v>
      </c>
      <c r="I8" s="1" t="str">
        <f ca="1">IF(E4&lt;=0, "GENERATE A NEW PROBLEM", " ")</f>
        <v xml:space="preserve"> </v>
      </c>
    </row>
    <row r="9" spans="1:9" x14ac:dyDescent="0.25">
      <c r="E9" s="1" t="str">
        <f ca="1">IF(C35&gt;=0.01, " ", "GENERATE A NEW PROBLEM")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3</v>
      </c>
      <c r="C31" s="11">
        <f ca="1">-C4</f>
        <v>-6440</v>
      </c>
    </row>
    <row r="32" spans="2:3" x14ac:dyDescent="0.25">
      <c r="B32" s="7" t="s">
        <v>19</v>
      </c>
      <c r="C32" s="6">
        <f ca="1">+E4</f>
        <v>1304</v>
      </c>
    </row>
    <row r="33" spans="2:3" x14ac:dyDescent="0.25">
      <c r="B33" s="7" t="s">
        <v>5</v>
      </c>
      <c r="C33" s="6">
        <f ca="1">+G4</f>
        <v>7</v>
      </c>
    </row>
    <row r="34" spans="2:3" ht="16.5" thickBot="1" x14ac:dyDescent="0.3">
      <c r="B34" s="7" t="s">
        <v>12</v>
      </c>
      <c r="C34" s="3">
        <v>0</v>
      </c>
    </row>
    <row r="35" spans="2:3" ht="16.5" thickBot="1" x14ac:dyDescent="0.3">
      <c r="B35" s="7" t="s">
        <v>25</v>
      </c>
      <c r="C35" s="12">
        <f ca="1">RATE(C33,C32,C31,C34, 0,0.1)</f>
        <v>9.5667497293177736E-2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17" style="1" customWidth="1"/>
    <col min="3" max="3" width="10.5" style="1" bestFit="1" customWidth="1"/>
    <col min="4" max="4" width="38.125" style="1" bestFit="1" customWidth="1"/>
    <col min="5" max="5" width="11.5" style="1" bestFit="1" customWidth="1"/>
    <col min="6" max="6" width="25.375" style="1" bestFit="1" customWidth="1"/>
    <col min="7" max="7" width="7.125" style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17</v>
      </c>
    </row>
    <row r="4" spans="1:9" x14ac:dyDescent="0.25">
      <c r="A4" s="1">
        <f ca="1">RAND()</f>
        <v>0.27044755843041091</v>
      </c>
      <c r="B4" s="1" t="s">
        <v>28</v>
      </c>
      <c r="C4" s="3">
        <f ca="1">ROUND(NORMINV(A4,500,150), 0)</f>
        <v>408</v>
      </c>
      <c r="D4" s="1" t="s">
        <v>29</v>
      </c>
      <c r="E4" s="5">
        <f ca="1">ROUND(NORMINV(A6,10000,2000), 0)</f>
        <v>9050</v>
      </c>
      <c r="F4" s="1" t="s">
        <v>15</v>
      </c>
      <c r="G4" s="4">
        <f ca="1">ROUND(NORMINV(A5,0.08,0.015), 2)</f>
        <v>0.09</v>
      </c>
      <c r="H4" s="1" t="s">
        <v>31</v>
      </c>
    </row>
    <row r="5" spans="1:9" x14ac:dyDescent="0.25">
      <c r="A5" s="1">
        <f t="shared" ref="A5:A6" ca="1" si="0">RAND()</f>
        <v>0.78048615417010669</v>
      </c>
      <c r="B5" s="1" t="s">
        <v>30</v>
      </c>
    </row>
    <row r="6" spans="1:9" x14ac:dyDescent="0.25">
      <c r="A6" s="1">
        <f t="shared" ca="1" si="0"/>
        <v>0.31735593173240639</v>
      </c>
      <c r="I6" s="1" t="str">
        <f ca="1">IF(E4&lt;=0, "GENERATE A NEW PROBLEM", " ")</f>
        <v xml:space="preserve"> </v>
      </c>
    </row>
    <row r="8" spans="1:9" x14ac:dyDescent="0.25">
      <c r="C8" s="1" t="str">
        <f ca="1">IF(C4&lt;=0, "GENERATE A NEW PROBLEM", " ")</f>
        <v xml:space="preserve"> </v>
      </c>
      <c r="G8" s="1" t="str">
        <f ca="1">IF(G4&lt;=0, "GENERATE A NEW PROBLEM", " ")</f>
        <v xml:space="preserve"> </v>
      </c>
    </row>
    <row r="9" spans="1:9" x14ac:dyDescent="0.25">
      <c r="E9" s="1" t="str">
        <f ca="1">IF(C35&lt;1,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32</v>
      </c>
      <c r="C31" s="11">
        <f ca="1">-C4</f>
        <v>-408</v>
      </c>
    </row>
    <row r="32" spans="2:3" x14ac:dyDescent="0.25">
      <c r="B32" s="7" t="s">
        <v>3</v>
      </c>
      <c r="C32" s="11">
        <v>0</v>
      </c>
    </row>
    <row r="33" spans="2:4" x14ac:dyDescent="0.25">
      <c r="B33" s="7" t="s">
        <v>16</v>
      </c>
      <c r="C33" s="6">
        <f ca="1">+G4*100</f>
        <v>9</v>
      </c>
    </row>
    <row r="34" spans="2:4" ht="16.5" thickBot="1" x14ac:dyDescent="0.3">
      <c r="B34" s="7" t="s">
        <v>12</v>
      </c>
      <c r="C34" s="6">
        <f ca="1">+E4</f>
        <v>9050</v>
      </c>
    </row>
    <row r="35" spans="2:4" ht="16.5" thickBot="1" x14ac:dyDescent="0.3">
      <c r="B35" s="7" t="s">
        <v>26</v>
      </c>
      <c r="C35" s="9">
        <f ca="1">NPER(G4,C31,,C34,)</f>
        <v>12.733991448034372</v>
      </c>
      <c r="D35" s="6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19" style="1" customWidth="1"/>
    <col min="3" max="3" width="9.625" style="1" customWidth="1"/>
    <col min="4" max="4" width="35" style="1" bestFit="1" customWidth="1"/>
    <col min="5" max="5" width="7.125" style="1" bestFit="1" customWidth="1"/>
    <col min="6" max="6" width="4.875" style="1" bestFit="1" customWidth="1"/>
    <col min="7" max="7" width="9.375" style="1" bestFit="1" customWidth="1"/>
    <col min="8" max="16384" width="10.875" style="1"/>
  </cols>
  <sheetData>
    <row r="1" spans="1:6" x14ac:dyDescent="0.25">
      <c r="B1" s="2" t="s">
        <v>17</v>
      </c>
    </row>
    <row r="4" spans="1:6" x14ac:dyDescent="0.25">
      <c r="A4" s="1">
        <f ca="1">RAND()</f>
        <v>0.90336381541000133</v>
      </c>
      <c r="B4" s="1" t="s">
        <v>33</v>
      </c>
      <c r="C4" s="3">
        <f ca="1">ROUND(NORMINV(A4,500,150), 0)</f>
        <v>695</v>
      </c>
      <c r="D4" s="1" t="s">
        <v>36</v>
      </c>
      <c r="E4" s="4">
        <f ca="1">ROUND(NORMINV(A5,0.09,0.015), 2)</f>
        <v>0.09</v>
      </c>
      <c r="F4" s="1" t="s">
        <v>34</v>
      </c>
    </row>
    <row r="5" spans="1:6" x14ac:dyDescent="0.25">
      <c r="A5" s="1">
        <f t="shared" ref="A5:A6" ca="1" si="0">RAND()</f>
        <v>0.60558548074096941</v>
      </c>
    </row>
    <row r="6" spans="1:6" x14ac:dyDescent="0.25">
      <c r="A6" s="1">
        <f t="shared" ca="1" si="0"/>
        <v>0.63600370580939736</v>
      </c>
      <c r="C6" s="1" t="str">
        <f ca="1">IF(C4&lt;=0, "GENERATE A NEW PROBLEM", " ")</f>
        <v xml:space="preserve"> </v>
      </c>
      <c r="E6" s="1" t="str">
        <f ca="1">IF(E4&lt;=0,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/>
      <c r="C31" s="11">
        <f ca="1">C4</f>
        <v>695</v>
      </c>
    </row>
    <row r="32" spans="2:3" ht="16.5" thickBot="1" x14ac:dyDescent="0.3">
      <c r="B32" s="7"/>
      <c r="C32" s="13">
        <f ca="1">+E4</f>
        <v>0.09</v>
      </c>
    </row>
    <row r="33" spans="2:3" ht="16.5" thickBot="1" x14ac:dyDescent="0.3">
      <c r="B33" s="7" t="s">
        <v>35</v>
      </c>
      <c r="C33" s="10">
        <f ca="1">+C31/C32</f>
        <v>7722.2222222222226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10.875" style="14" hidden="1" customWidth="1"/>
    <col min="2" max="2" width="10.875" style="14" customWidth="1"/>
    <col min="3" max="3" width="7.875" style="14" bestFit="1" customWidth="1"/>
    <col min="4" max="4" width="11.375" style="14" bestFit="1" customWidth="1"/>
    <col min="5" max="5" width="13.125" style="14" bestFit="1" customWidth="1"/>
    <col min="6" max="16384" width="10.875" style="14"/>
  </cols>
  <sheetData>
    <row r="1" spans="1:8" x14ac:dyDescent="0.25">
      <c r="B1" s="2" t="s">
        <v>17</v>
      </c>
    </row>
    <row r="2" spans="1:8" x14ac:dyDescent="0.25">
      <c r="B2" s="15"/>
    </row>
    <row r="5" spans="1:8" x14ac:dyDescent="0.25">
      <c r="B5" s="14" t="s">
        <v>39</v>
      </c>
      <c r="H5" s="4">
        <f ca="1">ROUND(NORMINV(A16,0.07,0.02),2)</f>
        <v>0.06</v>
      </c>
    </row>
    <row r="7" spans="1:8" ht="16.5" thickBot="1" x14ac:dyDescent="0.3"/>
    <row r="8" spans="1:8" x14ac:dyDescent="0.25">
      <c r="C8" s="16" t="s">
        <v>37</v>
      </c>
      <c r="D8" s="17" t="s">
        <v>38</v>
      </c>
    </row>
    <row r="9" spans="1:8" x14ac:dyDescent="0.25">
      <c r="A9" s="14">
        <f ca="1">RAND()</f>
        <v>2.0882328249132276E-2</v>
      </c>
      <c r="C9" s="18">
        <v>1</v>
      </c>
      <c r="D9" s="25">
        <f ca="1">ROUND(NORMINV(A9,1000,200),0)</f>
        <v>593</v>
      </c>
    </row>
    <row r="10" spans="1:8" x14ac:dyDescent="0.25">
      <c r="A10" s="14">
        <f t="shared" ref="A10:A13" ca="1" si="0">RAND()</f>
        <v>0.84611626434694198</v>
      </c>
      <c r="C10" s="18">
        <v>2</v>
      </c>
      <c r="D10" s="25">
        <f ca="1">ROUND(NORMINV(A10,1000,200),0)</f>
        <v>1204</v>
      </c>
    </row>
    <row r="11" spans="1:8" x14ac:dyDescent="0.25">
      <c r="A11" s="14">
        <f t="shared" ca="1" si="0"/>
        <v>0.87415070525027461</v>
      </c>
      <c r="C11" s="18">
        <v>3</v>
      </c>
      <c r="D11" s="25">
        <f ca="1">ROUND(NORMINV(A11,1000,200),0)</f>
        <v>1229</v>
      </c>
    </row>
    <row r="12" spans="1:8" x14ac:dyDescent="0.25">
      <c r="A12" s="14">
        <f t="shared" ca="1" si="0"/>
        <v>0.2245624655478855</v>
      </c>
      <c r="C12" s="18" t="str">
        <f ca="1">IF(A14&gt;=0.5, 4, " ")</f>
        <v xml:space="preserve"> </v>
      </c>
      <c r="D12" s="25" t="str">
        <f ca="1">IF(A14&gt;=0.5, ROUND(NORMINV(A12,1000,200),0), " ")</f>
        <v xml:space="preserve"> </v>
      </c>
    </row>
    <row r="13" spans="1:8" ht="16.5" thickBot="1" x14ac:dyDescent="0.3">
      <c r="A13" s="14">
        <f t="shared" ca="1" si="0"/>
        <v>0.6168389659111283</v>
      </c>
      <c r="C13" s="19" t="str">
        <f ca="1">IF(C12=4, IF(A15&gt;=0.5, 5, " "), " ")</f>
        <v xml:space="preserve"> </v>
      </c>
      <c r="D13" s="26" t="str">
        <f ca="1">IF(C13=5, ROUND(NORMINV(A13,1000,200),0), " ")</f>
        <v xml:space="preserve"> </v>
      </c>
    </row>
    <row r="14" spans="1:8" x14ac:dyDescent="0.25">
      <c r="A14" s="14">
        <f ca="1">RAND()</f>
        <v>0.27517555673518967</v>
      </c>
    </row>
    <row r="15" spans="1:8" x14ac:dyDescent="0.25">
      <c r="A15" s="14">
        <f ca="1">RAND()</f>
        <v>0.46247166880103563</v>
      </c>
    </row>
    <row r="16" spans="1:8" x14ac:dyDescent="0.25">
      <c r="A16" s="14">
        <f ca="1">RAND()</f>
        <v>0.37235540982804627</v>
      </c>
    </row>
    <row r="30" spans="2:5" x14ac:dyDescent="0.25">
      <c r="C30" s="20" t="s">
        <v>2</v>
      </c>
    </row>
    <row r="31" spans="2:5" x14ac:dyDescent="0.25">
      <c r="B31" s="21"/>
      <c r="C31" s="22" t="str">
        <f t="shared" ref="C31:D36" si="1">+C8</f>
        <v>Year</v>
      </c>
      <c r="D31" s="22" t="s">
        <v>40</v>
      </c>
      <c r="E31" s="22" t="s">
        <v>41</v>
      </c>
    </row>
    <row r="32" spans="2:5" x14ac:dyDescent="0.25">
      <c r="B32" s="21"/>
      <c r="C32" s="21">
        <f t="shared" si="1"/>
        <v>1</v>
      </c>
      <c r="D32" s="27">
        <f t="shared" ca="1" si="1"/>
        <v>593</v>
      </c>
      <c r="E32" s="27">
        <f ca="1">+D9/((1+H5)^C32)</f>
        <v>559.43396226415086</v>
      </c>
    </row>
    <row r="33" spans="2:5" x14ac:dyDescent="0.25">
      <c r="B33" s="21"/>
      <c r="C33" s="21">
        <f t="shared" si="1"/>
        <v>2</v>
      </c>
      <c r="D33" s="27">
        <f t="shared" ca="1" si="1"/>
        <v>1204</v>
      </c>
      <c r="E33" s="27">
        <f ca="1">+D10/((1+H5)^C33)</f>
        <v>1071.5557137771448</v>
      </c>
    </row>
    <row r="34" spans="2:5" x14ac:dyDescent="0.25">
      <c r="B34" s="21"/>
      <c r="C34" s="21">
        <f t="shared" si="1"/>
        <v>3</v>
      </c>
      <c r="D34" s="27">
        <f t="shared" ca="1" si="1"/>
        <v>1229</v>
      </c>
      <c r="E34" s="27">
        <f ca="1">+D11/(1+H5)^C34</f>
        <v>1031.8920988466987</v>
      </c>
    </row>
    <row r="35" spans="2:5" x14ac:dyDescent="0.25">
      <c r="B35" s="21"/>
      <c r="C35" s="21" t="str">
        <f t="shared" ca="1" si="1"/>
        <v xml:space="preserve"> </v>
      </c>
      <c r="D35" s="27" t="str">
        <f t="shared" ca="1" si="1"/>
        <v xml:space="preserve"> </v>
      </c>
      <c r="E35" s="27" t="str">
        <f ca="1">IF(A14&gt;0.5, +D12/(1+H5)^C35, " ")</f>
        <v xml:space="preserve"> </v>
      </c>
    </row>
    <row r="36" spans="2:5" ht="16.5" thickBot="1" x14ac:dyDescent="0.3">
      <c r="B36" s="21"/>
      <c r="C36" s="21" t="str">
        <f t="shared" ca="1" si="1"/>
        <v xml:space="preserve"> </v>
      </c>
      <c r="D36" s="27" t="str">
        <f t="shared" ca="1" si="1"/>
        <v xml:space="preserve"> </v>
      </c>
      <c r="E36" s="27" t="str">
        <f ca="1">IF(C13=5, +D13/(1+H5)^C36, " ")</f>
        <v xml:space="preserve"> </v>
      </c>
    </row>
    <row r="37" spans="2:5" ht="16.5" thickBot="1" x14ac:dyDescent="0.3">
      <c r="B37" s="21"/>
      <c r="C37" s="21"/>
      <c r="D37" s="28" t="s">
        <v>3</v>
      </c>
      <c r="E37" s="29">
        <f ca="1">SUM(E32:E36)</f>
        <v>2662.8817748879947</v>
      </c>
    </row>
    <row r="38" spans="2:5" x14ac:dyDescent="0.25">
      <c r="B38" s="21"/>
      <c r="C38" s="21"/>
      <c r="D38" s="21"/>
      <c r="E38" s="23"/>
    </row>
    <row r="39" spans="2:5" x14ac:dyDescent="0.25">
      <c r="B39" s="21"/>
      <c r="C39" s="21"/>
      <c r="D39" s="21"/>
      <c r="E39" s="21"/>
    </row>
    <row r="40" spans="2:5" x14ac:dyDescent="0.25">
      <c r="B40" s="21"/>
      <c r="C40" s="21"/>
    </row>
    <row r="41" spans="2:5" x14ac:dyDescent="0.25">
      <c r="E41" s="24"/>
    </row>
    <row r="42" spans="2:5" x14ac:dyDescent="0.25">
      <c r="E42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FV</vt:lpstr>
      <vt:lpstr>PV</vt:lpstr>
      <vt:lpstr>I</vt:lpstr>
      <vt:lpstr>N</vt:lpstr>
      <vt:lpstr>Perp</vt:lpstr>
      <vt:lpstr>Uneven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rsturm</dc:creator>
  <cp:lastModifiedBy>Seungho Shin</cp:lastModifiedBy>
  <dcterms:created xsi:type="dcterms:W3CDTF">2011-12-12T14:34:43Z</dcterms:created>
  <dcterms:modified xsi:type="dcterms:W3CDTF">2018-12-24T19:19:31Z</dcterms:modified>
</cp:coreProperties>
</file>