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ungho Shin\Desktop\Seungho Shin\Schoools\University of Central Florida\Business Finance\Computer generated problems\"/>
    </mc:Choice>
  </mc:AlternateContent>
  <xr:revisionPtr revIDLastSave="0" documentId="13_ncr:1_{032B0B54-7481-4B7C-8A2F-5A16E848090E}" xr6:coauthVersionLast="40" xr6:coauthVersionMax="40" xr10:uidLastSave="{00000000-0000-0000-0000-000000000000}"/>
  <bookViews>
    <workbookView xWindow="9225" yWindow="795" windowWidth="25605" windowHeight="18375" tabRatio="500" xr2:uid="{00000000-000D-0000-FFFF-FFFF00000000}"/>
  </bookViews>
  <sheets>
    <sheet name="FV" sheetId="1" r:id="rId1"/>
    <sheet name="PV" sheetId="3" r:id="rId2"/>
    <sheet name="I" sheetId="4" r:id="rId3"/>
    <sheet name="N" sheetId="7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7" l="1"/>
  <c r="I4" i="7"/>
  <c r="A6" i="7"/>
  <c r="G4" i="7"/>
  <c r="A4" i="7"/>
  <c r="A7" i="7"/>
  <c r="C4" i="7"/>
  <c r="A5" i="4"/>
  <c r="H4" i="4"/>
  <c r="A7" i="4"/>
  <c r="A6" i="4"/>
  <c r="E4" i="4"/>
  <c r="A4" i="4"/>
  <c r="C4" i="4"/>
  <c r="A5" i="3"/>
  <c r="G4" i="3"/>
  <c r="A6" i="3"/>
  <c r="E4" i="3"/>
  <c r="A4" i="3"/>
  <c r="C4" i="3"/>
  <c r="A6" i="1"/>
  <c r="G4" i="1"/>
  <c r="A5" i="1"/>
  <c r="E4" i="1"/>
  <c r="A4" i="1"/>
  <c r="C4" i="1"/>
  <c r="C33" i="7"/>
  <c r="C31" i="7"/>
  <c r="C34" i="7"/>
  <c r="C35" i="7"/>
  <c r="E4" i="7"/>
  <c r="C33" i="4"/>
  <c r="C32" i="4"/>
  <c r="C31" i="4"/>
  <c r="C35" i="4"/>
  <c r="G4" i="4"/>
  <c r="A7" i="3"/>
  <c r="C33" i="3"/>
  <c r="C34" i="3"/>
  <c r="C35" i="3"/>
  <c r="I4" i="3"/>
  <c r="A7" i="1"/>
  <c r="C33" i="1"/>
  <c r="C34" i="1"/>
  <c r="C31" i="1"/>
  <c r="C35" i="1"/>
  <c r="I4" i="1"/>
  <c r="G9" i="7"/>
  <c r="E9" i="4"/>
  <c r="K6" i="7"/>
  <c r="I8" i="7"/>
  <c r="C8" i="7"/>
  <c r="J8" i="4"/>
  <c r="H8" i="4"/>
  <c r="C8" i="4"/>
  <c r="C31" i="3"/>
  <c r="I6" i="3"/>
  <c r="G6" i="3"/>
  <c r="C6" i="3"/>
  <c r="G6" i="1"/>
  <c r="E6" i="1"/>
  <c r="C6" i="1"/>
</calcChain>
</file>

<file path=xl/sharedStrings.xml><?xml version="1.0" encoding="utf-8"?>
<sst xmlns="http://schemas.openxmlformats.org/spreadsheetml/2006/main" count="49" uniqueCount="34">
  <si>
    <t xml:space="preserve">Calculate the future value of </t>
  </si>
  <si>
    <t>for</t>
  </si>
  <si>
    <t>Answer:</t>
  </si>
  <si>
    <t>PV =</t>
  </si>
  <si>
    <t>I/Y=</t>
  </si>
  <si>
    <t>N =</t>
  </si>
  <si>
    <t>Solve for FV</t>
  </si>
  <si>
    <t xml:space="preserve">Calculate the present value of </t>
  </si>
  <si>
    <t>years</t>
  </si>
  <si>
    <t>years discounted at</t>
  </si>
  <si>
    <t>FV =</t>
  </si>
  <si>
    <t>If an investment costs</t>
  </si>
  <si>
    <t>and you expect to receive</t>
  </si>
  <si>
    <t>and can invest your funds at</t>
  </si>
  <si>
    <t>I=</t>
  </si>
  <si>
    <t>This File generates "annuity, perpetuity and uneven cash flow" problems.  There are multiple sheets within this file.  Scroll down to see the solution.</t>
  </si>
  <si>
    <t>invested every year beginning a year from now at</t>
  </si>
  <si>
    <t>PMT =</t>
  </si>
  <si>
    <t>to be received every year (beginning a year from now) for</t>
  </si>
  <si>
    <t>every year for</t>
  </si>
  <si>
    <t>calculate your average annual rate of return.</t>
  </si>
  <si>
    <t>Solve for PV</t>
  </si>
  <si>
    <t>Solve for I/YR</t>
  </si>
  <si>
    <t>Solve for N</t>
  </si>
  <si>
    <t>You will contribute</t>
  </si>
  <si>
    <t>you to reach your investment goal?</t>
  </si>
  <si>
    <t>how many years will it take</t>
  </si>
  <si>
    <t>PMT=</t>
  </si>
  <si>
    <t>years compounded</t>
  </si>
  <si>
    <t>compounded</t>
  </si>
  <si>
    <t>If you get a #NUM! error, just generate a new problem.</t>
  </si>
  <si>
    <t xml:space="preserve">years, </t>
  </si>
  <si>
    <t>you need</t>
  </si>
  <si>
    <t>every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</si>
</sst>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8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9">
    <xf numFmtId="0" fontId="0" fillId="0" borderId="0"/>
    <xf numFmtId="43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43" fontId="0" fillId="2" borderId="0" xfId="1" applyFont="1" applyFill="1"/>
    <xf numFmtId="43" fontId="4" fillId="2" borderId="0" xfId="1" applyFont="1" applyFill="1"/>
    <xf numFmtId="164" fontId="0" fillId="2" borderId="0" xfId="1" applyNumberFormat="1" applyFont="1" applyFill="1"/>
    <xf numFmtId="10" fontId="0" fillId="2" borderId="0" xfId="2" applyNumberFormat="1" applyFont="1" applyFill="1"/>
    <xf numFmtId="44" fontId="0" fillId="2" borderId="0" xfId="1" applyNumberFormat="1" applyFont="1" applyFill="1"/>
    <xf numFmtId="43" fontId="7" fillId="2" borderId="0" xfId="1" applyFont="1" applyFill="1"/>
    <xf numFmtId="43" fontId="7" fillId="2" borderId="0" xfId="1" applyFont="1" applyFill="1" applyAlignment="1">
      <alignment horizontal="right"/>
    </xf>
    <xf numFmtId="44" fontId="7" fillId="2" borderId="0" xfId="1" applyNumberFormat="1" applyFont="1" applyFill="1"/>
    <xf numFmtId="43" fontId="7" fillId="3" borderId="1" xfId="1" applyFont="1" applyFill="1" applyBorder="1"/>
    <xf numFmtId="8" fontId="7" fillId="3" borderId="1" xfId="1" applyNumberFormat="1" applyFont="1" applyFill="1" applyBorder="1"/>
    <xf numFmtId="164" fontId="7" fillId="2" borderId="0" xfId="1" applyNumberFormat="1" applyFont="1" applyFill="1"/>
    <xf numFmtId="10" fontId="7" fillId="3" borderId="1" xfId="1" applyNumberFormat="1" applyFont="1" applyFill="1" applyBorder="1"/>
    <xf numFmtId="43" fontId="7" fillId="2" borderId="0" xfId="1" applyNumberFormat="1" applyFont="1" applyFill="1"/>
  </cellXfs>
  <cellStyles count="79">
    <cellStyle name="Comma" xfId="1" builtinId="3"/>
    <cellStyle name="Comma 2" xfId="40" xr:uid="{00000000-0005-0000-0000-000001000000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  <cellStyle name="Percent" xfId="2" builtinId="5"/>
    <cellStyle name="Percent 2" xfId="39" xr:uid="{00000000-0005-0000-0000-00004E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showRuler="0" topLeftCell="B1" zoomScaleNormal="100" zoomScalePageLayoutView="150" workbookViewId="0">
      <selection activeCell="B1" sqref="B1"/>
    </sheetView>
  </sheetViews>
  <sheetFormatPr defaultColWidth="10.875" defaultRowHeight="15.75" x14ac:dyDescent="0.25"/>
  <cols>
    <col min="1" max="1" width="10.875" style="1" hidden="1" customWidth="1"/>
    <col min="2" max="2" width="24.5" style="1" customWidth="1"/>
    <col min="3" max="3" width="11.5" style="1" customWidth="1"/>
    <col min="4" max="4" width="42.625" style="1" bestFit="1" customWidth="1"/>
    <col min="5" max="5" width="7.125" style="1" bestFit="1" customWidth="1"/>
    <col min="6" max="6" width="4.875" style="1" bestFit="1" customWidth="1"/>
    <col min="7" max="7" width="9.375" style="1" bestFit="1" customWidth="1"/>
    <col min="8" max="8" width="17" style="1" customWidth="1"/>
    <col min="9" max="16384" width="10.875" style="1"/>
  </cols>
  <sheetData>
    <row r="1" spans="1:9" x14ac:dyDescent="0.25">
      <c r="B1" s="2" t="s">
        <v>15</v>
      </c>
    </row>
    <row r="4" spans="1:9" x14ac:dyDescent="0.25">
      <c r="A4" s="1">
        <f ca="1">RAND()</f>
        <v>0.51736283782353076</v>
      </c>
      <c r="B4" s="1" t="s">
        <v>0</v>
      </c>
      <c r="C4" s="3">
        <f ca="1">ROUND(NORMINV(A4,500,150), 0)</f>
        <v>507</v>
      </c>
      <c r="D4" s="1" t="s">
        <v>16</v>
      </c>
      <c r="E4" s="4">
        <f ca="1">ROUND(NORMINV(A5,0.09,0.015), 2)</f>
        <v>7.0000000000000007E-2</v>
      </c>
      <c r="F4" s="1" t="s">
        <v>1</v>
      </c>
      <c r="G4" s="1">
        <f ca="1">ROUND(NORMINV(A6,15,5), 0)</f>
        <v>9</v>
      </c>
      <c r="H4" s="1" t="s">
        <v>28</v>
      </c>
      <c r="I4" s="1" t="str">
        <f ca="1">IF($A$7&gt;0.75, "annually.", IF($A$7&gt;0.5, "semi-annually.", IF($A$7&gt;0.25, "quarterly.", "monthly.")))</f>
        <v>monthly.</v>
      </c>
    </row>
    <row r="5" spans="1:9" x14ac:dyDescent="0.25">
      <c r="A5" s="1">
        <f t="shared" ref="A5:A7" ca="1" si="0">RAND()</f>
        <v>0.11163642500309634</v>
      </c>
    </row>
    <row r="6" spans="1:9" x14ac:dyDescent="0.25">
      <c r="A6" s="1">
        <f t="shared" ca="1" si="0"/>
        <v>0.11370388283057142</v>
      </c>
      <c r="C6" s="1" t="str">
        <f ca="1">IF(C4&lt;=0, "GENERATE A NEW PROBLEM", " ")</f>
        <v xml:space="preserve"> </v>
      </c>
      <c r="E6" s="1" t="str">
        <f ca="1">IF(E4&lt;=0, "GENERATE A NEW PROBLEM", " ")</f>
        <v xml:space="preserve"> </v>
      </c>
      <c r="G6" s="1" t="str">
        <f ca="1">IF(G4&lt;=0, "GENERATE A NEW PROBLEM", " ")</f>
        <v xml:space="preserve"> </v>
      </c>
    </row>
    <row r="7" spans="1:9" x14ac:dyDescent="0.25">
      <c r="A7" s="1">
        <f t="shared" ca="1" si="0"/>
        <v>0.179203898456327</v>
      </c>
    </row>
    <row r="30" spans="2:3" x14ac:dyDescent="0.25">
      <c r="B30" s="6" t="s">
        <v>2</v>
      </c>
      <c r="C30" s="6"/>
    </row>
    <row r="31" spans="2:3" x14ac:dyDescent="0.25">
      <c r="B31" s="7" t="s">
        <v>17</v>
      </c>
      <c r="C31" s="8">
        <f ca="1">-C4</f>
        <v>-507</v>
      </c>
    </row>
    <row r="32" spans="2:3" x14ac:dyDescent="0.25">
      <c r="B32" s="7" t="s">
        <v>3</v>
      </c>
      <c r="C32" s="11">
        <v>0</v>
      </c>
    </row>
    <row r="33" spans="2:3" x14ac:dyDescent="0.25">
      <c r="B33" s="7" t="s">
        <v>4</v>
      </c>
      <c r="C33" s="13">
        <f ca="1">IF($A$7&gt;0.75, E4*100/1, IF($A$7&gt;0.5, E4*100/2, IF($A$7&gt;0.25, E4*100/4, E4*100/12)))</f>
        <v>0.58333333333333337</v>
      </c>
    </row>
    <row r="34" spans="2:3" ht="16.5" thickBot="1" x14ac:dyDescent="0.3">
      <c r="B34" s="7" t="s">
        <v>5</v>
      </c>
      <c r="C34" s="6">
        <f ca="1">IF($A$7&gt;0.75, G4*1, IF($A$7&gt;0.5, G4*2, IF($A$7&gt;0.25, G4*4, G4*12)))</f>
        <v>108</v>
      </c>
    </row>
    <row r="35" spans="2:3" ht="16.5" thickBot="1" x14ac:dyDescent="0.3">
      <c r="B35" s="7" t="s">
        <v>6</v>
      </c>
      <c r="C35" s="10">
        <f ca="1">FV(C33*0.01,C34,C31,)</f>
        <v>75978.467097168308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5"/>
  <sheetViews>
    <sheetView showRuler="0" topLeftCell="B1" zoomScale="150" zoomScaleNormal="150" zoomScalePageLayoutView="150" workbookViewId="0">
      <selection activeCell="C36" sqref="C36"/>
    </sheetView>
  </sheetViews>
  <sheetFormatPr defaultColWidth="10.875" defaultRowHeight="15.75" x14ac:dyDescent="0.25"/>
  <cols>
    <col min="1" max="1" width="10.875" style="1" hidden="1" customWidth="1"/>
    <col min="2" max="2" width="25.875" style="1" customWidth="1"/>
    <col min="3" max="3" width="11.5" style="1" customWidth="1"/>
    <col min="4" max="4" width="49.375" style="1" bestFit="1" customWidth="1"/>
    <col min="5" max="5" width="7" style="1" bestFit="1" customWidth="1"/>
    <col min="6" max="6" width="18.375" style="1" bestFit="1" customWidth="1"/>
    <col min="7" max="7" width="7.125" style="1" bestFit="1" customWidth="1"/>
    <col min="8" max="8" width="12" style="1" customWidth="1"/>
    <col min="9" max="9" width="9.375" style="1" bestFit="1" customWidth="1"/>
    <col min="10" max="16384" width="10.875" style="1"/>
  </cols>
  <sheetData>
    <row r="1" spans="1:9" x14ac:dyDescent="0.25">
      <c r="B1" s="2" t="s">
        <v>15</v>
      </c>
    </row>
    <row r="4" spans="1:9" x14ac:dyDescent="0.25">
      <c r="A4" s="1">
        <f ca="1">RAND()</f>
        <v>0.96103914157521886</v>
      </c>
      <c r="B4" s="1" t="s">
        <v>7</v>
      </c>
      <c r="C4" s="3">
        <f ca="1">ROUND(NORMINV(A4,500,150), 0)</f>
        <v>764</v>
      </c>
      <c r="D4" s="1" t="s">
        <v>18</v>
      </c>
      <c r="E4" s="1">
        <f ca="1">ROUND(NORMINV(A6,15,5), 0)</f>
        <v>12</v>
      </c>
      <c r="F4" s="1" t="s">
        <v>9</v>
      </c>
      <c r="G4" s="4">
        <f ca="1">ROUND(NORMINV(A5,0.09,0.015), 2)</f>
        <v>0.1</v>
      </c>
      <c r="H4" s="1" t="s">
        <v>29</v>
      </c>
      <c r="I4" s="1" t="str">
        <f ca="1">IF($A$7&gt;0.75, "annually.", IF($A$7&gt;0.5, "semi-annually.", IF($A$7&gt;0.25, "quarterly.", "monthly.")))</f>
        <v>monthly.</v>
      </c>
    </row>
    <row r="5" spans="1:9" x14ac:dyDescent="0.25">
      <c r="A5" s="1">
        <f t="shared" ref="A5:A7" ca="1" si="0">RAND()</f>
        <v>0.69707458036156522</v>
      </c>
    </row>
    <row r="6" spans="1:9" x14ac:dyDescent="0.25">
      <c r="A6" s="1">
        <f t="shared" ca="1" si="0"/>
        <v>0.26232145253786232</v>
      </c>
      <c r="C6" s="1" t="str">
        <f ca="1">IF(C4&lt;=0, "GENERATE A NEW PROBLEM", " ")</f>
        <v xml:space="preserve"> </v>
      </c>
      <c r="G6" s="1" t="str">
        <f ca="1">IF(G4&lt;=0, "GENERATE A NEW PROBLEM", " ")</f>
        <v xml:space="preserve"> </v>
      </c>
      <c r="I6" s="1" t="str">
        <f ca="1">IF(E4&lt;=0, "GENERATE A NEW PROBLEM", " ")</f>
        <v xml:space="preserve"> </v>
      </c>
    </row>
    <row r="7" spans="1:9" x14ac:dyDescent="0.25">
      <c r="A7" s="1">
        <f t="shared" ca="1" si="0"/>
        <v>5.1657011135171182E-2</v>
      </c>
    </row>
    <row r="30" spans="2:3" x14ac:dyDescent="0.25">
      <c r="B30" s="6" t="s">
        <v>2</v>
      </c>
      <c r="C30" s="6"/>
    </row>
    <row r="31" spans="2:3" x14ac:dyDescent="0.25">
      <c r="B31" s="7" t="s">
        <v>17</v>
      </c>
      <c r="C31" s="11">
        <f ca="1">C4</f>
        <v>764</v>
      </c>
    </row>
    <row r="32" spans="2:3" x14ac:dyDescent="0.25">
      <c r="B32" s="7" t="s">
        <v>10</v>
      </c>
      <c r="C32" s="11">
        <v>0</v>
      </c>
    </row>
    <row r="33" spans="2:3" x14ac:dyDescent="0.25">
      <c r="B33" s="7" t="s">
        <v>4</v>
      </c>
      <c r="C33" s="13">
        <f ca="1">IF($A$7&gt;0.75, G4*100/1, IF($A$7&gt;0.5, G4*100/2, IF($A$7&gt;0.25, G4*100/4, G4*100/12)))</f>
        <v>0.83333333333333337</v>
      </c>
    </row>
    <row r="34" spans="2:3" ht="16.5" thickBot="1" x14ac:dyDescent="0.3">
      <c r="B34" s="7" t="s">
        <v>5</v>
      </c>
      <c r="C34" s="6">
        <f ca="1">IF($A$7&gt;0.75, E4*1, IF($A$7&gt;0.5, E4*2, IF($A$7&gt;0.25, E4*4, E4*12)))</f>
        <v>144</v>
      </c>
    </row>
    <row r="35" spans="2:3" ht="16.5" thickBot="1" x14ac:dyDescent="0.3">
      <c r="B35" s="7" t="s">
        <v>21</v>
      </c>
      <c r="C35" s="10">
        <f ca="1">-PV(C33*0.01,C34,-C4,)</f>
        <v>-63928.867569937698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showRuler="0" topLeftCell="B1" zoomScale="150" zoomScaleNormal="150" zoomScalePageLayoutView="150" workbookViewId="0">
      <selection activeCell="G4" sqref="G4"/>
    </sheetView>
  </sheetViews>
  <sheetFormatPr defaultColWidth="10.875" defaultRowHeight="15.75" x14ac:dyDescent="0.25"/>
  <cols>
    <col min="1" max="1" width="10.875" style="1" hidden="1" customWidth="1"/>
    <col min="2" max="2" width="19.875" style="1" customWidth="1"/>
    <col min="3" max="3" width="10.5" style="1" bestFit="1" customWidth="1"/>
    <col min="4" max="4" width="23.375" style="1" bestFit="1" customWidth="1"/>
    <col min="5" max="5" width="11.5" style="1" bestFit="1" customWidth="1"/>
    <col min="6" max="6" width="5.625" style="1" customWidth="1"/>
    <col min="7" max="7" width="14.625" style="1" customWidth="1"/>
    <col min="8" max="8" width="7.125" style="1" customWidth="1"/>
    <col min="9" max="9" width="4.875" style="1" bestFit="1" customWidth="1"/>
    <col min="10" max="10" width="9.375" style="1" bestFit="1" customWidth="1"/>
    <col min="11" max="16384" width="10.875" style="1"/>
  </cols>
  <sheetData>
    <row r="1" spans="1:10" x14ac:dyDescent="0.25">
      <c r="B1" s="2" t="s">
        <v>15</v>
      </c>
    </row>
    <row r="2" spans="1:10" x14ac:dyDescent="0.25">
      <c r="B2" s="2" t="s">
        <v>30</v>
      </c>
    </row>
    <row r="4" spans="1:10" x14ac:dyDescent="0.25">
      <c r="A4" s="1">
        <f ca="1">RAND()</f>
        <v>0.12507179847327254</v>
      </c>
      <c r="B4" s="1" t="s">
        <v>11</v>
      </c>
      <c r="C4" s="3">
        <f ca="1">ROUND(NORMINV(A4,5000,1500), 0)</f>
        <v>3275</v>
      </c>
      <c r="D4" s="1" t="s">
        <v>12</v>
      </c>
      <c r="E4" s="5">
        <f ca="1">IF(A7&gt;0.75,ROUND(NORMINV(A6,1200,150),0),IF(A7&gt;0.5,ROUND(NORMINV(A6,1200,150)/2,0), IF(A7&gt;0.25,ROUND(NORMINV(A6,1200,150)/4,0), ROUND(NORMINV(A6,1200,150)/12,0))))</f>
        <v>285</v>
      </c>
      <c r="F4" s="1" t="s">
        <v>19</v>
      </c>
      <c r="G4" s="1" t="str">
        <f ca="1">IF(A7&gt;0.75,"year for",IF(A7&gt;0.5,"6 months for", IF(A7&gt;0.25, "3 months for", "every month for")))</f>
        <v>3 months for</v>
      </c>
      <c r="H4" s="1">
        <f ca="1">ROUND(NORMINV(A5,10,3), 0)</f>
        <v>15</v>
      </c>
      <c r="I4" s="1" t="s">
        <v>31</v>
      </c>
    </row>
    <row r="5" spans="1:10" x14ac:dyDescent="0.25">
      <c r="A5" s="1">
        <f t="shared" ref="A5:A7" ca="1" si="0">RAND()</f>
        <v>0.95438017889438131</v>
      </c>
      <c r="B5" s="1" t="s">
        <v>20</v>
      </c>
    </row>
    <row r="6" spans="1:10" x14ac:dyDescent="0.25">
      <c r="A6" s="1">
        <f t="shared" ca="1" si="0"/>
        <v>0.34571341088667773</v>
      </c>
    </row>
    <row r="7" spans="1:10" x14ac:dyDescent="0.25">
      <c r="A7" s="1">
        <f t="shared" ca="1" si="0"/>
        <v>0.26924752872821189</v>
      </c>
    </row>
    <row r="8" spans="1:10" x14ac:dyDescent="0.25">
      <c r="C8" s="1" t="str">
        <f ca="1">IF(C4&lt;=0, "GENERATE A NEW PROBLEM", " ")</f>
        <v xml:space="preserve"> </v>
      </c>
      <c r="H8" s="1" t="str">
        <f ca="1">IF(H4&lt;=0, "GENERATE A NEW PROBLEM", " ")</f>
        <v xml:space="preserve"> </v>
      </c>
      <c r="J8" s="1" t="str">
        <f ca="1">IF(E4&lt;=0, "GENERATE A NEW PROBLEM", " ")</f>
        <v xml:space="preserve"> </v>
      </c>
    </row>
    <row r="9" spans="1:10" x14ac:dyDescent="0.25">
      <c r="E9" s="1" t="str">
        <f ca="1">IF(C35&gt;=0.01, " ", "GENERATE A NEW PROBLEM")</f>
        <v xml:space="preserve"> </v>
      </c>
    </row>
    <row r="30" spans="2:3" x14ac:dyDescent="0.25">
      <c r="B30" s="6" t="s">
        <v>2</v>
      </c>
      <c r="C30" s="6"/>
    </row>
    <row r="31" spans="2:3" x14ac:dyDescent="0.25">
      <c r="B31" s="7" t="s">
        <v>3</v>
      </c>
      <c r="C31" s="11">
        <f ca="1">-C4</f>
        <v>-3275</v>
      </c>
    </row>
    <row r="32" spans="2:3" x14ac:dyDescent="0.25">
      <c r="B32" s="7" t="s">
        <v>17</v>
      </c>
      <c r="C32" s="6">
        <f ca="1">+E4</f>
        <v>285</v>
      </c>
    </row>
    <row r="33" spans="2:3" x14ac:dyDescent="0.25">
      <c r="B33" s="7" t="s">
        <v>5</v>
      </c>
      <c r="C33" s="6">
        <f ca="1">IF(A7&gt;0.75, +H4, IF(A7&gt;0.5, H4*2, IF(A7&gt;0.25, H4*4, H4*12)))</f>
        <v>60</v>
      </c>
    </row>
    <row r="34" spans="2:3" ht="16.5" thickBot="1" x14ac:dyDescent="0.3">
      <c r="B34" s="7" t="s">
        <v>10</v>
      </c>
      <c r="C34" s="3">
        <v>0</v>
      </c>
    </row>
    <row r="35" spans="2:3" ht="16.5" thickBot="1" x14ac:dyDescent="0.3">
      <c r="B35" s="7" t="s">
        <v>22</v>
      </c>
      <c r="C35" s="12">
        <f ca="1">RATE(C33,C32,C31,C34, 0,0.1)*IF(A7&gt;0.75,1, IF(A7&gt;0.5, 2, IF(A7&gt;0.25, 4, 12)))</f>
        <v>0.34568274064086374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5"/>
  <sheetViews>
    <sheetView showRuler="0" topLeftCell="B1" zoomScale="150" zoomScaleNormal="150" zoomScalePageLayoutView="150" workbookViewId="0">
      <selection activeCell="C35" sqref="C35"/>
    </sheetView>
  </sheetViews>
  <sheetFormatPr defaultColWidth="10.875" defaultRowHeight="15.75" x14ac:dyDescent="0.25"/>
  <cols>
    <col min="1" max="1" width="10.875" style="1" hidden="1" customWidth="1"/>
    <col min="2" max="2" width="17" style="1" customWidth="1"/>
    <col min="3" max="3" width="10.5" style="1" bestFit="1" customWidth="1"/>
    <col min="4" max="4" width="5.375" style="1" customWidth="1"/>
    <col min="5" max="5" width="9.375" style="1" customWidth="1"/>
    <col min="6" max="6" width="10" style="1" bestFit="1" customWidth="1"/>
    <col min="7" max="7" width="11.5" style="1" bestFit="1" customWidth="1"/>
    <col min="8" max="8" width="25.375" style="1" bestFit="1" customWidth="1"/>
    <col min="9" max="9" width="7.125" style="1" customWidth="1"/>
    <col min="10" max="10" width="4.875" style="1" bestFit="1" customWidth="1"/>
    <col min="11" max="11" width="9.375" style="1" bestFit="1" customWidth="1"/>
    <col min="12" max="16384" width="10.875" style="1"/>
  </cols>
  <sheetData>
    <row r="1" spans="1:11" x14ac:dyDescent="0.25">
      <c r="B1" s="2" t="s">
        <v>15</v>
      </c>
    </row>
    <row r="4" spans="1:11" x14ac:dyDescent="0.25">
      <c r="A4" s="1">
        <f ca="1">RAND()</f>
        <v>1.7507475393212735E-2</v>
      </c>
      <c r="B4" s="1" t="s">
        <v>24</v>
      </c>
      <c r="C4" s="3">
        <f ca="1">ROUND(NORMINV(A4,500,150), 0)/IF(A7&gt;0.75,1, IF(A7&gt;0.5,2, IF(A7&gt;0.25, 4, 12)))</f>
        <v>46</v>
      </c>
      <c r="D4" s="3" t="s">
        <v>33</v>
      </c>
      <c r="E4" s="1" t="str">
        <f ca="1">IF(A7&gt;0.75,"year,",IF(A7&gt;0.5,"6 months,", IF(A7&gt;0.25, "3 months,", "month,")))</f>
        <v>3 months,</v>
      </c>
      <c r="F4" s="1" t="s">
        <v>32</v>
      </c>
      <c r="G4" s="5">
        <f ca="1">ROUND(NORMINV(A6,10000,2000), 0)</f>
        <v>11625</v>
      </c>
      <c r="H4" s="1" t="s">
        <v>13</v>
      </c>
      <c r="I4" s="4">
        <f ca="1">ROUND(NORMINV(A5,0.08,0.015), 2)</f>
        <v>0.1</v>
      </c>
      <c r="J4" s="1" t="s">
        <v>26</v>
      </c>
    </row>
    <row r="5" spans="1:11" x14ac:dyDescent="0.25">
      <c r="A5" s="1">
        <f t="shared" ref="A5:A7" ca="1" si="0">RAND()</f>
        <v>0.90668575413018049</v>
      </c>
      <c r="B5" s="1" t="s">
        <v>25</v>
      </c>
    </row>
    <row r="6" spans="1:11" x14ac:dyDescent="0.25">
      <c r="A6" s="1">
        <f t="shared" ca="1" si="0"/>
        <v>0.79170086741204582</v>
      </c>
      <c r="K6" s="1" t="str">
        <f ca="1">IF(G4&lt;=0, "GENERATE A NEW PROBLEM", " ")</f>
        <v xml:space="preserve"> </v>
      </c>
    </row>
    <row r="7" spans="1:11" x14ac:dyDescent="0.25">
      <c r="A7" s="1">
        <f t="shared" ca="1" si="0"/>
        <v>0.41016848469632294</v>
      </c>
    </row>
    <row r="8" spans="1:11" x14ac:dyDescent="0.25">
      <c r="C8" s="1" t="str">
        <f ca="1">IF(C4&lt;=0, "GENERATE A NEW PROBLEM", " ")</f>
        <v xml:space="preserve"> </v>
      </c>
      <c r="I8" s="1" t="str">
        <f ca="1">IF(I4&lt;=0, "GENERATE A NEW PROBLEM", " ")</f>
        <v xml:space="preserve"> </v>
      </c>
    </row>
    <row r="9" spans="1:11" x14ac:dyDescent="0.25">
      <c r="G9" s="1" t="str">
        <f ca="1">IF(C35&lt;1, "GENERATE A NEW PROBLEM", " ")</f>
        <v xml:space="preserve"> </v>
      </c>
    </row>
    <row r="30" spans="2:4" x14ac:dyDescent="0.25">
      <c r="B30" s="6" t="s">
        <v>2</v>
      </c>
      <c r="C30" s="6"/>
      <c r="D30" s="6"/>
    </row>
    <row r="31" spans="2:4" x14ac:dyDescent="0.25">
      <c r="B31" s="7" t="s">
        <v>27</v>
      </c>
      <c r="C31" s="11">
        <f ca="1">-C4</f>
        <v>-46</v>
      </c>
      <c r="D31" s="11"/>
    </row>
    <row r="32" spans="2:4" x14ac:dyDescent="0.25">
      <c r="B32" s="7" t="s">
        <v>3</v>
      </c>
      <c r="C32" s="11">
        <v>0</v>
      </c>
      <c r="D32" s="11"/>
    </row>
    <row r="33" spans="2:4" x14ac:dyDescent="0.25">
      <c r="B33" s="7" t="s">
        <v>14</v>
      </c>
      <c r="C33" s="6">
        <f ca="1">(+I4*100)/IF(A7&gt;0.75,1, IF(A7&gt;0.5, 2, IF(A7&gt;0.25, 4, 12)))</f>
        <v>2.5</v>
      </c>
      <c r="D33" s="6"/>
    </row>
    <row r="34" spans="2:4" ht="16.5" thickBot="1" x14ac:dyDescent="0.3">
      <c r="B34" s="7" t="s">
        <v>10</v>
      </c>
      <c r="C34" s="6">
        <f ca="1">+G4</f>
        <v>11625</v>
      </c>
      <c r="D34" s="6"/>
    </row>
    <row r="35" spans="2:4" ht="16.5" thickBot="1" x14ac:dyDescent="0.3">
      <c r="B35" s="7" t="s">
        <v>23</v>
      </c>
      <c r="C35" s="9">
        <f ca="1">NPER(C33*0.01,C31,,C34,)/IF(A7&gt;0.75, 1, IF(A7&gt;0.5, 2, IF(A7&gt;0.25, 4, 12)))</f>
        <v>20.151048692785675</v>
      </c>
      <c r="D35" s="6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FV</vt:lpstr>
      <vt:lpstr>PV</vt:lpstr>
      <vt:lpstr>I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rsturm</dc:creator>
  <cp:lastModifiedBy>Seungho Shin</cp:lastModifiedBy>
  <dcterms:created xsi:type="dcterms:W3CDTF">2011-12-12T14:34:43Z</dcterms:created>
  <dcterms:modified xsi:type="dcterms:W3CDTF">2018-12-24T19:19:36Z</dcterms:modified>
</cp:coreProperties>
</file>