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3FA49DC4-E949-4F40-8145-72E92575D4DF}" xr6:coauthVersionLast="40" xr6:coauthVersionMax="40" xr10:uidLastSave="{00000000-0000-0000-0000-000000000000}"/>
  <bookViews>
    <workbookView xWindow="0" yWindow="0" windowWidth="25605" windowHeight="1606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E11" i="1"/>
  <c r="D11" i="1"/>
  <c r="A10" i="1"/>
  <c r="E10" i="1"/>
  <c r="D10" i="1"/>
  <c r="C10" i="1"/>
  <c r="A9" i="1"/>
  <c r="E9" i="1"/>
  <c r="D9" i="1"/>
  <c r="C9" i="1"/>
  <c r="A8" i="1"/>
  <c r="E8" i="1"/>
  <c r="D8" i="1"/>
  <c r="C8" i="1"/>
  <c r="A7" i="1"/>
  <c r="E7" i="1"/>
  <c r="D7" i="1"/>
  <c r="C7" i="1"/>
  <c r="C11" i="1"/>
  <c r="F11" i="1"/>
  <c r="F10" i="1"/>
  <c r="F9" i="1"/>
  <c r="F8" i="1"/>
  <c r="F7" i="1"/>
  <c r="E33" i="1"/>
  <c r="C33" i="1"/>
  <c r="G33" i="1"/>
  <c r="E34" i="1"/>
  <c r="C34" i="1"/>
  <c r="G34" i="1"/>
  <c r="E35" i="1"/>
  <c r="C35" i="1"/>
  <c r="G35" i="1"/>
  <c r="E36" i="1"/>
  <c r="C36" i="1"/>
  <c r="G36" i="1"/>
  <c r="E37" i="1"/>
  <c r="C37" i="1"/>
  <c r="G37" i="1"/>
  <c r="G39" i="1"/>
  <c r="D33" i="1"/>
  <c r="F33" i="1"/>
  <c r="D34" i="1"/>
  <c r="F34" i="1"/>
  <c r="D35" i="1"/>
  <c r="F35" i="1"/>
  <c r="D36" i="1"/>
  <c r="F36" i="1"/>
  <c r="D37" i="1"/>
  <c r="F37" i="1"/>
  <c r="F38" i="1"/>
  <c r="B37" i="1"/>
  <c r="B36" i="1"/>
  <c r="B35" i="1"/>
  <c r="B34" i="1"/>
  <c r="B33" i="1"/>
  <c r="E32" i="1"/>
  <c r="D32" i="1"/>
  <c r="C32" i="1"/>
  <c r="B32" i="1"/>
</calcChain>
</file>

<file path=xl/sharedStrings.xml><?xml version="1.0" encoding="utf-8"?>
<sst xmlns="http://schemas.openxmlformats.org/spreadsheetml/2006/main" count="17" uniqueCount="16">
  <si>
    <t>Stock</t>
  </si>
  <si>
    <t>A</t>
  </si>
  <si>
    <t>B</t>
  </si>
  <si>
    <t>C</t>
  </si>
  <si>
    <t>D</t>
  </si>
  <si>
    <t>E</t>
  </si>
  <si>
    <t>Port Weight</t>
  </si>
  <si>
    <t>E[Ret]</t>
  </si>
  <si>
    <t>Beta</t>
  </si>
  <si>
    <t xml:space="preserve">  Calculate the solutions on your calculator, NOT in this spreadsheet (because it will generate a new problem when you hit [enter]).  </t>
  </si>
  <si>
    <t xml:space="preserve">  This spreadsheet generates CAPM practice problems.  Hit [F9] to generate a new problem and [page down] to view the solution.  </t>
  </si>
  <si>
    <t>Answer</t>
  </si>
  <si>
    <t>Weighted Ave.</t>
  </si>
  <si>
    <t>Portfolio's Expected Return</t>
  </si>
  <si>
    <t>Portfolio's Expected Beta</t>
  </si>
  <si>
    <t>Calculate the expected return and Beta of the following portfolio of five stocks: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</si>
</sst>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 tint="-0.249977111117893"/>
      <name val="Calibri"/>
      <scheme val="minor"/>
    </font>
    <font>
      <sz val="12"/>
      <color theme="5"/>
      <name val="Calibri"/>
      <scheme val="minor"/>
    </font>
    <font>
      <sz val="12"/>
      <color theme="3" tint="0.3999755851924192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ont="1" applyFill="1"/>
    <xf numFmtId="0" fontId="0" fillId="2" borderId="0" xfId="0" applyFill="1"/>
    <xf numFmtId="10" fontId="0" fillId="2" borderId="0" xfId="2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43" fontId="2" fillId="3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right"/>
    </xf>
    <xf numFmtId="10" fontId="5" fillId="2" borderId="0" xfId="2" applyNumberFormat="1" applyFont="1" applyFill="1"/>
    <xf numFmtId="43" fontId="5" fillId="2" borderId="0" xfId="1" applyFont="1" applyFill="1"/>
    <xf numFmtId="0" fontId="6" fillId="2" borderId="0" xfId="0" applyFont="1" applyFill="1"/>
    <xf numFmtId="0" fontId="7" fillId="2" borderId="0" xfId="0" applyFont="1" applyFill="1"/>
    <xf numFmtId="0" fontId="6" fillId="2" borderId="2" xfId="0" applyFont="1" applyFill="1" applyBorder="1"/>
    <xf numFmtId="0" fontId="5" fillId="2" borderId="3" xfId="0" applyFont="1" applyFill="1" applyBorder="1"/>
    <xf numFmtId="0" fontId="7" fillId="2" borderId="2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43" fontId="7" fillId="2" borderId="1" xfId="1" applyFont="1" applyFill="1" applyBorder="1"/>
    <xf numFmtId="10" fontId="6" fillId="2" borderId="1" xfId="2" applyNumberFormat="1" applyFont="1" applyFill="1" applyBorder="1"/>
  </cellXfs>
  <cellStyles count="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2" hidden="1" customWidth="1"/>
    <col min="2" max="2" width="5.625" style="2" bestFit="1" customWidth="1"/>
    <col min="3" max="4" width="10.875" style="2"/>
    <col min="5" max="5" width="13.125" style="2" customWidth="1"/>
    <col min="6" max="7" width="13.125" style="2" bestFit="1" customWidth="1"/>
    <col min="8" max="16384" width="10.875" style="2"/>
  </cols>
  <sheetData>
    <row r="1" spans="1:6" x14ac:dyDescent="0.25">
      <c r="B1" s="6" t="s">
        <v>10</v>
      </c>
    </row>
    <row r="2" spans="1:6" x14ac:dyDescent="0.25">
      <c r="B2" s="6" t="s">
        <v>9</v>
      </c>
    </row>
    <row r="4" spans="1:6" x14ac:dyDescent="0.25">
      <c r="B4" s="1" t="s">
        <v>15</v>
      </c>
    </row>
    <row r="6" spans="1:6" x14ac:dyDescent="0.25">
      <c r="B6" s="2" t="s">
        <v>0</v>
      </c>
      <c r="C6" s="5" t="s">
        <v>6</v>
      </c>
      <c r="D6" s="5" t="s">
        <v>7</v>
      </c>
      <c r="E6" s="5" t="s">
        <v>8</v>
      </c>
    </row>
    <row r="7" spans="1:6" x14ac:dyDescent="0.25">
      <c r="A7" s="2">
        <f ca="1">RAND()</f>
        <v>0.74999112766060727</v>
      </c>
      <c r="B7" s="2" t="s">
        <v>1</v>
      </c>
      <c r="C7" s="3">
        <f ca="1">ROUND(NORMINV(A7,0.2,0.04), 2)</f>
        <v>0.23</v>
      </c>
      <c r="D7" s="3">
        <f ca="1">ROUND(NORMINV(A7,0.12,0.2), 2)</f>
        <v>0.25</v>
      </c>
      <c r="E7" s="4">
        <f ca="1">ROUND(NORMINV(A7,1,0.3), 2)</f>
        <v>1.2</v>
      </c>
      <c r="F7" s="2" t="str">
        <f ca="1">IF(C7&lt;0,"Generate a new problem", " ")</f>
        <v xml:space="preserve"> </v>
      </c>
    </row>
    <row r="8" spans="1:6" x14ac:dyDescent="0.25">
      <c r="A8" s="2">
        <f t="shared" ref="A8:A11" ca="1" si="0">RAND()</f>
        <v>0.41877747901781848</v>
      </c>
      <c r="B8" s="2" t="s">
        <v>2</v>
      </c>
      <c r="C8" s="3">
        <f ca="1">ROUND(NORMINV(A8,0.2,0.04), 2)</f>
        <v>0.19</v>
      </c>
      <c r="D8" s="3">
        <f ca="1">ROUND(NORMINV(A8,0.12,0.2), 2)</f>
        <v>0.08</v>
      </c>
      <c r="E8" s="4">
        <f ca="1">ROUND(NORMINV(A8,1,0.3), 2)</f>
        <v>0.94</v>
      </c>
      <c r="F8" s="2" t="str">
        <f t="shared" ref="F8:F11" ca="1" si="1">IF(C8&lt;0,"Generate a new problem", " ")</f>
        <v xml:space="preserve"> </v>
      </c>
    </row>
    <row r="9" spans="1:6" x14ac:dyDescent="0.25">
      <c r="A9" s="2">
        <f t="shared" ca="1" si="0"/>
        <v>0.58246503022438656</v>
      </c>
      <c r="B9" s="2" t="s">
        <v>3</v>
      </c>
      <c r="C9" s="3">
        <f ca="1">ROUND(NORMINV(A9,0.2,0.04), 2)</f>
        <v>0.21</v>
      </c>
      <c r="D9" s="3">
        <f ca="1">ROUND(NORMINV(A9,0.12,0.2), 2)</f>
        <v>0.16</v>
      </c>
      <c r="E9" s="4">
        <f ca="1">ROUND(NORMINV(A9,1,0.3), 2)</f>
        <v>1.06</v>
      </c>
      <c r="F9" s="2" t="str">
        <f t="shared" ca="1" si="1"/>
        <v xml:space="preserve"> </v>
      </c>
    </row>
    <row r="10" spans="1:6" x14ac:dyDescent="0.25">
      <c r="A10" s="2">
        <f t="shared" ca="1" si="0"/>
        <v>0.59655760107621802</v>
      </c>
      <c r="B10" s="2" t="s">
        <v>4</v>
      </c>
      <c r="C10" s="3">
        <f ca="1">ROUND(NORMINV(A10,0.2,0.04), 2)</f>
        <v>0.21</v>
      </c>
      <c r="D10" s="3">
        <f ca="1">ROUND(NORMINV(A10,0.12,0.2), 2)</f>
        <v>0.17</v>
      </c>
      <c r="E10" s="4">
        <f ca="1">ROUND(NORMINV(A10,1,0.3), 2)</f>
        <v>1.07</v>
      </c>
      <c r="F10" s="2" t="str">
        <f t="shared" ca="1" si="1"/>
        <v xml:space="preserve"> </v>
      </c>
    </row>
    <row r="11" spans="1:6" x14ac:dyDescent="0.25">
      <c r="A11" s="2">
        <f t="shared" ca="1" si="0"/>
        <v>0.61867016374945583</v>
      </c>
      <c r="B11" s="2" t="s">
        <v>5</v>
      </c>
      <c r="C11" s="3">
        <f ca="1">1-SUM(C7:C10)</f>
        <v>0.16000000000000003</v>
      </c>
      <c r="D11" s="3">
        <f ca="1">ROUND(NORMINV(A11,0.12,0.2), 2)</f>
        <v>0.18</v>
      </c>
      <c r="E11" s="4">
        <f ca="1">ROUND(NORMINV(A11,1,0.3), 2)</f>
        <v>1.0900000000000001</v>
      </c>
      <c r="F11" s="2" t="str">
        <f t="shared" ca="1" si="1"/>
        <v xml:space="preserve"> </v>
      </c>
    </row>
    <row r="31" spans="2:9" x14ac:dyDescent="0.25">
      <c r="B31" s="7" t="s">
        <v>11</v>
      </c>
      <c r="C31" s="7"/>
      <c r="D31" s="7"/>
      <c r="E31" s="7"/>
      <c r="F31" s="7"/>
      <c r="G31" s="7"/>
      <c r="H31" s="7"/>
      <c r="I31" s="7"/>
    </row>
    <row r="32" spans="2:9" x14ac:dyDescent="0.25">
      <c r="B32" s="8" t="str">
        <f>+B6</f>
        <v>Stock</v>
      </c>
      <c r="C32" s="8" t="str">
        <f t="shared" ref="C32:E32" si="2">+C6</f>
        <v>Port Weight</v>
      </c>
      <c r="D32" s="8" t="str">
        <f t="shared" si="2"/>
        <v>E[Ret]</v>
      </c>
      <c r="E32" s="8" t="str">
        <f t="shared" si="2"/>
        <v>Beta</v>
      </c>
      <c r="F32" s="11" t="s">
        <v>12</v>
      </c>
      <c r="G32" s="12" t="s">
        <v>12</v>
      </c>
      <c r="H32" s="7"/>
      <c r="I32" s="7"/>
    </row>
    <row r="33" spans="2:9" x14ac:dyDescent="0.25">
      <c r="B33" s="7" t="str">
        <f t="shared" ref="B33:E33" si="3">+B7</f>
        <v>A</v>
      </c>
      <c r="C33" s="9">
        <f t="shared" ca="1" si="3"/>
        <v>0.23</v>
      </c>
      <c r="D33" s="9">
        <f t="shared" ca="1" si="3"/>
        <v>0.25</v>
      </c>
      <c r="E33" s="10">
        <f t="shared" ca="1" si="3"/>
        <v>1.2</v>
      </c>
      <c r="F33" s="16">
        <f ca="1">+D33*C33</f>
        <v>5.7500000000000002E-2</v>
      </c>
      <c r="G33" s="18">
        <f ca="1">+E33*C33</f>
        <v>0.27600000000000002</v>
      </c>
      <c r="H33" s="7"/>
      <c r="I33" s="7"/>
    </row>
    <row r="34" spans="2:9" x14ac:dyDescent="0.25">
      <c r="B34" s="7" t="str">
        <f t="shared" ref="B34:E34" si="4">+B8</f>
        <v>B</v>
      </c>
      <c r="C34" s="9">
        <f t="shared" ca="1" si="4"/>
        <v>0.19</v>
      </c>
      <c r="D34" s="9">
        <f t="shared" ca="1" si="4"/>
        <v>0.08</v>
      </c>
      <c r="E34" s="10">
        <f t="shared" ca="1" si="4"/>
        <v>0.94</v>
      </c>
      <c r="F34" s="17">
        <f t="shared" ref="F34:F37" ca="1" si="5">+D34*C34</f>
        <v>1.52E-2</v>
      </c>
      <c r="G34" s="19">
        <f t="shared" ref="G34:G37" ca="1" si="6">+E34*C34</f>
        <v>0.17859999999999998</v>
      </c>
      <c r="H34" s="7"/>
      <c r="I34" s="7"/>
    </row>
    <row r="35" spans="2:9" x14ac:dyDescent="0.25">
      <c r="B35" s="7" t="str">
        <f t="shared" ref="B35:E35" si="7">+B9</f>
        <v>C</v>
      </c>
      <c r="C35" s="9">
        <f t="shared" ca="1" si="7"/>
        <v>0.21</v>
      </c>
      <c r="D35" s="9">
        <f t="shared" ca="1" si="7"/>
        <v>0.16</v>
      </c>
      <c r="E35" s="10">
        <f t="shared" ca="1" si="7"/>
        <v>1.06</v>
      </c>
      <c r="F35" s="17">
        <f t="shared" ca="1" si="5"/>
        <v>3.3599999999999998E-2</v>
      </c>
      <c r="G35" s="19">
        <f t="shared" ca="1" si="6"/>
        <v>0.22259999999999999</v>
      </c>
      <c r="H35" s="7"/>
      <c r="I35" s="7"/>
    </row>
    <row r="36" spans="2:9" x14ac:dyDescent="0.25">
      <c r="B36" s="7" t="str">
        <f t="shared" ref="B36:E36" si="8">+B10</f>
        <v>D</v>
      </c>
      <c r="C36" s="9">
        <f t="shared" ca="1" si="8"/>
        <v>0.21</v>
      </c>
      <c r="D36" s="9">
        <f t="shared" ca="1" si="8"/>
        <v>0.17</v>
      </c>
      <c r="E36" s="10">
        <f t="shared" ca="1" si="8"/>
        <v>1.07</v>
      </c>
      <c r="F36" s="17">
        <f t="shared" ca="1" si="5"/>
        <v>3.5700000000000003E-2</v>
      </c>
      <c r="G36" s="19">
        <f t="shared" ca="1" si="6"/>
        <v>0.22470000000000001</v>
      </c>
      <c r="H36" s="7"/>
      <c r="I36" s="7"/>
    </row>
    <row r="37" spans="2:9" x14ac:dyDescent="0.25">
      <c r="B37" s="7" t="str">
        <f t="shared" ref="B37:E37" si="9">+B11</f>
        <v>E</v>
      </c>
      <c r="C37" s="9">
        <f t="shared" ca="1" si="9"/>
        <v>0.16000000000000003</v>
      </c>
      <c r="D37" s="9">
        <f t="shared" ca="1" si="9"/>
        <v>0.18</v>
      </c>
      <c r="E37" s="10">
        <f t="shared" ca="1" si="9"/>
        <v>1.0900000000000001</v>
      </c>
      <c r="F37" s="17">
        <f t="shared" ca="1" si="5"/>
        <v>2.8800000000000006E-2</v>
      </c>
      <c r="G37" s="19">
        <f t="shared" ca="1" si="6"/>
        <v>0.17440000000000005</v>
      </c>
      <c r="H37" s="7"/>
      <c r="I37" s="7"/>
    </row>
    <row r="38" spans="2:9" x14ac:dyDescent="0.25">
      <c r="B38" s="7"/>
      <c r="C38" s="7"/>
      <c r="D38" s="13" t="s">
        <v>13</v>
      </c>
      <c r="E38" s="14"/>
      <c r="F38" s="21">
        <f ca="1">SUM(F33:F37)</f>
        <v>0.17080000000000001</v>
      </c>
      <c r="G38" s="19"/>
      <c r="H38" s="7"/>
      <c r="I38" s="7"/>
    </row>
    <row r="39" spans="2:9" x14ac:dyDescent="0.25">
      <c r="B39" s="7"/>
      <c r="C39" s="7"/>
      <c r="D39" s="15" t="s">
        <v>14</v>
      </c>
      <c r="E39" s="14"/>
      <c r="F39" s="14"/>
      <c r="G39" s="20">
        <f ca="1">SUM(G33:G37)</f>
        <v>1.0763</v>
      </c>
      <c r="H39" s="7"/>
      <c r="I39" s="7"/>
    </row>
    <row r="40" spans="2:9" x14ac:dyDescent="0.25">
      <c r="B40" s="7"/>
      <c r="C40" s="7"/>
      <c r="D40" s="7"/>
      <c r="E40" s="7"/>
      <c r="F40" s="7"/>
      <c r="G40" s="7"/>
      <c r="H40" s="7"/>
      <c r="I40" s="7"/>
    </row>
    <row r="41" spans="2:9" x14ac:dyDescent="0.25">
      <c r="B41" s="7"/>
      <c r="C41" s="7"/>
      <c r="D41" s="7"/>
      <c r="E41" s="7"/>
      <c r="F41" s="7"/>
      <c r="G41" s="7"/>
      <c r="H41" s="7"/>
      <c r="I41" s="7"/>
    </row>
    <row r="42" spans="2:9" x14ac:dyDescent="0.25">
      <c r="B42" s="7"/>
      <c r="C42" s="7"/>
      <c r="D42" s="7"/>
      <c r="E42" s="7"/>
      <c r="F42" s="7"/>
      <c r="G42" s="7"/>
      <c r="H42" s="7"/>
      <c r="I42" s="7"/>
    </row>
    <row r="43" spans="2:9" x14ac:dyDescent="0.25">
      <c r="B43" s="7"/>
      <c r="C43" s="7"/>
      <c r="D43" s="7"/>
      <c r="E43" s="7"/>
      <c r="F43" s="7"/>
      <c r="G43" s="7"/>
      <c r="H43" s="7"/>
      <c r="I43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STURM</dc:creator>
  <cp:lastModifiedBy>Seungho Shin</cp:lastModifiedBy>
  <dcterms:created xsi:type="dcterms:W3CDTF">2011-12-10T23:45:31Z</dcterms:created>
  <dcterms:modified xsi:type="dcterms:W3CDTF">2018-12-24T19:18:41Z</dcterms:modified>
</cp:coreProperties>
</file>