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292969EC-2A85-47D5-A190-71BA3D33D016}" xr6:coauthVersionLast="40" xr6:coauthVersionMax="40" xr10:uidLastSave="{00000000-0000-0000-0000-000000000000}"/>
  <bookViews>
    <workbookView xWindow="10965" yWindow="840" windowWidth="25605" windowHeight="18375" tabRatio="500" activeTab="1" xr2:uid="{00000000-000D-0000-FFFF-FFFF00000000}"/>
  </bookViews>
  <sheets>
    <sheet name="DOL" sheetId="1" r:id="rId1"/>
    <sheet name="DOL (2)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3" l="1"/>
  <c r="F12" i="3"/>
  <c r="A11" i="3"/>
  <c r="F11" i="3"/>
  <c r="A10" i="3"/>
  <c r="F10" i="3"/>
  <c r="A7" i="3"/>
  <c r="D7" i="3"/>
  <c r="A6" i="3"/>
  <c r="D6" i="3"/>
  <c r="A11" i="1"/>
  <c r="A6" i="1"/>
  <c r="C6" i="1"/>
  <c r="A7" i="1"/>
  <c r="C7" i="1"/>
  <c r="C8" i="1"/>
  <c r="C9" i="1"/>
  <c r="C10" i="1"/>
  <c r="C11" i="1"/>
  <c r="D31" i="1"/>
  <c r="D8" i="3"/>
  <c r="C12" i="1"/>
  <c r="C13" i="1"/>
  <c r="C14" i="1"/>
  <c r="D33" i="1"/>
  <c r="D32" i="1"/>
  <c r="D31" i="3"/>
  <c r="D32" i="3"/>
  <c r="D33" i="3"/>
  <c r="E6" i="3"/>
  <c r="A9" i="1"/>
</calcChain>
</file>

<file path=xl/sharedStrings.xml><?xml version="1.0" encoding="utf-8"?>
<sst xmlns="http://schemas.openxmlformats.org/spreadsheetml/2006/main" count="29" uniqueCount="23">
  <si>
    <t xml:space="preserve"> Calculate the solutions on your calculator, NOT in this spreadsheet (because it will generate a new problem when you hit [enter]). </t>
  </si>
  <si>
    <t xml:space="preserve"> This spreadsheet generates leverage practice problems.  Hit [F9] to generate a new problem and [page down] to view the solution. </t>
  </si>
  <si>
    <t>Sales</t>
  </si>
  <si>
    <t>Variable Costs</t>
  </si>
  <si>
    <t>Fixed Costs</t>
  </si>
  <si>
    <t>EBIT</t>
  </si>
  <si>
    <t>Interest</t>
  </si>
  <si>
    <t>Taxes</t>
  </si>
  <si>
    <t>Net Income</t>
  </si>
  <si>
    <t>Answer:</t>
  </si>
  <si>
    <t>Degree of Operating Leverage</t>
  </si>
  <si>
    <t>Degree of Financial Leverage</t>
  </si>
  <si>
    <t xml:space="preserve"> Degree of Combined Leverage </t>
  </si>
  <si>
    <t>Contribution Margin</t>
  </si>
  <si>
    <t>EBT</t>
  </si>
  <si>
    <t>Your business' degrees of leverage are as follows:</t>
  </si>
  <si>
    <t>Degree of Combined Leverage</t>
  </si>
  <si>
    <t>Calculate your expected change in operating income if sales are expected to change by</t>
  </si>
  <si>
    <t>Calculate your expected change in net income if operating income is expected to change by</t>
  </si>
  <si>
    <t>Calculate your expected change in net income if sales are expected to change by</t>
  </si>
  <si>
    <t>Operating income will change</t>
  </si>
  <si>
    <t>Net income will change</t>
  </si>
  <si>
    <t>Given the following modified income statement, calculate the degree of operating, financial and combined leverages?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</si>
</sst>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5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43" fontId="0" fillId="2" borderId="0" xfId="1" applyFont="1" applyFill="1"/>
    <xf numFmtId="164" fontId="3" fillId="3" borderId="0" xfId="1" applyNumberFormat="1" applyFont="1" applyFill="1"/>
    <xf numFmtId="164" fontId="0" fillId="2" borderId="0" xfId="1" applyNumberFormat="1" applyFont="1" applyFill="1"/>
    <xf numFmtId="164" fontId="0" fillId="2" borderId="2" xfId="1" applyNumberFormat="1" applyFont="1" applyFill="1" applyBorder="1"/>
    <xf numFmtId="165" fontId="0" fillId="2" borderId="0" xfId="1" applyNumberFormat="1" applyFont="1" applyFill="1"/>
    <xf numFmtId="165" fontId="0" fillId="2" borderId="1" xfId="1" applyNumberFormat="1" applyFont="1" applyFill="1" applyBorder="1"/>
    <xf numFmtId="43" fontId="0" fillId="2" borderId="0" xfId="1" applyNumberFormat="1" applyFont="1" applyFill="1"/>
    <xf numFmtId="0" fontId="0" fillId="2" borderId="0" xfId="1" applyNumberFormat="1" applyFont="1" applyFill="1"/>
    <xf numFmtId="164" fontId="6" fillId="2" borderId="0" xfId="1" applyNumberFormat="1" applyFont="1" applyFill="1"/>
    <xf numFmtId="43" fontId="6" fillId="2" borderId="0" xfId="1" applyNumberFormat="1" applyFont="1" applyFill="1"/>
    <xf numFmtId="164" fontId="6" fillId="4" borderId="0" xfId="0" applyNumberFormat="1" applyFont="1" applyFill="1"/>
    <xf numFmtId="10" fontId="0" fillId="2" borderId="0" xfId="2" applyNumberFormat="1" applyFont="1" applyFill="1"/>
    <xf numFmtId="0" fontId="0" fillId="2" borderId="0" xfId="1" applyNumberFormat="1" applyFont="1" applyFill="1" applyAlignment="1">
      <alignment horizontal="right"/>
    </xf>
    <xf numFmtId="164" fontId="0" fillId="2" borderId="0" xfId="1" applyNumberFormat="1" applyFont="1" applyFill="1" applyAlignment="1">
      <alignment horizontal="right"/>
    </xf>
  </cellXfs>
  <cellStyles count="5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showRuler="0" topLeftCell="B1" zoomScale="150" zoomScaleNormal="150" zoomScalePageLayoutView="150" workbookViewId="0">
      <selection activeCell="C1" sqref="C1"/>
    </sheetView>
  </sheetViews>
  <sheetFormatPr defaultColWidth="10.875" defaultRowHeight="15.75" x14ac:dyDescent="0.25"/>
  <cols>
    <col min="1" max="1" width="10.875" style="3" hidden="1" customWidth="1"/>
    <col min="2" max="2" width="18.125" style="3" customWidth="1"/>
    <col min="3" max="3" width="14.125" style="3" bestFit="1" customWidth="1"/>
    <col min="4" max="16384" width="10.875" style="3"/>
  </cols>
  <sheetData>
    <row r="1" spans="1:3" x14ac:dyDescent="0.25">
      <c r="B1" s="2" t="s">
        <v>1</v>
      </c>
    </row>
    <row r="2" spans="1:3" x14ac:dyDescent="0.25">
      <c r="B2" s="2" t="s">
        <v>0</v>
      </c>
    </row>
    <row r="4" spans="1:3" x14ac:dyDescent="0.25">
      <c r="B4" s="3" t="s">
        <v>22</v>
      </c>
    </row>
    <row r="6" spans="1:3" x14ac:dyDescent="0.25">
      <c r="A6" s="8">
        <f ca="1">RAND()</f>
        <v>0.50573788223556315</v>
      </c>
      <c r="B6" s="3" t="s">
        <v>2</v>
      </c>
      <c r="C6" s="5">
        <f ca="1">IF(A6&gt;0.75, 6000000, IF(A6&gt;0.5, 5000000, IF(A6&gt;0.25, 4000000, 3000000)))</f>
        <v>5000000</v>
      </c>
    </row>
    <row r="7" spans="1:3" x14ac:dyDescent="0.25">
      <c r="A7" s="8">
        <f ca="1">RAND()</f>
        <v>0.59898935163918832</v>
      </c>
      <c r="B7" s="3" t="s">
        <v>3</v>
      </c>
      <c r="C7" s="4">
        <f ca="1">IF(A7&gt;0.5, -C6*0.4, -C6*0.45)</f>
        <v>-2000000</v>
      </c>
    </row>
    <row r="8" spans="1:3" x14ac:dyDescent="0.25">
      <c r="B8" s="3" t="s">
        <v>13</v>
      </c>
      <c r="C8" s="3">
        <f ca="1">SUM(C6:C7)</f>
        <v>3000000</v>
      </c>
    </row>
    <row r="9" spans="1:3" x14ac:dyDescent="0.25">
      <c r="A9" s="8">
        <f ca="1">RAND()</f>
        <v>0.28376572840343239</v>
      </c>
      <c r="B9" s="3" t="s">
        <v>4</v>
      </c>
      <c r="C9" s="4">
        <f ca="1">-IF(A11&gt;0.66, 500000, IF(A11&gt;0.33, 400000, 300000))</f>
        <v>-500000</v>
      </c>
    </row>
    <row r="10" spans="1:3" x14ac:dyDescent="0.25">
      <c r="B10" s="3" t="s">
        <v>5</v>
      </c>
      <c r="C10" s="3">
        <f ca="1">SUM(C8:C9)</f>
        <v>2500000</v>
      </c>
    </row>
    <row r="11" spans="1:3" x14ac:dyDescent="0.25">
      <c r="A11" s="8">
        <f ca="1">RAND()</f>
        <v>0.95670532675136732</v>
      </c>
      <c r="B11" s="3" t="s">
        <v>6</v>
      </c>
      <c r="C11" s="4">
        <f ca="1">IF(A11&gt;0.66,-C10*0.11,IF(A11&gt;0.33,-C10*0.13,-C10*0.09))</f>
        <v>-275000</v>
      </c>
    </row>
    <row r="12" spans="1:3" x14ac:dyDescent="0.25">
      <c r="B12" s="3" t="s">
        <v>14</v>
      </c>
      <c r="C12" s="3">
        <f ca="1">SUM(C10:C11)</f>
        <v>2225000</v>
      </c>
    </row>
    <row r="13" spans="1:3" x14ac:dyDescent="0.25">
      <c r="B13" s="3" t="s">
        <v>7</v>
      </c>
      <c r="C13" s="3">
        <f ca="1">-SUM(C10:C11)*0.34</f>
        <v>-756500</v>
      </c>
    </row>
    <row r="14" spans="1:3" ht="16.5" thickBot="1" x14ac:dyDescent="0.3">
      <c r="B14" s="3" t="s">
        <v>8</v>
      </c>
      <c r="C14" s="6">
        <f ca="1">SUM(C12:C13)</f>
        <v>1468500</v>
      </c>
    </row>
    <row r="15" spans="1:3" ht="16.5" thickTop="1" x14ac:dyDescent="0.25"/>
    <row r="30" spans="2:4" x14ac:dyDescent="0.25">
      <c r="B30" s="9" t="s">
        <v>9</v>
      </c>
      <c r="C30" s="9"/>
      <c r="D30" s="9"/>
    </row>
    <row r="31" spans="2:4" x14ac:dyDescent="0.25">
      <c r="B31" s="9" t="s">
        <v>10</v>
      </c>
      <c r="C31" s="9"/>
      <c r="D31" s="10">
        <f ca="1">+C8/C10</f>
        <v>1.2</v>
      </c>
    </row>
    <row r="32" spans="2:4" x14ac:dyDescent="0.25">
      <c r="B32" s="9" t="s">
        <v>11</v>
      </c>
      <c r="C32" s="9"/>
      <c r="D32" s="10">
        <f ca="1">+C10/C12</f>
        <v>1.1235955056179776</v>
      </c>
    </row>
    <row r="33" spans="2:4" x14ac:dyDescent="0.25">
      <c r="B33" s="11" t="s">
        <v>12</v>
      </c>
      <c r="C33" s="9"/>
      <c r="D33" s="10">
        <f ca="1">+C8/C12</f>
        <v>1.348314606741573</v>
      </c>
    </row>
    <row r="34" spans="2:4" x14ac:dyDescent="0.25">
      <c r="D3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3" hidden="1" customWidth="1"/>
    <col min="2" max="2" width="3.5" style="3" bestFit="1" customWidth="1"/>
    <col min="3" max="3" width="25.875" style="3" customWidth="1"/>
    <col min="4" max="4" width="14.125" style="3" bestFit="1" customWidth="1"/>
    <col min="5" max="5" width="37.875" style="3" customWidth="1"/>
    <col min="6" max="16384" width="10.875" style="3"/>
  </cols>
  <sheetData>
    <row r="1" spans="1:6" x14ac:dyDescent="0.25">
      <c r="C1" s="2" t="s">
        <v>1</v>
      </c>
    </row>
    <row r="2" spans="1:6" x14ac:dyDescent="0.25">
      <c r="C2" s="2" t="s">
        <v>0</v>
      </c>
    </row>
    <row r="4" spans="1:6" x14ac:dyDescent="0.25">
      <c r="C4" s="3" t="s">
        <v>15</v>
      </c>
    </row>
    <row r="6" spans="1:6" x14ac:dyDescent="0.25">
      <c r="A6" s="8">
        <f ca="1">RAND()</f>
        <v>0.56587543546910146</v>
      </c>
      <c r="B6" s="8"/>
      <c r="C6" s="3" t="s">
        <v>10</v>
      </c>
      <c r="D6" s="7">
        <f ca="1">ROUND(NORMINV(A6,1.6,0.3),2)</f>
        <v>1.65</v>
      </c>
      <c r="E6" s="3" t="str">
        <f ca="1">IF(MIN(D31:D33)&lt;=0, "GENERATE A NEW PROBLEM", " ")</f>
        <v xml:space="preserve"> </v>
      </c>
    </row>
    <row r="7" spans="1:6" x14ac:dyDescent="0.25">
      <c r="A7" s="8">
        <f ca="1">RAND()</f>
        <v>0.45887856057754295</v>
      </c>
      <c r="B7" s="8"/>
      <c r="C7" s="3" t="s">
        <v>11</v>
      </c>
      <c r="D7" s="1">
        <f ca="1">ROUND(NORMINV(A7,0.8,0.15), 2)</f>
        <v>0.78</v>
      </c>
    </row>
    <row r="8" spans="1:6" x14ac:dyDescent="0.25">
      <c r="A8" s="8"/>
      <c r="B8" s="8"/>
      <c r="C8" s="3" t="s">
        <v>16</v>
      </c>
      <c r="D8" s="1">
        <f ca="1">PRODUCT(D6:D7)</f>
        <v>1.2869999999999999</v>
      </c>
    </row>
    <row r="9" spans="1:6" x14ac:dyDescent="0.25">
      <c r="A9" s="8"/>
      <c r="B9" s="8"/>
    </row>
    <row r="10" spans="1:6" x14ac:dyDescent="0.25">
      <c r="A10" s="8">
        <f ca="1">RAND()</f>
        <v>8.136546741596129E-2</v>
      </c>
      <c r="B10" s="13">
        <v>1</v>
      </c>
      <c r="C10" s="3" t="s">
        <v>17</v>
      </c>
      <c r="F10" s="12">
        <f ca="1">ROUND(NORMINV(A10,0.12,0.03),2)</f>
        <v>0.08</v>
      </c>
    </row>
    <row r="11" spans="1:6" x14ac:dyDescent="0.25">
      <c r="A11" s="8">
        <f ca="1">RAND()</f>
        <v>8.2743068481645143E-2</v>
      </c>
      <c r="B11" s="14">
        <v>2</v>
      </c>
      <c r="C11" s="3" t="s">
        <v>18</v>
      </c>
      <c r="F11" s="12">
        <f ca="1">ROUND(NORMINV(A11,0.12,0.03),2)</f>
        <v>0.08</v>
      </c>
    </row>
    <row r="12" spans="1:6" x14ac:dyDescent="0.25">
      <c r="A12" s="8">
        <f ca="1">RAND()</f>
        <v>0.21901297999228175</v>
      </c>
      <c r="B12" s="14">
        <v>3</v>
      </c>
      <c r="C12" s="3" t="s">
        <v>19</v>
      </c>
      <c r="F12" s="12">
        <f ca="1">ROUND(NORMINV(A12,0.12,0.03),2)</f>
        <v>0.1</v>
      </c>
    </row>
    <row r="30" spans="2:5" x14ac:dyDescent="0.25">
      <c r="C30" s="9" t="s">
        <v>9</v>
      </c>
      <c r="D30" s="9"/>
      <c r="E30" s="9"/>
    </row>
    <row r="31" spans="2:5" x14ac:dyDescent="0.25">
      <c r="B31" s="8">
        <v>1</v>
      </c>
      <c r="C31" s="3" t="s">
        <v>20</v>
      </c>
      <c r="D31" s="12">
        <f ca="1">+D6*F10</f>
        <v>0.13200000000000001</v>
      </c>
    </row>
    <row r="32" spans="2:5" x14ac:dyDescent="0.25">
      <c r="B32" s="3">
        <v>2</v>
      </c>
      <c r="C32" s="3" t="s">
        <v>21</v>
      </c>
      <c r="D32" s="12">
        <f t="shared" ref="D32:D33" ca="1" si="0">+D7*F11</f>
        <v>6.2400000000000004E-2</v>
      </c>
    </row>
    <row r="33" spans="2:5" x14ac:dyDescent="0.25">
      <c r="B33" s="3">
        <v>3</v>
      </c>
      <c r="C33" s="3" t="s">
        <v>21</v>
      </c>
      <c r="D33" s="12">
        <f t="shared" ca="1" si="0"/>
        <v>0.12870000000000001</v>
      </c>
    </row>
    <row r="34" spans="2:5" x14ac:dyDescent="0.25">
      <c r="E34" s="1"/>
    </row>
    <row r="35" spans="2:5" x14ac:dyDescent="0.25">
      <c r="C3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DOL</vt:lpstr>
      <vt:lpstr>DOL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2011-12-12T14:34:43Z</dcterms:created>
  <dcterms:modified xsi:type="dcterms:W3CDTF">2018-12-24T19:18:14Z</dcterms:modified>
</cp:coreProperties>
</file>